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F&amp;O)'!$R$1:$R$252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6"/>
  <c r="K29"/>
  <c r="M29" s="1"/>
  <c r="K52"/>
  <c r="M52" s="1"/>
  <c r="K51"/>
  <c r="M51" s="1"/>
  <c r="K42" l="1"/>
  <c r="M42" s="1"/>
  <c r="L32"/>
  <c r="K32"/>
  <c r="M32" s="1"/>
  <c r="L31"/>
  <c r="K31"/>
  <c r="K48"/>
  <c r="M48" s="1"/>
  <c r="M31" l="1"/>
  <c r="P16"/>
  <c r="L16"/>
  <c r="K16"/>
  <c r="M16" l="1"/>
  <c r="P17"/>
  <c r="L13" l="1"/>
  <c r="K13"/>
  <c r="M13" l="1"/>
  <c r="P15" l="1"/>
  <c r="P14"/>
  <c r="P13"/>
  <c r="P12"/>
  <c r="P11"/>
  <c r="P10"/>
  <c r="K238" l="1"/>
  <c r="L238" s="1"/>
  <c r="K244" l="1"/>
  <c r="L244" s="1"/>
  <c r="K227" l="1"/>
  <c r="L227" s="1"/>
  <c r="K241" l="1"/>
  <c r="L241" s="1"/>
  <c r="K233" l="1"/>
  <c r="L233" s="1"/>
  <c r="K243" l="1"/>
  <c r="L243" s="1"/>
  <c r="H239" l="1"/>
  <c r="K239" l="1"/>
  <c r="L239" s="1"/>
  <c r="K228"/>
  <c r="L228" s="1"/>
  <c r="K218"/>
  <c r="L218" s="1"/>
  <c r="K234" l="1"/>
  <c r="L234" s="1"/>
  <c r="K235" l="1"/>
  <c r="L235" s="1"/>
  <c r="K232" l="1"/>
  <c r="L232" s="1"/>
  <c r="K211"/>
  <c r="L211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F201"/>
  <c r="K201" s="1"/>
  <c r="L201" s="1"/>
  <c r="F200"/>
  <c r="K200" s="1"/>
  <c r="L200" s="1"/>
  <c r="K199"/>
  <c r="L199" s="1"/>
  <c r="F198"/>
  <c r="K198" s="1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9"/>
  <c r="L179" s="1"/>
  <c r="F178"/>
  <c r="K178" s="1"/>
  <c r="L178" s="1"/>
  <c r="K177"/>
  <c r="L177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2"/>
  <c r="L152" s="1"/>
  <c r="K150"/>
  <c r="L150" s="1"/>
  <c r="K148"/>
  <c r="L148" s="1"/>
  <c r="K146"/>
  <c r="L146" s="1"/>
  <c r="K145"/>
  <c r="L145" s="1"/>
  <c r="K144"/>
  <c r="L144" s="1"/>
  <c r="K142"/>
  <c r="L142" s="1"/>
  <c r="K141"/>
  <c r="L141" s="1"/>
  <c r="K140"/>
  <c r="L140" s="1"/>
  <c r="K139"/>
  <c r="K138"/>
  <c r="L138" s="1"/>
  <c r="K137"/>
  <c r="L137" s="1"/>
  <c r="K135"/>
  <c r="L135" s="1"/>
  <c r="K134"/>
  <c r="L134" s="1"/>
  <c r="K133"/>
  <c r="L133" s="1"/>
  <c r="K132"/>
  <c r="L132" s="1"/>
  <c r="K131"/>
  <c r="L131" s="1"/>
  <c r="F130"/>
  <c r="K130" s="1"/>
  <c r="L130" s="1"/>
  <c r="H129"/>
  <c r="K129" s="1"/>
  <c r="L129" s="1"/>
  <c r="K126"/>
  <c r="L126" s="1"/>
  <c r="K125"/>
  <c r="L125" s="1"/>
  <c r="K124"/>
  <c r="L124" s="1"/>
  <c r="K123"/>
  <c r="L123" s="1"/>
  <c r="K122"/>
  <c r="L122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H95"/>
  <c r="K95" s="1"/>
  <c r="L95" s="1"/>
  <c r="F94"/>
  <c r="K94" s="1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M7"/>
  <c r="D7" i="5"/>
  <c r="K6" i="4"/>
  <c r="K6" i="3"/>
  <c r="L6" i="2"/>
</calcChain>
</file>

<file path=xl/sharedStrings.xml><?xml version="1.0" encoding="utf-8"?>
<sst xmlns="http://schemas.openxmlformats.org/spreadsheetml/2006/main" count="2809" uniqueCount="1078">
  <si>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</si>
  <si>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</si>
  <si>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</si>
  <si>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</si>
  <si>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</si>
  <si>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</si>
  <si>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</si>
  <si>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</si>
  <si>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</si>
  <si>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</si>
  <si>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</si>
  <si>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</si>
  <si>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</si>
  <si>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</si>
  <si>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</si>
  <si>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</si>
  <si>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</si>
  <si>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</si>
  <si>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</si>
  <si>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</si>
  <si>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</si>
  <si>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</si>
  <si>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</si>
  <si>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</si>
  <si>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</si>
  <si>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</si>
  <si>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</si>
  <si>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</si>
  <si>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</si>
  <si>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</si>
  <si>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</si>
  <si>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</si>
  <si>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</si>
  <si>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</si>
  <si>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</si>
  <si>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</si>
  <si>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</si>
  <si>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</si>
  <si>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</si>
  <si>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</si>
  <si>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</si>
  <si>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</si>
  <si>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</si>
  <si>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</si>
  <si>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</si>
  <si>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</si>
  <si>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</si>
  <si>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</si>
  <si>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</si>
  <si>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</si>
  <si>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</si>
  <si>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</si>
  <si>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</si>
  <si>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</si>
  <si>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</si>
  <si>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</si>
  <si>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</si>
  <si>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</si>
  <si>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</si>
  <si>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</si>
  <si>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</si>
  <si>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</si>
  <si>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</si>
  <si>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</si>
  <si>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</si>
  <si>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</si>
  <si>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</si>
  <si>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</si>
  <si>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</si>
  <si>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</si>
  <si>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</si>
  <si>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</si>
  <si>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</si>
  <si>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</si>
  <si>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</si>
  <si>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</si>
  <si>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</si>
  <si>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</si>
  <si>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</si>
  <si>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</si>
  <si>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</si>
  <si>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</si>
  <si>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</si>
  <si>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</si>
  <si>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</si>
  <si>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</si>
  <si>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</si>
  <si>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</si>
  <si>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</si>
  <si>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</si>
  <si>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</si>
  <si>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</si>
  <si>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</si>
  <si>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</si>
  <si>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</si>
  <si>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</si>
  <si>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</si>
  <si>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</si>
  <si>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</si>
  <si>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</si>
  <si>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</si>
  <si>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</si>
  <si>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</si>
  <si>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</si>
  <si>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</si>
  <si>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</si>
  <si>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</si>
  <si>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</si>
  <si>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</si>
  <si>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</si>
  <si>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</si>
  <si>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</si>
  <si>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</si>
  <si>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</si>
  <si>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</si>
  <si>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</si>
  <si>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</si>
  <si>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</si>
  <si>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</si>
  <si>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</si>
  <si>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</si>
  <si>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</si>
  <si>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</si>
  <si>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</si>
  <si>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</si>
  <si>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</si>
  <si>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</si>
  <si>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</si>
  <si>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</si>
  <si>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</si>
  <si>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</si>
  <si>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</si>
  <si>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</si>
  <si>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</si>
  <si>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</si>
  <si>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</si>
  <si>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</si>
  <si>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</si>
  <si>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</si>
  <si>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</si>
  <si>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</si>
  <si>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</si>
  <si>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</si>
  <si>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</si>
  <si>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</si>
  <si>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</si>
  <si>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</si>
  <si>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</si>
  <si>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</si>
  <si>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</si>
  <si>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</si>
  <si>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</si>
  <si>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</si>
  <si>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</si>
  <si>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</si>
  <si>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</si>
  <si>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</si>
  <si>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</si>
  <si>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</si>
  <si>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</si>
  <si>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</si>
  <si>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</si>
  <si>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</si>
  <si>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</si>
  <si>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</si>
  <si>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</si>
  <si>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</si>
  <si>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</si>
  <si>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</si>
  <si>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</si>
  <si>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</si>
  <si>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</si>
  <si>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</si>
  <si>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</si>
  <si>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</si>
  <si>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</si>
  <si>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</si>
  <si>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</si>
  <si>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</si>
  <si>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</si>
  <si>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</si>
  <si>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</si>
  <si>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</si>
  <si>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</si>
  <si>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</si>
  <si>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</si>
  <si>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</si>
  <si>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</si>
  <si>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</si>
  <si>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</si>
  <si>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</si>
  <si>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</si>
  <si>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</si>
  <si>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</si>
  <si>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</si>
  <si>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</si>
  <si>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</si>
  <si>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</si>
  <si>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</si>
  <si>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</si>
  <si>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</si>
  <si>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</si>
  <si>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</si>
  <si>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</si>
  <si>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</si>
  <si>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</si>
  <si>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</si>
  <si>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</si>
  <si>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</si>
  <si>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</si>
  <si>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</si>
  <si>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</si>
  <si>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</si>
  <si>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</si>
  <si>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</si>
  <si>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</si>
  <si>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</si>
  <si>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</si>
  <si>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</si>
  <si>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</si>
  <si>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</si>
  <si>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</si>
  <si>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</si>
  <si>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</si>
  <si>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</si>
  <si>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</si>
  <si>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</si>
  <si>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</si>
  <si>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</si>
  <si>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</si>
  <si>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</si>
  <si>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</si>
  <si>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</si>
  <si>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</si>
  <si>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</si>
  <si>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</si>
  <si>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</si>
  <si>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</si>
  <si>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</si>
  <si>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</si>
  <si>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</si>
  <si>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</si>
  <si>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</si>
  <si>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</si>
  <si>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</si>
  <si>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</si>
  <si>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</si>
  <si>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</si>
  <si>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</si>
  <si>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</si>
  <si>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</si>
  <si>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</si>
  <si>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</si>
  <si>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</si>
  <si>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</si>
  <si>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</si>
  <si>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</si>
  <si>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</si>
  <si>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</si>
  <si>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</si>
  <si>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</si>
  <si>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</si>
  <si>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</si>
  <si>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</si>
  <si>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</si>
  <si>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</si>
  <si>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</si>
  <si>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</si>
  <si>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</si>
  <si>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</si>
  <si>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</si>
  <si>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</si>
  <si>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</si>
  <si>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</si>
  <si>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</si>
  <si>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</si>
  <si>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</si>
  <si>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</si>
  <si>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</si>
  <si>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</si>
  <si>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</si>
  <si>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</si>
  <si>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</si>
  <si>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</si>
  <si>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</si>
  <si>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</si>
  <si>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</si>
  <si>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</si>
  <si>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</si>
  <si>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</si>
  <si>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</si>
  <si>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</si>
  <si>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</si>
  <si>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</si>
  <si>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</si>
  <si>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</si>
  <si>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</si>
  <si>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</si>
  <si>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</si>
  <si>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</si>
  <si>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</si>
  <si>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</si>
  <si>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</si>
  <si>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</si>
  <si>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</si>
  <si>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</si>
  <si>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</si>
  <si>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</si>
  <si>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</si>
  <si>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</si>
  <si>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</si>
  <si>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</si>
  <si>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</si>
  <si>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</si>
  <si>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</si>
  <si>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</si>
  <si>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</si>
  <si>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</si>
  <si>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</si>
  <si>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</si>
  <si>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</si>
  <si>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</si>
  <si>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</si>
  <si>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</si>
  <si>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</si>
  <si>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</si>
  <si>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</si>
  <si>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</si>
  <si>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</si>
  <si>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</si>
  <si>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</si>
  <si>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</si>
  <si>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</si>
  <si>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</si>
  <si>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</si>
  <si>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</si>
  <si>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</si>
  <si>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</si>
  <si>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</si>
  <si>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</si>
  <si>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</si>
  <si>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</si>
  <si>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</si>
  <si>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</si>
  <si>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</si>
  <si>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</si>
  <si>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</si>
  <si>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</si>
  <si>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</si>
  <si>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</si>
  <si>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</si>
  <si>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</si>
  <si>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</si>
  <si>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</si>
  <si>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</si>
  <si>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</si>
  <si>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</si>
  <si>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</si>
  <si>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</si>
  <si>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</si>
  <si>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</si>
  <si>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</si>
  <si>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</si>
  <si>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</si>
  <si>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</si>
  <si>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</si>
  <si>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</si>
  <si>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</si>
  <si>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</si>
  <si>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</si>
  <si>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</si>
  <si>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</si>
  <si>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</si>
  <si>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</si>
  <si>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</si>
  <si>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</si>
  <si>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</si>
  <si>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</si>
  <si>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</si>
  <si>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</si>
  <si>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</si>
  <si>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</si>
  <si>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</si>
  <si>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</si>
  <si>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</si>
  <si>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</si>
  <si>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</si>
  <si>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</si>
  <si>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</si>
  <si>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</si>
  <si>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</si>
  <si>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</si>
  <si>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</si>
  <si>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</si>
  <si>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</si>
  <si>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</si>
  <si>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</si>
  <si>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</si>
  <si>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</si>
  <si>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</si>
  <si>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</si>
  <si>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</si>
  <si>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</si>
  <si>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</si>
  <si>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</si>
  <si>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</si>
  <si>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</si>
  <si>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</si>
  <si>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</si>
  <si>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</si>
  <si>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</si>
  <si>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</si>
  <si>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</si>
  <si>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</si>
  <si>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</si>
  <si>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</si>
  <si>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</si>
  <si>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</si>
  <si>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</si>
  <si>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</si>
  <si>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</si>
  <si>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</si>
  <si>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</si>
  <si>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</si>
  <si>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</si>
  <si>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</si>
  <si>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</si>
  <si>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</si>
  <si>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</si>
  <si>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</si>
  <si>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</si>
  <si>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</si>
  <si>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</si>
  <si>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</si>
  <si>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</si>
  <si>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</si>
  <si>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</si>
  <si>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</si>
  <si>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</si>
  <si>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</si>
  <si>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</si>
  <si>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</si>
  <si>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</si>
  <si>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</si>
  <si>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</si>
  <si>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</si>
  <si>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</si>
  <si>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</si>
  <si>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</si>
  <si>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</si>
  <si>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</si>
  <si>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</si>
  <si>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</si>
  <si>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</si>
  <si>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</si>
  <si>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</si>
  <si>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</si>
  <si>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</si>
  <si>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</si>
  <si>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</si>
  <si>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</si>
  <si>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</si>
  <si>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</si>
  <si>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</si>
  <si>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</si>
  <si>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</si>
  <si>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</si>
  <si>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</si>
  <si>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</si>
  <si>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</si>
  <si>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</si>
  <si>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</si>
  <si>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</si>
  <si>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</si>
  <si>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</si>
  <si>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</si>
  <si>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</si>
  <si>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</si>
  <si>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</si>
  <si>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</si>
  <si>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</si>
  <si>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</si>
  <si>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</si>
  <si>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</si>
  <si>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</si>
  <si>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</si>
  <si>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</si>
  <si>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</si>
  <si>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</si>
  <si>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</si>
  <si>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</si>
  <si>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</si>
  <si>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</si>
  <si>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</si>
  <si>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</si>
  <si>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</si>
  <si>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</si>
  <si>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</si>
  <si>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</si>
  <si>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</si>
  <si>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</si>
  <si>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</si>
  <si>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</si>
  <si>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</si>
  <si>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</si>
  <si>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</si>
  <si>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</si>
  <si>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</si>
  <si>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</si>
  <si>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</si>
  <si>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</si>
  <si>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</si>
  <si>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</si>
  <si>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</si>
  <si>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</si>
  <si>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</si>
  <si>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</si>
  <si>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</si>
  <si>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</si>
  <si>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</si>
  <si>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</si>
  <si>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</si>
  <si>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</si>
  <si>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</si>
  <si>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</si>
  <si>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</si>
  <si>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</si>
  <si>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</si>
  <si>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</si>
  <si>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</si>
  <si>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</si>
  <si>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</si>
  <si>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</si>
  <si>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</si>
  <si>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</si>
  <si>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</si>
  <si>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</si>
  <si>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</si>
  <si>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</si>
  <si>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</si>
  <si>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</si>
  <si>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</si>
  <si>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</si>
  <si>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</si>
  <si>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</si>
  <si>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</si>
  <si>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</si>
  <si>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</si>
  <si>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</si>
  <si>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</si>
  <si>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</si>
  <si>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</si>
  <si>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</si>
  <si>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</si>
  <si>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</si>
  <si>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</si>
  <si>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</si>
  <si>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</si>
  <si>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</si>
  <si>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</si>
  <si>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</si>
  <si>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</si>
  <si>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</si>
  <si>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</si>
  <si>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</si>
  <si>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</si>
  <si>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</si>
  <si>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</si>
  <si>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</si>
  <si>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</si>
  <si>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</si>
  <si>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</si>
  <si>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</si>
  <si>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</si>
  <si>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</si>
  <si>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</si>
  <si>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</si>
  <si>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</si>
  <si>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</si>
  <si>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</si>
  <si>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</si>
  <si>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</si>
  <si>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</si>
  <si>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</si>
  <si>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</si>
  <si>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</si>
  <si>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</si>
  <si>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</si>
  <si>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</si>
  <si>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</si>
  <si>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</si>
  <si>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</si>
  <si>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</si>
  <si>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</si>
  <si>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</si>
  <si>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</si>
  <si>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</si>
  <si>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</si>
  <si>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</si>
  <si>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</si>
  <si>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</si>
  <si>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</si>
  <si>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</si>
  <si>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</si>
  <si>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</si>
  <si>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</si>
  <si>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</si>
  <si>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</si>
  <si>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</si>
  <si>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</si>
  <si>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</si>
  <si>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</si>
  <si>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</si>
  <si>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</si>
  <si>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</si>
  <si>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</si>
  <si>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</si>
  <si>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</si>
  <si>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</si>
  <si>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</si>
  <si>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</si>
  <si>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</si>
  <si>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</si>
  <si>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</si>
  <si>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</si>
  <si>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</si>
  <si>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</si>
  <si>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</si>
  <si>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</si>
  <si>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</si>
  <si>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</si>
  <si>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</si>
  <si>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</si>
  <si>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</si>
  <si>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</si>
  <si>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</si>
  <si>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</si>
  <si>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</si>
  <si>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</si>
  <si>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</si>
  <si>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</si>
  <si>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</si>
  <si>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</si>
  <si>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</si>
  <si>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</si>
  <si>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</si>
  <si>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</si>
  <si>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</si>
  <si>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</si>
  <si>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</si>
  <si>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</si>
  <si>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</si>
  <si>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</si>
  <si>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</si>
  <si>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</si>
  <si>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</si>
  <si>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</si>
  <si>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</si>
  <si>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</si>
  <si>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</si>
  <si>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</si>
  <si>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</si>
  <si>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</si>
  <si>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</si>
  <si>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</si>
  <si>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</si>
  <si>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</si>
  <si>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</si>
  <si>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</si>
  <si>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</si>
  <si>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</si>
  <si>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</si>
  <si>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</si>
  <si>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</si>
  <si>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</si>
  <si>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</si>
  <si>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</si>
  <si>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</si>
  <si>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</si>
  <si>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</si>
  <si>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</si>
  <si>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</si>
  <si>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</si>
  <si>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</si>
  <si>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</si>
  <si>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</si>
  <si>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</si>
  <si>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</si>
  <si>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</si>
  <si>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</si>
  <si>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</si>
  <si>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</si>
  <si>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</si>
  <si>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</si>
  <si>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</si>
  <si>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</si>
  <si>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</si>
  <si>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</si>
  <si>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</si>
  <si>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</si>
  <si>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</si>
  <si>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</si>
  <si>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</si>
  <si>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</si>
  <si>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</si>
  <si>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</si>
  <si>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</si>
  <si>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</si>
  <si>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</si>
  <si>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</si>
  <si>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</si>
  <si>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</si>
  <si>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</si>
  <si>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</si>
  <si>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</si>
  <si>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</si>
  <si>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</si>
  <si>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</si>
  <si>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</si>
  <si>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</si>
  <si>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</si>
  <si>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</si>
  <si>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</si>
  <si>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</si>
  <si>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</si>
  <si>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</si>
  <si>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</si>
  <si>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</si>
  <si>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</si>
  <si>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</si>
  <si>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</si>
  <si>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</si>
  <si>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</si>
  <si>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</si>
  <si>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</si>
  <si>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</si>
  <si>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</si>
  <si>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</si>
  <si>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</si>
  <si>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</si>
  <si>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</si>
  <si>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</si>
  <si>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</si>
  <si>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</si>
  <si>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</si>
  <si>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</si>
  <si>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</si>
  <si>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</si>
  <si>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</si>
  <si>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</si>
  <si>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</si>
  <si>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</si>
  <si>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</si>
  <si>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</si>
  <si>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</si>
  <si>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</si>
  <si>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</si>
  <si>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</si>
  <si>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</si>
  <si>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</si>
  <si>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</si>
  <si>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</si>
  <si>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</si>
  <si>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</si>
  <si>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</si>
  <si>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</si>
  <si>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</si>
  <si>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</si>
  <si>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</si>
  <si>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</si>
  <si>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</si>
  <si>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</si>
  <si>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</si>
  <si>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</si>
  <si>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</si>
  <si>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</si>
  <si>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</si>
  <si>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</si>
  <si>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</si>
  <si>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</si>
  <si>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</si>
  <si>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</si>
  <si>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</si>
  <si>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</si>
  <si>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</si>
  <si>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</si>
  <si>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</si>
  <si>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</si>
  <si>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</si>
  <si>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</si>
  <si>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</si>
  <si>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</si>
  <si>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</si>
  <si>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</si>
  <si>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</si>
  <si>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</si>
  <si>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</si>
  <si>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</si>
  <si>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</si>
  <si>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</si>
  <si>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</si>
  <si>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</si>
  <si>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</si>
  <si>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</si>
  <si>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</si>
  <si>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</si>
  <si>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</si>
  <si>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</si>
  <si>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</si>
  <si>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</si>
  <si>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</si>
  <si>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</si>
  <si>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</si>
  <si>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</si>
  <si>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</si>
  <si>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</si>
  <si>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</si>
  <si>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</si>
  <si>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</si>
  <si>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</si>
  <si>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</si>
  <si>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</si>
  <si>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</si>
  <si>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</si>
  <si>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</si>
  <si>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</si>
  <si>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</si>
  <si>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</si>
  <si>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</si>
  <si>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</si>
  <si>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</si>
  <si>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</si>
  <si>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</si>
  <si>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</si>
  <si>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</si>
  <si>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</si>
  <si>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</si>
  <si>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</si>
  <si>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</si>
  <si>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</si>
  <si>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</si>
  <si>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</si>
  <si>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</si>
  <si>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</si>
  <si>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</si>
  <si>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</si>
  <si>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</si>
  <si>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</si>
  <si>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</si>
  <si>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</si>
  <si>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</si>
  <si>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</si>
  <si>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</si>
  <si>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</si>
  <si>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</si>
  <si>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</si>
  <si>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</si>
  <si>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</si>
  <si>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</si>
  <si>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</si>
  <si>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</si>
  <si>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</si>
  <si>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</si>
  <si>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</si>
  <si>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</si>
  <si>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</si>
  <si>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</si>
  <si>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</si>
  <si>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</si>
  <si>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</si>
  <si>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</si>
  <si>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</si>
  <si>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</si>
  <si>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</si>
  <si>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</si>
  <si>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</si>
  <si>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</si>
  <si>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5625-5725</t>
  </si>
  <si>
    <t>6000-6300</t>
  </si>
  <si>
    <t>1160-1170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</si>
  <si>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</si>
  <si>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</si>
  <si>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</si>
  <si>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</si>
  <si>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</si>
  <si>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</si>
  <si>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</si>
  <si>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</si>
  <si>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</si>
  <si>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</si>
  <si>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57-58</t>
  </si>
  <si>
    <t>2750-2780</t>
  </si>
  <si>
    <t>Part profit of Rs.6.76/-</t>
  </si>
  <si>
    <t>Loss of Rs.7/-</t>
  </si>
  <si>
    <t>MARUTI 8500 CE APR</t>
  </si>
  <si>
    <t>746-750</t>
  </si>
  <si>
    <t>278-285</t>
  </si>
  <si>
    <t>3200-3300</t>
  </si>
  <si>
    <t>2255-2325</t>
  </si>
  <si>
    <t>2500-2600</t>
  </si>
  <si>
    <t>SKSE SECURITIES LIMITED CORP CM/TM PROP A/C</t>
  </si>
  <si>
    <t>AMBICAAGAR</t>
  </si>
  <si>
    <t>Ambica Agarbathies &amp; Arom</t>
  </si>
  <si>
    <t>BHAVNABEN KAMLESHBHAI CHOTALIYA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</si>
  <si>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</si>
  <si>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</si>
  <si>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</si>
  <si>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</si>
  <si>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</si>
  <si>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</si>
  <si>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SBLI</t>
  </si>
  <si>
    <t>ATULAUTO</t>
  </si>
  <si>
    <t>Atul Auto Limited</t>
  </si>
  <si>
    <t>XTX MARKETS LLP</t>
  </si>
  <si>
    <t>QE SECURITIES</t>
  </si>
  <si>
    <t>GRAVITON RESEARCH CAPITAL LLP</t>
  </si>
  <si>
    <t>AXITA</t>
  </si>
  <si>
    <t>Axita Cotton Limited</t>
  </si>
  <si>
    <t>WONDERLAND SUPPLIERS PRIVATE LIMITED</t>
  </si>
  <si>
    <t>BRIGHT-RE</t>
  </si>
  <si>
    <t>Bright Solar Limited-RE</t>
  </si>
  <si>
    <t>TRU</t>
  </si>
  <si>
    <t>TruCap Finance Limited</t>
  </si>
  <si>
    <t>SAHITAY COMMOSALES LLP</t>
  </si>
  <si>
    <t>ULTRATECH 8000 CE APR</t>
  </si>
  <si>
    <t>Sell</t>
  </si>
  <si>
    <t>55-75</t>
  </si>
  <si>
    <t xml:space="preserve">NIFTY 18000 CE 27 APR </t>
  </si>
  <si>
    <t>40-60</t>
  </si>
  <si>
    <t>NIFTY 17450 PE APR</t>
  </si>
  <si>
    <t>80-100</t>
  </si>
  <si>
    <t xml:space="preserve">BANKNIFTY 40900 PE 6-APR </t>
  </si>
  <si>
    <t>300-350</t>
  </si>
  <si>
    <t>GEMSI</t>
  </si>
  <si>
    <t>HEERAISP</t>
  </si>
  <si>
    <t>GIRISH KANTILAL CHAUDHARY</t>
  </si>
  <si>
    <t>JETINFRA</t>
  </si>
  <si>
    <t>RAJUL SHAH</t>
  </si>
  <si>
    <t>ANKIT MAHENDRABHAI PARLESHA</t>
  </si>
  <si>
    <t>TOPGAIN FINANCE PRIVATE LIMITED</t>
  </si>
  <si>
    <t>QUASAR</t>
  </si>
  <si>
    <t>PARMOD KUMAR MITTAL</t>
  </si>
  <si>
    <t>SUDARSHAN</t>
  </si>
  <si>
    <t>SW CAPITAL PRIVATE LIMITED</t>
  </si>
  <si>
    <t>SVJ</t>
  </si>
  <si>
    <t>SULEKHA RANI</t>
  </si>
  <si>
    <t>MANSI SHARES &amp; STOCK ADVISORS PVT LTD</t>
  </si>
  <si>
    <t>Future Consumer Ltd</t>
  </si>
  <si>
    <t>MCON</t>
  </si>
  <si>
    <t>Mcon Rasayan India Ltd</t>
  </si>
  <si>
    <t>NIRMAN</t>
  </si>
  <si>
    <t>Nirman Agri Gentics Ltd</t>
  </si>
  <si>
    <t>DHIMAN BHAVYA</t>
  </si>
  <si>
    <t>SCAPDVR</t>
  </si>
  <si>
    <t>Stampede Capital Limited</t>
  </si>
  <si>
    <t>L7 HITECH PRIVATE LIMITED</t>
  </si>
  <si>
    <t>MEENA PRADIP SHAH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</si>
  <si>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</si>
  <si>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</si>
  <si>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</si>
  <si>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</si>
  <si>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</si>
  <si>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1865-1875</t>
  </si>
  <si>
    <t>1800-1760</t>
  </si>
  <si>
    <t>BATAINDIA 1420 CE APR</t>
  </si>
  <si>
    <t>28-29</t>
  </si>
  <si>
    <t>50-60</t>
  </si>
  <si>
    <t>NIFTY APR FUT</t>
  </si>
  <si>
    <t>17640-17660</t>
  </si>
  <si>
    <t>17400-17300</t>
  </si>
  <si>
    <t>NIFTY 17400 PE 27-APR</t>
  </si>
  <si>
    <t>AHLEAST</t>
  </si>
  <si>
    <t>SHYAM JATIA FAMILY TRUST</t>
  </si>
  <si>
    <t>ALEXANDER</t>
  </si>
  <si>
    <t>TEJESH HASMUKH SHAH</t>
  </si>
  <si>
    <t>BALUFORGE</t>
  </si>
  <si>
    <t>TANO INVESTMENT OPPORTUNITIES FUND</t>
  </si>
  <si>
    <t>MONEYPLANT GOLD &amp; JEWELLERY TRADING L.L.C</t>
  </si>
  <si>
    <t>COSYN</t>
  </si>
  <si>
    <t>ASCENT FINSERV</t>
  </si>
  <si>
    <t>FRONTCAP</t>
  </si>
  <si>
    <t>VINAY VIJAY KALANTRI</t>
  </si>
  <si>
    <t>N L RUNGTA HUF</t>
  </si>
  <si>
    <t>GCSL</t>
  </si>
  <si>
    <t>SHREYA MULTITRADE PRIVATE LIMITED</t>
  </si>
  <si>
    <t>PIYUSH SECURITIES PVT LTD</t>
  </si>
  <si>
    <t>GGL</t>
  </si>
  <si>
    <t>YACOOBALI AIYUB MOHAMMED</t>
  </si>
  <si>
    <t>COMMENDAM INVESTMENTS PVT LTD</t>
  </si>
  <si>
    <t>GNRL</t>
  </si>
  <si>
    <t>RAVI OMPRAKASH AGRAWAL</t>
  </si>
  <si>
    <t>KJK VENTURA CONSULTANCY LLP .</t>
  </si>
  <si>
    <t>PRARAMBH SECURITIES PVT LTD</t>
  </si>
  <si>
    <t>GREENCREST</t>
  </si>
  <si>
    <t>MOHAN RAJ DINESH KUMAR</t>
  </si>
  <si>
    <t>MAHESH KUMAR</t>
  </si>
  <si>
    <t>HANSUGAR</t>
  </si>
  <si>
    <t>GOURAV SIKKA</t>
  </si>
  <si>
    <t>RAMESHBHAI BHAILALBHAI SHAH</t>
  </si>
  <si>
    <t>HINDTIN</t>
  </si>
  <si>
    <t>SANJAY KUMAR SONTHALIA</t>
  </si>
  <si>
    <t>MURARI LAL GOENKA</t>
  </si>
  <si>
    <t>HARSHA BANGALORE MALLIKARJUNA</t>
  </si>
  <si>
    <t>MAIDEN</t>
  </si>
  <si>
    <t>EASTEND INFRASTRUCTURE PRIVATE LIMITED</t>
  </si>
  <si>
    <t>MARBU</t>
  </si>
  <si>
    <t>NATURAL</t>
  </si>
  <si>
    <t>KALPANA ASHOK THACKER</t>
  </si>
  <si>
    <t>JYOTI SINGH</t>
  </si>
  <si>
    <t>OSIAJEE</t>
  </si>
  <si>
    <t>MEENA SAROYA</t>
  </si>
  <si>
    <t>PRERINFRA</t>
  </si>
  <si>
    <t>RITIKA CHINTAN PARIKH</t>
  </si>
  <si>
    <t>GRISHMABEN ALKESHBHAI SHAH</t>
  </si>
  <si>
    <t>PRIMIND</t>
  </si>
  <si>
    <t>G.S. AUTO LEASING LTD.</t>
  </si>
  <si>
    <t>SUDESH</t>
  </si>
  <si>
    <t>PURSHOTTAM</t>
  </si>
  <si>
    <t>ADITYA AGGARWAL</t>
  </si>
  <si>
    <t>MOONCITY ADVISORS PRIVATE LIMITED</t>
  </si>
  <si>
    <t>EMPIRE DEALTRADE PRIVATE LIMITED .</t>
  </si>
  <si>
    <t>MADHGHNE ADVISORY PRIVATE LIMITED</t>
  </si>
  <si>
    <t>DUES MANAGER PRIVATE LIMITED</t>
  </si>
  <si>
    <t>SVPHOUSING</t>
  </si>
  <si>
    <t>ABINFRA</t>
  </si>
  <si>
    <t>A B Infrabuild Limited</t>
  </si>
  <si>
    <t>HERANBA CROP CARE LIMITED</t>
  </si>
  <si>
    <t>BAGAM  SURESH</t>
  </si>
  <si>
    <t>DISHANT</t>
  </si>
  <si>
    <t>Dhani Services Limited</t>
  </si>
  <si>
    <t>DHRUV</t>
  </si>
  <si>
    <t>Dhruv Consultancy Ser Ltd</t>
  </si>
  <si>
    <t>MITTAL PUNEET</t>
  </si>
  <si>
    <t>GSLSU</t>
  </si>
  <si>
    <t>Global Surfaces Limited</t>
  </si>
  <si>
    <t>EUROPLUS ONE REALITY PVT LTD</t>
  </si>
  <si>
    <t>RAJESH KUMAR BHATT</t>
  </si>
  <si>
    <t>LALIT RAI</t>
  </si>
  <si>
    <t>MEGASTAR</t>
  </si>
  <si>
    <t>Megastar Foods Limited</t>
  </si>
  <si>
    <t>BEELINE MERCHANT BANKING PRIVATE LIMITED</t>
  </si>
  <si>
    <t>OSIAHYPER</t>
  </si>
  <si>
    <t>Osia Hyper Retail Ltd</t>
  </si>
  <si>
    <t>REPRO</t>
  </si>
  <si>
    <t>Repro India Limited</t>
  </si>
  <si>
    <t>SETU SECURITIES PVT LTD</t>
  </si>
  <si>
    <t>ROHLTD</t>
  </si>
  <si>
    <t>Royal Orchid Hotels Limit</t>
  </si>
  <si>
    <t>ANJALI ASHUTOSH TAPARIA</t>
  </si>
  <si>
    <t>SRI R J B KUMAR</t>
  </si>
  <si>
    <t>SKYGOLD</t>
  </si>
  <si>
    <t>Sky Gold Limited</t>
  </si>
  <si>
    <t>JALIYAN COMMODITY</t>
  </si>
  <si>
    <t>TVSELECT</t>
  </si>
  <si>
    <t>TVS Electronics Limited</t>
  </si>
  <si>
    <t>AAKRAYA RESEARCH LLP</t>
  </si>
  <si>
    <t>VAKRANGEE</t>
  </si>
  <si>
    <t>Vakrangee Limited</t>
  </si>
  <si>
    <t>VCL</t>
  </si>
  <si>
    <t>Vaxtex Cotfab Limited</t>
  </si>
  <si>
    <t>KUNJ BEHARI SONTHALIA</t>
  </si>
  <si>
    <t>VERTOZ</t>
  </si>
  <si>
    <t>Vertoz Advertising Ltd</t>
  </si>
  <si>
    <t>MITHANI INVESTMENT AND TRADING PRIVATE LIMITED</t>
  </si>
  <si>
    <t>VINEETLAB</t>
  </si>
  <si>
    <t>Vineet Laboratories Ltd</t>
  </si>
  <si>
    <t>SANGITABEN GOPIKUMAR KHANT</t>
  </si>
  <si>
    <t>INTELLECT STOCK BROKING LIMITED</t>
  </si>
  <si>
    <t>SANDEEP (INDIA) LIMITED</t>
  </si>
  <si>
    <t>ASNANI STOCK BROKER PRIVATE LIMITED</t>
  </si>
  <si>
    <t>HEMANT KUMAR GUPTA</t>
  </si>
  <si>
    <t>PRAVEEN GUPTA</t>
  </si>
  <si>
    <t>NIRAJ RAJNIKANT SHAH</t>
  </si>
  <si>
    <t>NIKITABEN DEVALBHAI PATEL</t>
  </si>
  <si>
    <t>AMIT KUMAR DUJARI</t>
  </si>
  <si>
    <t>MALAY ROHITKUMAR BHUW</t>
  </si>
  <si>
    <t>MEHUL BHARATBHAI SHAH HUF</t>
  </si>
  <si>
    <t>LKP FINANCE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</si>
</sst>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4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16" fontId="37" fillId="0" borderId="22" xfId="0" applyNumberFormat="1" applyFont="1" applyBorder="1" applyAlignment="1">
      <alignment horizontal="center" vertical="center"/>
    </xf>
    <xf numFmtId="16" fontId="37" fillId="0" borderId="21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3" t="s">
        <v>20</v>
      </c>
      <c r="F9" s="23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3"/>
      <c r="N9" s="24"/>
      <c r="O9" s="24"/>
      <c r="P9" s="24"/>
    </row>
    <row r="10" spans="1:16" ht="59.25" customHeight="1">
      <c r="A10" s="361"/>
      <c r="B10" s="363"/>
      <c r="C10" s="363"/>
      <c r="D10" s="36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17644.2</v>
      </c>
      <c r="F11" s="32">
        <v>17639.083333333332</v>
      </c>
      <c r="G11" s="33">
        <v>17562.216666666664</v>
      </c>
      <c r="H11" s="33">
        <v>17480.23333333333</v>
      </c>
      <c r="I11" s="33">
        <v>17403.366666666661</v>
      </c>
      <c r="J11" s="33">
        <v>17721.066666666666</v>
      </c>
      <c r="K11" s="33">
        <v>17797.933333333334</v>
      </c>
      <c r="L11" s="33">
        <v>17879.916666666668</v>
      </c>
      <c r="M11" s="34">
        <v>17715.95</v>
      </c>
      <c r="N11" s="34">
        <v>17557.099999999999</v>
      </c>
      <c r="O11" s="35">
        <v>11873350</v>
      </c>
      <c r="P11" s="36">
        <v>-2.0801640598078685E-3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41169.65</v>
      </c>
      <c r="F12" s="37">
        <v>41194.883333333331</v>
      </c>
      <c r="G12" s="38">
        <v>40964.766666666663</v>
      </c>
      <c r="H12" s="38">
        <v>40759.883333333331</v>
      </c>
      <c r="I12" s="38">
        <v>40529.766666666663</v>
      </c>
      <c r="J12" s="38">
        <v>41399.766666666663</v>
      </c>
      <c r="K12" s="38">
        <v>41629.883333333331</v>
      </c>
      <c r="L12" s="38">
        <v>41834.766666666663</v>
      </c>
      <c r="M12" s="28">
        <v>41425</v>
      </c>
      <c r="N12" s="28">
        <v>40990</v>
      </c>
      <c r="O12" s="39">
        <v>2787800</v>
      </c>
      <c r="P12" s="40">
        <v>2.313035021240286E-2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18509.55</v>
      </c>
      <c r="F13" s="37">
        <v>18479.850000000002</v>
      </c>
      <c r="G13" s="38">
        <v>18399.700000000004</v>
      </c>
      <c r="H13" s="38">
        <v>18289.850000000002</v>
      </c>
      <c r="I13" s="38">
        <v>18209.700000000004</v>
      </c>
      <c r="J13" s="38">
        <v>18589.700000000004</v>
      </c>
      <c r="K13" s="38">
        <v>18669.850000000006</v>
      </c>
      <c r="L13" s="38">
        <v>18779.700000000004</v>
      </c>
      <c r="M13" s="28">
        <v>18560</v>
      </c>
      <c r="N13" s="28">
        <v>18370</v>
      </c>
      <c r="O13" s="39">
        <v>38520</v>
      </c>
      <c r="P13" s="40">
        <v>0.21132075471698114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6850.95</v>
      </c>
      <c r="F14" s="37">
        <v>2283.65</v>
      </c>
      <c r="G14" s="38">
        <v>4567.3</v>
      </c>
      <c r="H14" s="38">
        <v>2283.65</v>
      </c>
      <c r="I14" s="38">
        <v>4567.3</v>
      </c>
      <c r="J14" s="38">
        <v>4567.3</v>
      </c>
      <c r="K14" s="38">
        <v>2283.65</v>
      </c>
      <c r="L14" s="38">
        <v>4567.3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538.1</v>
      </c>
      <c r="F15" s="37">
        <v>533.81666666666661</v>
      </c>
      <c r="G15" s="38">
        <v>527.38333333333321</v>
      </c>
      <c r="H15" s="38">
        <v>516.66666666666663</v>
      </c>
      <c r="I15" s="38">
        <v>510.23333333333323</v>
      </c>
      <c r="J15" s="38">
        <v>544.53333333333319</v>
      </c>
      <c r="K15" s="38">
        <v>550.96666666666658</v>
      </c>
      <c r="L15" s="38">
        <v>561.68333333333317</v>
      </c>
      <c r="M15" s="28">
        <v>540.25</v>
      </c>
      <c r="N15" s="28">
        <v>523.1</v>
      </c>
      <c r="O15" s="39">
        <v>3573400</v>
      </c>
      <c r="P15" s="40">
        <v>-5.908683974932856E-2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3408.9</v>
      </c>
      <c r="F16" s="37">
        <v>3415.7833333333328</v>
      </c>
      <c r="G16" s="38">
        <v>3359.5666666666657</v>
      </c>
      <c r="H16" s="38">
        <v>3310.2333333333327</v>
      </c>
      <c r="I16" s="38">
        <v>3254.0166666666655</v>
      </c>
      <c r="J16" s="38">
        <v>3465.1166666666659</v>
      </c>
      <c r="K16" s="38">
        <v>3521.333333333333</v>
      </c>
      <c r="L16" s="38">
        <v>3570.6666666666661</v>
      </c>
      <c r="M16" s="28">
        <v>3472</v>
      </c>
      <c r="N16" s="28">
        <v>3366.45</v>
      </c>
      <c r="O16" s="39">
        <v>1551000</v>
      </c>
      <c r="P16" s="40">
        <v>8.2722513089005231E-2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22975.200000000001</v>
      </c>
      <c r="F17" s="37">
        <v>22936</v>
      </c>
      <c r="G17" s="38">
        <v>22838.2</v>
      </c>
      <c r="H17" s="38">
        <v>22701.200000000001</v>
      </c>
      <c r="I17" s="38">
        <v>22603.4</v>
      </c>
      <c r="J17" s="38">
        <v>23073</v>
      </c>
      <c r="K17" s="38">
        <v>23170.800000000003</v>
      </c>
      <c r="L17" s="38">
        <v>23307.8</v>
      </c>
      <c r="M17" s="28">
        <v>23033.8</v>
      </c>
      <c r="N17" s="28">
        <v>22799</v>
      </c>
      <c r="O17" s="39">
        <v>50320</v>
      </c>
      <c r="P17" s="40">
        <v>-7.8864353312302835E-3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158.75</v>
      </c>
      <c r="F18" s="37">
        <v>157.65</v>
      </c>
      <c r="G18" s="38">
        <v>155.4</v>
      </c>
      <c r="H18" s="38">
        <v>152.05000000000001</v>
      </c>
      <c r="I18" s="38">
        <v>149.80000000000001</v>
      </c>
      <c r="J18" s="38">
        <v>161</v>
      </c>
      <c r="K18" s="38">
        <v>163.25</v>
      </c>
      <c r="L18" s="38">
        <v>166.6</v>
      </c>
      <c r="M18" s="28">
        <v>159.9</v>
      </c>
      <c r="N18" s="28">
        <v>154.30000000000001</v>
      </c>
      <c r="O18" s="39">
        <v>30747600</v>
      </c>
      <c r="P18" s="40">
        <v>2.4100719424460432E-2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217.05</v>
      </c>
      <c r="F19" s="37">
        <v>212.85</v>
      </c>
      <c r="G19" s="38">
        <v>207.75</v>
      </c>
      <c r="H19" s="38">
        <v>198.45000000000002</v>
      </c>
      <c r="I19" s="38">
        <v>193.35000000000002</v>
      </c>
      <c r="J19" s="38">
        <v>222.14999999999998</v>
      </c>
      <c r="K19" s="38">
        <v>227.24999999999994</v>
      </c>
      <c r="L19" s="38">
        <v>236.54999999999995</v>
      </c>
      <c r="M19" s="28">
        <v>217.95</v>
      </c>
      <c r="N19" s="28">
        <v>203.55</v>
      </c>
      <c r="O19" s="39">
        <v>26977600</v>
      </c>
      <c r="P19" s="40">
        <v>7.0132013201320134E-2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1716.7</v>
      </c>
      <c r="F20" s="37">
        <v>1709.8999999999999</v>
      </c>
      <c r="G20" s="38">
        <v>1694.7999999999997</v>
      </c>
      <c r="H20" s="38">
        <v>1672.8999999999999</v>
      </c>
      <c r="I20" s="38">
        <v>1657.7999999999997</v>
      </c>
      <c r="J20" s="38">
        <v>1731.7999999999997</v>
      </c>
      <c r="K20" s="38">
        <v>1746.8999999999996</v>
      </c>
      <c r="L20" s="38">
        <v>1768.7999999999997</v>
      </c>
      <c r="M20" s="28">
        <v>1725</v>
      </c>
      <c r="N20" s="28">
        <v>1688</v>
      </c>
      <c r="O20" s="39">
        <v>5138000</v>
      </c>
      <c r="P20" s="40">
        <v>-1.0638809993741876E-2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1764.05</v>
      </c>
      <c r="F21" s="37">
        <v>1754.0166666666667</v>
      </c>
      <c r="G21" s="38">
        <v>1704.0333333333333</v>
      </c>
      <c r="H21" s="38">
        <v>1644.0166666666667</v>
      </c>
      <c r="I21" s="38">
        <v>1594.0333333333333</v>
      </c>
      <c r="J21" s="38">
        <v>1814.0333333333333</v>
      </c>
      <c r="K21" s="38">
        <v>1864.0166666666664</v>
      </c>
      <c r="L21" s="38">
        <v>1924.0333333333333</v>
      </c>
      <c r="M21" s="28">
        <v>1804</v>
      </c>
      <c r="N21" s="28">
        <v>1694</v>
      </c>
      <c r="O21" s="39">
        <v>8514750</v>
      </c>
      <c r="P21" s="40">
        <v>-1.0558732952045756E-3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643.9</v>
      </c>
      <c r="F22" s="37">
        <v>643.65</v>
      </c>
      <c r="G22" s="38">
        <v>633.75</v>
      </c>
      <c r="H22" s="38">
        <v>623.6</v>
      </c>
      <c r="I22" s="38">
        <v>613.70000000000005</v>
      </c>
      <c r="J22" s="38">
        <v>653.79999999999995</v>
      </c>
      <c r="K22" s="38">
        <v>663.69999999999982</v>
      </c>
      <c r="L22" s="38">
        <v>673.84999999999991</v>
      </c>
      <c r="M22" s="28">
        <v>653.54999999999995</v>
      </c>
      <c r="N22" s="28">
        <v>633.5</v>
      </c>
      <c r="O22" s="39">
        <v>36828125</v>
      </c>
      <c r="P22" s="40">
        <v>-1.2452235704230073E-2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3423.15</v>
      </c>
      <c r="F23" s="37">
        <v>3420</v>
      </c>
      <c r="G23" s="38">
        <v>3396.15</v>
      </c>
      <c r="H23" s="38">
        <v>3369.15</v>
      </c>
      <c r="I23" s="38">
        <v>3345.3</v>
      </c>
      <c r="J23" s="38">
        <v>3447</v>
      </c>
      <c r="K23" s="38">
        <v>3470.8500000000004</v>
      </c>
      <c r="L23" s="38">
        <v>3497.85</v>
      </c>
      <c r="M23" s="28">
        <v>3443.85</v>
      </c>
      <c r="N23" s="28">
        <v>3393</v>
      </c>
      <c r="O23" s="39">
        <v>494200</v>
      </c>
      <c r="P23" s="40">
        <v>2.2341745966073644E-2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384.75</v>
      </c>
      <c r="F24" s="37">
        <v>383.81666666666666</v>
      </c>
      <c r="G24" s="38">
        <v>379.93333333333334</v>
      </c>
      <c r="H24" s="38">
        <v>375.11666666666667</v>
      </c>
      <c r="I24" s="38">
        <v>371.23333333333335</v>
      </c>
      <c r="J24" s="38">
        <v>388.63333333333333</v>
      </c>
      <c r="K24" s="38">
        <v>392.51666666666665</v>
      </c>
      <c r="L24" s="38">
        <v>397.33333333333331</v>
      </c>
      <c r="M24" s="28">
        <v>387.7</v>
      </c>
      <c r="N24" s="28">
        <v>379</v>
      </c>
      <c r="O24" s="39">
        <v>58114800</v>
      </c>
      <c r="P24" s="40">
        <v>-8.5065872309062433E-3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4222.3999999999996</v>
      </c>
      <c r="F25" s="37">
        <v>4223.2333333333327</v>
      </c>
      <c r="G25" s="38">
        <v>4201.0666666666657</v>
      </c>
      <c r="H25" s="38">
        <v>4179.7333333333327</v>
      </c>
      <c r="I25" s="38">
        <v>4157.5666666666657</v>
      </c>
      <c r="J25" s="38">
        <v>4244.5666666666657</v>
      </c>
      <c r="K25" s="38">
        <v>4266.7333333333318</v>
      </c>
      <c r="L25" s="38">
        <v>4288.0666666666657</v>
      </c>
      <c r="M25" s="28">
        <v>4245.3999999999996</v>
      </c>
      <c r="N25" s="28">
        <v>4201.8999999999996</v>
      </c>
      <c r="O25" s="39">
        <v>1713125</v>
      </c>
      <c r="P25" s="40">
        <v>1.9489697240199361E-2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320.60000000000002</v>
      </c>
      <c r="F26" s="37">
        <v>321.48333333333335</v>
      </c>
      <c r="G26" s="38">
        <v>319.11666666666667</v>
      </c>
      <c r="H26" s="38">
        <v>317.63333333333333</v>
      </c>
      <c r="I26" s="38">
        <v>315.26666666666665</v>
      </c>
      <c r="J26" s="38">
        <v>322.9666666666667</v>
      </c>
      <c r="K26" s="38">
        <v>325.33333333333337</v>
      </c>
      <c r="L26" s="38">
        <v>326.81666666666672</v>
      </c>
      <c r="M26" s="28">
        <v>323.85000000000002</v>
      </c>
      <c r="N26" s="28">
        <v>320</v>
      </c>
      <c r="O26" s="39">
        <v>12400500</v>
      </c>
      <c r="P26" s="40">
        <v>-1.4738598442714126E-2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137.19999999999999</v>
      </c>
      <c r="F27" s="37">
        <v>137.13333333333335</v>
      </c>
      <c r="G27" s="38">
        <v>135.8666666666667</v>
      </c>
      <c r="H27" s="38">
        <v>134.53333333333336</v>
      </c>
      <c r="I27" s="38">
        <v>133.26666666666671</v>
      </c>
      <c r="J27" s="38">
        <v>138.4666666666667</v>
      </c>
      <c r="K27" s="38">
        <v>139.73333333333335</v>
      </c>
      <c r="L27" s="38">
        <v>141.06666666666669</v>
      </c>
      <c r="M27" s="28">
        <v>138.4</v>
      </c>
      <c r="N27" s="28">
        <v>135.80000000000001</v>
      </c>
      <c r="O27" s="39">
        <v>63105000</v>
      </c>
      <c r="P27" s="40">
        <v>-1.7400933322787313E-3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2816.45</v>
      </c>
      <c r="F28" s="37">
        <v>2818.15</v>
      </c>
      <c r="G28" s="38">
        <v>2800.5</v>
      </c>
      <c r="H28" s="38">
        <v>2784.5499999999997</v>
      </c>
      <c r="I28" s="38">
        <v>2766.8999999999996</v>
      </c>
      <c r="J28" s="38">
        <v>2834.1000000000004</v>
      </c>
      <c r="K28" s="38">
        <v>2851.7500000000009</v>
      </c>
      <c r="L28" s="38">
        <v>2867.7000000000007</v>
      </c>
      <c r="M28" s="28">
        <v>2835.8</v>
      </c>
      <c r="N28" s="28">
        <v>2802.2</v>
      </c>
      <c r="O28" s="39">
        <v>6422800</v>
      </c>
      <c r="P28" s="40">
        <v>-4.5874403322794617E-3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1405.1</v>
      </c>
      <c r="F29" s="37">
        <v>1386.3833333333332</v>
      </c>
      <c r="G29" s="38">
        <v>1362.9666666666665</v>
      </c>
      <c r="H29" s="38">
        <v>1320.8333333333333</v>
      </c>
      <c r="I29" s="38">
        <v>1297.4166666666665</v>
      </c>
      <c r="J29" s="38">
        <v>1428.5166666666664</v>
      </c>
      <c r="K29" s="38">
        <v>1451.9333333333334</v>
      </c>
      <c r="L29" s="38">
        <v>1494.0666666666664</v>
      </c>
      <c r="M29" s="28">
        <v>1409.8</v>
      </c>
      <c r="N29" s="28">
        <v>1344.25</v>
      </c>
      <c r="O29" s="39">
        <v>1862892</v>
      </c>
      <c r="P29" s="40">
        <v>-7.2876712328767121E-2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7050.95</v>
      </c>
      <c r="F30" s="37">
        <v>7017.7333333333336</v>
      </c>
      <c r="G30" s="38">
        <v>6955.5166666666673</v>
      </c>
      <c r="H30" s="38">
        <v>6860.0833333333339</v>
      </c>
      <c r="I30" s="38">
        <v>6797.8666666666677</v>
      </c>
      <c r="J30" s="38">
        <v>7113.166666666667</v>
      </c>
      <c r="K30" s="38">
        <v>7175.3833333333341</v>
      </c>
      <c r="L30" s="38">
        <v>7270.8166666666666</v>
      </c>
      <c r="M30" s="28">
        <v>7079.95</v>
      </c>
      <c r="N30" s="28">
        <v>6922.3</v>
      </c>
      <c r="O30" s="39">
        <v>130875</v>
      </c>
      <c r="P30" s="40">
        <v>-1.9662921348314606E-2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564.29999999999995</v>
      </c>
      <c r="F31" s="37">
        <v>561.25</v>
      </c>
      <c r="G31" s="38">
        <v>554.5</v>
      </c>
      <c r="H31" s="38">
        <v>544.70000000000005</v>
      </c>
      <c r="I31" s="38">
        <v>537.95000000000005</v>
      </c>
      <c r="J31" s="38">
        <v>571.04999999999995</v>
      </c>
      <c r="K31" s="38">
        <v>577.79999999999995</v>
      </c>
      <c r="L31" s="38">
        <v>587.59999999999991</v>
      </c>
      <c r="M31" s="28">
        <v>568</v>
      </c>
      <c r="N31" s="28">
        <v>551.45000000000005</v>
      </c>
      <c r="O31" s="39">
        <v>12264000</v>
      </c>
      <c r="P31" s="40">
        <v>-5.7045065601825438E-4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537.79999999999995</v>
      </c>
      <c r="F32" s="37">
        <v>534.81666666666661</v>
      </c>
      <c r="G32" s="38">
        <v>530.63333333333321</v>
      </c>
      <c r="H32" s="38">
        <v>523.46666666666658</v>
      </c>
      <c r="I32" s="38">
        <v>519.28333333333319</v>
      </c>
      <c r="J32" s="38">
        <v>541.98333333333323</v>
      </c>
      <c r="K32" s="38">
        <v>546.16666666666663</v>
      </c>
      <c r="L32" s="38">
        <v>553.33333333333326</v>
      </c>
      <c r="M32" s="28">
        <v>539</v>
      </c>
      <c r="N32" s="28">
        <v>527.65</v>
      </c>
      <c r="O32" s="39">
        <v>12331000</v>
      </c>
      <c r="P32" s="40">
        <v>1.6486687000247299E-2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854.5</v>
      </c>
      <c r="F33" s="37">
        <v>857.45000000000016</v>
      </c>
      <c r="G33" s="38">
        <v>849.25000000000034</v>
      </c>
      <c r="H33" s="38">
        <v>844.00000000000023</v>
      </c>
      <c r="I33" s="38">
        <v>835.80000000000041</v>
      </c>
      <c r="J33" s="38">
        <v>862.70000000000027</v>
      </c>
      <c r="K33" s="38">
        <v>870.90000000000009</v>
      </c>
      <c r="L33" s="38">
        <v>876.1500000000002</v>
      </c>
      <c r="M33" s="28">
        <v>865.65</v>
      </c>
      <c r="N33" s="28">
        <v>852.2</v>
      </c>
      <c r="O33" s="39">
        <v>49206000</v>
      </c>
      <c r="P33" s="40">
        <v>2.2798134244593548E-2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4025.05</v>
      </c>
      <c r="F34" s="37">
        <v>4028.3833333333332</v>
      </c>
      <c r="G34" s="38">
        <v>4008.7666666666664</v>
      </c>
      <c r="H34" s="38">
        <v>3992.4833333333331</v>
      </c>
      <c r="I34" s="38">
        <v>3972.8666666666663</v>
      </c>
      <c r="J34" s="38">
        <v>4044.6666666666665</v>
      </c>
      <c r="K34" s="38">
        <v>4064.2833333333333</v>
      </c>
      <c r="L34" s="38">
        <v>4080.5666666666666</v>
      </c>
      <c r="M34" s="28">
        <v>4048</v>
      </c>
      <c r="N34" s="28">
        <v>4012.1</v>
      </c>
      <c r="O34" s="39">
        <v>1935750</v>
      </c>
      <c r="P34" s="40">
        <v>3.4607161945483696E-2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1307.3499999999999</v>
      </c>
      <c r="F35" s="37">
        <v>1300.1166666666666</v>
      </c>
      <c r="G35" s="38">
        <v>1282.9833333333331</v>
      </c>
      <c r="H35" s="38">
        <v>1258.6166666666666</v>
      </c>
      <c r="I35" s="38">
        <v>1241.4833333333331</v>
      </c>
      <c r="J35" s="38">
        <v>1324.4833333333331</v>
      </c>
      <c r="K35" s="38">
        <v>1341.6166666666668</v>
      </c>
      <c r="L35" s="38">
        <v>1365.9833333333331</v>
      </c>
      <c r="M35" s="28">
        <v>1317.25</v>
      </c>
      <c r="N35" s="28">
        <v>1275.75</v>
      </c>
      <c r="O35" s="39">
        <v>9699000</v>
      </c>
      <c r="P35" s="40">
        <v>-3.7797619047619045E-2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5960.4</v>
      </c>
      <c r="F36" s="37">
        <v>5896.8499999999995</v>
      </c>
      <c r="G36" s="38">
        <v>5803.6999999999989</v>
      </c>
      <c r="H36" s="38">
        <v>5646.9999999999991</v>
      </c>
      <c r="I36" s="38">
        <v>5553.8499999999985</v>
      </c>
      <c r="J36" s="38">
        <v>6053.5499999999993</v>
      </c>
      <c r="K36" s="38">
        <v>6146.6999999999989</v>
      </c>
      <c r="L36" s="38">
        <v>6303.4</v>
      </c>
      <c r="M36" s="28">
        <v>5990</v>
      </c>
      <c r="N36" s="28">
        <v>5740.15</v>
      </c>
      <c r="O36" s="39">
        <v>5314125</v>
      </c>
      <c r="P36" s="40">
        <v>-3.9905149051490514E-2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1975.25</v>
      </c>
      <c r="F37" s="37">
        <v>1976.2666666666667</v>
      </c>
      <c r="G37" s="38">
        <v>1961.8833333333332</v>
      </c>
      <c r="H37" s="38">
        <v>1948.5166666666667</v>
      </c>
      <c r="I37" s="38">
        <v>1934.1333333333332</v>
      </c>
      <c r="J37" s="38">
        <v>1989.6333333333332</v>
      </c>
      <c r="K37" s="38">
        <v>2004.0166666666669</v>
      </c>
      <c r="L37" s="38">
        <v>2017.3833333333332</v>
      </c>
      <c r="M37" s="28">
        <v>1990.65</v>
      </c>
      <c r="N37" s="28">
        <v>1962.9</v>
      </c>
      <c r="O37" s="39">
        <v>1565700</v>
      </c>
      <c r="P37" s="40">
        <v>1.0063866847300174E-2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413.5</v>
      </c>
      <c r="F38" s="37">
        <v>415.36666666666662</v>
      </c>
      <c r="G38" s="38">
        <v>405.73333333333323</v>
      </c>
      <c r="H38" s="38">
        <v>397.96666666666664</v>
      </c>
      <c r="I38" s="38">
        <v>388.33333333333326</v>
      </c>
      <c r="J38" s="38">
        <v>423.13333333333321</v>
      </c>
      <c r="K38" s="38">
        <v>432.76666666666654</v>
      </c>
      <c r="L38" s="38">
        <v>440.53333333333319</v>
      </c>
      <c r="M38" s="28">
        <v>425</v>
      </c>
      <c r="N38" s="28">
        <v>407.6</v>
      </c>
      <c r="O38" s="39">
        <v>7529600</v>
      </c>
      <c r="P38" s="40">
        <v>0.1044355785026989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208.9</v>
      </c>
      <c r="F39" s="37">
        <v>208.01666666666665</v>
      </c>
      <c r="G39" s="38">
        <v>205.2833333333333</v>
      </c>
      <c r="H39" s="38">
        <v>201.66666666666666</v>
      </c>
      <c r="I39" s="38">
        <v>198.93333333333331</v>
      </c>
      <c r="J39" s="38">
        <v>211.6333333333333</v>
      </c>
      <c r="K39" s="38">
        <v>214.36666666666665</v>
      </c>
      <c r="L39" s="38">
        <v>217.98333333333329</v>
      </c>
      <c r="M39" s="28">
        <v>210.75</v>
      </c>
      <c r="N39" s="28">
        <v>204.4</v>
      </c>
      <c r="O39" s="39">
        <v>51514200</v>
      </c>
      <c r="P39" s="40">
        <v>7.5693564286720182E-3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167.8</v>
      </c>
      <c r="F40" s="37">
        <v>168</v>
      </c>
      <c r="G40" s="38">
        <v>166</v>
      </c>
      <c r="H40" s="38">
        <v>164.2</v>
      </c>
      <c r="I40" s="38">
        <v>162.19999999999999</v>
      </c>
      <c r="J40" s="38">
        <v>169.8</v>
      </c>
      <c r="K40" s="38">
        <v>171.8</v>
      </c>
      <c r="L40" s="38">
        <v>173.60000000000002</v>
      </c>
      <c r="M40" s="28">
        <v>170</v>
      </c>
      <c r="N40" s="28">
        <v>166.2</v>
      </c>
      <c r="O40" s="39">
        <v>90534600</v>
      </c>
      <c r="P40" s="40">
        <v>3.2077359119706571E-2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1409.8</v>
      </c>
      <c r="F41" s="37">
        <v>1419.6166666666668</v>
      </c>
      <c r="G41" s="38">
        <v>1398.1833333333336</v>
      </c>
      <c r="H41" s="38">
        <v>1386.5666666666668</v>
      </c>
      <c r="I41" s="38">
        <v>1365.1333333333337</v>
      </c>
      <c r="J41" s="38">
        <v>1431.2333333333336</v>
      </c>
      <c r="K41" s="38">
        <v>1452.666666666667</v>
      </c>
      <c r="L41" s="38">
        <v>1464.2833333333335</v>
      </c>
      <c r="M41" s="28">
        <v>1441.05</v>
      </c>
      <c r="N41" s="28">
        <v>1408</v>
      </c>
      <c r="O41" s="39">
        <v>2533850</v>
      </c>
      <c r="P41" s="40">
        <v>3.0303030303030304E-2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99.2</v>
      </c>
      <c r="F42" s="37">
        <v>98.899999999999991</v>
      </c>
      <c r="G42" s="38">
        <v>98.34999999999998</v>
      </c>
      <c r="H42" s="38">
        <v>97.499999999999986</v>
      </c>
      <c r="I42" s="38">
        <v>96.949999999999974</v>
      </c>
      <c r="J42" s="38">
        <v>99.749999999999986</v>
      </c>
      <c r="K42" s="38">
        <v>100.3</v>
      </c>
      <c r="L42" s="38">
        <v>101.14999999999999</v>
      </c>
      <c r="M42" s="28">
        <v>99.45</v>
      </c>
      <c r="N42" s="28">
        <v>98.05</v>
      </c>
      <c r="O42" s="39">
        <v>101967300</v>
      </c>
      <c r="P42" s="40">
        <v>7.3769568645117691E-3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591.75</v>
      </c>
      <c r="F43" s="37">
        <v>592.41666666666663</v>
      </c>
      <c r="G43" s="38">
        <v>587.83333333333326</v>
      </c>
      <c r="H43" s="38">
        <v>583.91666666666663</v>
      </c>
      <c r="I43" s="38">
        <v>579.33333333333326</v>
      </c>
      <c r="J43" s="38">
        <v>596.33333333333326</v>
      </c>
      <c r="K43" s="38">
        <v>600.91666666666652</v>
      </c>
      <c r="L43" s="38">
        <v>604.83333333333326</v>
      </c>
      <c r="M43" s="28">
        <v>597</v>
      </c>
      <c r="N43" s="28">
        <v>588.5</v>
      </c>
      <c r="O43" s="39">
        <v>8362200</v>
      </c>
      <c r="P43" s="40">
        <v>7.3577178364637758E-2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766.65</v>
      </c>
      <c r="F44" s="37">
        <v>764.18333333333339</v>
      </c>
      <c r="G44" s="38">
        <v>758.96666666666681</v>
      </c>
      <c r="H44" s="38">
        <v>751.28333333333342</v>
      </c>
      <c r="I44" s="38">
        <v>746.06666666666683</v>
      </c>
      <c r="J44" s="38">
        <v>771.86666666666679</v>
      </c>
      <c r="K44" s="38">
        <v>777.08333333333348</v>
      </c>
      <c r="L44" s="38">
        <v>784.76666666666677</v>
      </c>
      <c r="M44" s="28">
        <v>769.4</v>
      </c>
      <c r="N44" s="28">
        <v>756.5</v>
      </c>
      <c r="O44" s="39">
        <v>7682000</v>
      </c>
      <c r="P44" s="40">
        <v>1.4125412541254125E-2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767.8</v>
      </c>
      <c r="F45" s="37">
        <v>766.9666666666667</v>
      </c>
      <c r="G45" s="38">
        <v>762.93333333333339</v>
      </c>
      <c r="H45" s="38">
        <v>758.06666666666672</v>
      </c>
      <c r="I45" s="38">
        <v>754.03333333333342</v>
      </c>
      <c r="J45" s="38">
        <v>771.83333333333337</v>
      </c>
      <c r="K45" s="38">
        <v>775.86666666666667</v>
      </c>
      <c r="L45" s="38">
        <v>780.73333333333335</v>
      </c>
      <c r="M45" s="28">
        <v>771</v>
      </c>
      <c r="N45" s="28">
        <v>762.1</v>
      </c>
      <c r="O45" s="39">
        <v>37505050</v>
      </c>
      <c r="P45" s="40">
        <v>3.3292670529633016E-3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71.05</v>
      </c>
      <c r="F46" s="37">
        <v>70.133333333333326</v>
      </c>
      <c r="G46" s="38">
        <v>68.866666666666646</v>
      </c>
      <c r="H46" s="38">
        <v>66.683333333333323</v>
      </c>
      <c r="I46" s="38">
        <v>65.416666666666643</v>
      </c>
      <c r="J46" s="38">
        <v>72.316666666666649</v>
      </c>
      <c r="K46" s="38">
        <v>73.583333333333329</v>
      </c>
      <c r="L46" s="38">
        <v>75.766666666666652</v>
      </c>
      <c r="M46" s="28">
        <v>71.400000000000006</v>
      </c>
      <c r="N46" s="28">
        <v>67.95</v>
      </c>
      <c r="O46" s="39">
        <v>95749500</v>
      </c>
      <c r="P46" s="40">
        <v>6.4433290533442281E-2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216.4</v>
      </c>
      <c r="F47" s="37">
        <v>215.93333333333331</v>
      </c>
      <c r="G47" s="38">
        <v>212.71666666666661</v>
      </c>
      <c r="H47" s="38">
        <v>209.0333333333333</v>
      </c>
      <c r="I47" s="38">
        <v>205.81666666666661</v>
      </c>
      <c r="J47" s="38">
        <v>219.61666666666662</v>
      </c>
      <c r="K47" s="38">
        <v>222.83333333333331</v>
      </c>
      <c r="L47" s="38">
        <v>226.51666666666662</v>
      </c>
      <c r="M47" s="28">
        <v>219.15</v>
      </c>
      <c r="N47" s="28">
        <v>212.25</v>
      </c>
      <c r="O47" s="39">
        <v>34454000</v>
      </c>
      <c r="P47" s="40">
        <v>-3.5255770637929889E-3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18886</v>
      </c>
      <c r="F48" s="37">
        <v>19003.716666666667</v>
      </c>
      <c r="G48" s="38">
        <v>18707.533333333333</v>
      </c>
      <c r="H48" s="38">
        <v>18529.066666666666</v>
      </c>
      <c r="I48" s="38">
        <v>18232.883333333331</v>
      </c>
      <c r="J48" s="38">
        <v>19182.183333333334</v>
      </c>
      <c r="K48" s="38">
        <v>19478.366666666669</v>
      </c>
      <c r="L48" s="38">
        <v>19656.833333333336</v>
      </c>
      <c r="M48" s="28">
        <v>19299.900000000001</v>
      </c>
      <c r="N48" s="28">
        <v>18825.25</v>
      </c>
      <c r="O48" s="39">
        <v>160400</v>
      </c>
      <c r="P48" s="40">
        <v>9.8630136986301367E-2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333.85</v>
      </c>
      <c r="F49" s="37">
        <v>333.40000000000003</v>
      </c>
      <c r="G49" s="38">
        <v>331.45000000000005</v>
      </c>
      <c r="H49" s="38">
        <v>329.05</v>
      </c>
      <c r="I49" s="38">
        <v>327.10000000000002</v>
      </c>
      <c r="J49" s="38">
        <v>335.80000000000007</v>
      </c>
      <c r="K49" s="38">
        <v>337.75</v>
      </c>
      <c r="L49" s="38">
        <v>340.15000000000009</v>
      </c>
      <c r="M49" s="28">
        <v>335.35</v>
      </c>
      <c r="N49" s="28">
        <v>331</v>
      </c>
      <c r="O49" s="39">
        <v>14895000</v>
      </c>
      <c r="P49" s="40">
        <v>-2.290812635640222E-3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4241.8</v>
      </c>
      <c r="F50" s="37">
        <v>4253.5</v>
      </c>
      <c r="G50" s="38">
        <v>4223.25</v>
      </c>
      <c r="H50" s="38">
        <v>4204.7</v>
      </c>
      <c r="I50" s="38">
        <v>4174.45</v>
      </c>
      <c r="J50" s="38">
        <v>4272.05</v>
      </c>
      <c r="K50" s="38">
        <v>4302.3</v>
      </c>
      <c r="L50" s="38">
        <v>4320.8500000000004</v>
      </c>
      <c r="M50" s="28">
        <v>4283.75</v>
      </c>
      <c r="N50" s="28">
        <v>4234.95</v>
      </c>
      <c r="O50" s="39">
        <v>1455200</v>
      </c>
      <c r="P50" s="40">
        <v>1.9475970295642426E-2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267.3</v>
      </c>
      <c r="F51" s="37">
        <v>267.48333333333329</v>
      </c>
      <c r="G51" s="38">
        <v>265.46666666666658</v>
      </c>
      <c r="H51" s="38">
        <v>263.63333333333327</v>
      </c>
      <c r="I51" s="38">
        <v>261.61666666666656</v>
      </c>
      <c r="J51" s="38">
        <v>269.31666666666661</v>
      </c>
      <c r="K51" s="38">
        <v>271.33333333333337</v>
      </c>
      <c r="L51" s="38">
        <v>273.16666666666663</v>
      </c>
      <c r="M51" s="28">
        <v>269.5</v>
      </c>
      <c r="N51" s="28">
        <v>265.64999999999998</v>
      </c>
      <c r="O51" s="39">
        <v>8020000</v>
      </c>
      <c r="P51" s="40">
        <v>7.537688442211055E-3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285.35000000000002</v>
      </c>
      <c r="F52" s="37">
        <v>285.98333333333335</v>
      </c>
      <c r="G52" s="38">
        <v>282.31666666666672</v>
      </c>
      <c r="H52" s="38">
        <v>279.28333333333336</v>
      </c>
      <c r="I52" s="38">
        <v>275.61666666666673</v>
      </c>
      <c r="J52" s="38">
        <v>289.01666666666671</v>
      </c>
      <c r="K52" s="38">
        <v>292.68333333333334</v>
      </c>
      <c r="L52" s="38">
        <v>295.7166666666667</v>
      </c>
      <c r="M52" s="28">
        <v>289.64999999999998</v>
      </c>
      <c r="N52" s="28">
        <v>282.95</v>
      </c>
      <c r="O52" s="39">
        <v>39649500</v>
      </c>
      <c r="P52" s="40">
        <v>2.115463354715436E-3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569.15</v>
      </c>
      <c r="F53" s="37">
        <v>561.06666666666661</v>
      </c>
      <c r="G53" s="38">
        <v>551.43333333333317</v>
      </c>
      <c r="H53" s="38">
        <v>533.71666666666658</v>
      </c>
      <c r="I53" s="38">
        <v>524.08333333333314</v>
      </c>
      <c r="J53" s="38">
        <v>578.78333333333319</v>
      </c>
      <c r="K53" s="38">
        <v>588.41666666666663</v>
      </c>
      <c r="L53" s="38">
        <v>606.13333333333321</v>
      </c>
      <c r="M53" s="28">
        <v>570.70000000000005</v>
      </c>
      <c r="N53" s="28">
        <v>543.35</v>
      </c>
      <c r="O53" s="39">
        <v>3938025</v>
      </c>
      <c r="P53" s="40">
        <v>9.6660331251696985E-2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273.85000000000002</v>
      </c>
      <c r="F54" s="37">
        <v>273.55</v>
      </c>
      <c r="G54" s="38">
        <v>272.20000000000005</v>
      </c>
      <c r="H54" s="38">
        <v>270.55</v>
      </c>
      <c r="I54" s="38">
        <v>269.20000000000005</v>
      </c>
      <c r="J54" s="38">
        <v>275.20000000000005</v>
      </c>
      <c r="K54" s="38">
        <v>276.55000000000007</v>
      </c>
      <c r="L54" s="38">
        <v>278.20000000000005</v>
      </c>
      <c r="M54" s="28">
        <v>274.89999999999998</v>
      </c>
      <c r="N54" s="28">
        <v>271.89999999999998</v>
      </c>
      <c r="O54" s="39">
        <v>4339500</v>
      </c>
      <c r="P54" s="40">
        <v>-6.8657741160315826E-3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845.65</v>
      </c>
      <c r="F55" s="37">
        <v>830.96666666666658</v>
      </c>
      <c r="G55" s="38">
        <v>811.98333333333312</v>
      </c>
      <c r="H55" s="38">
        <v>778.31666666666649</v>
      </c>
      <c r="I55" s="38">
        <v>759.33333333333303</v>
      </c>
      <c r="J55" s="38">
        <v>864.63333333333321</v>
      </c>
      <c r="K55" s="38">
        <v>883.61666666666656</v>
      </c>
      <c r="L55" s="38">
        <v>917.2833333333333</v>
      </c>
      <c r="M55" s="28">
        <v>849.95</v>
      </c>
      <c r="N55" s="28">
        <v>797.3</v>
      </c>
      <c r="O55" s="39">
        <v>12722500</v>
      </c>
      <c r="P55" s="40">
        <v>0.26434782608695651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898.15</v>
      </c>
      <c r="F56" s="37">
        <v>898.66666666666663</v>
      </c>
      <c r="G56" s="38">
        <v>892.63333333333321</v>
      </c>
      <c r="H56" s="38">
        <v>887.11666666666656</v>
      </c>
      <c r="I56" s="38">
        <v>881.08333333333314</v>
      </c>
      <c r="J56" s="38">
        <v>904.18333333333328</v>
      </c>
      <c r="K56" s="38">
        <v>910.21666666666681</v>
      </c>
      <c r="L56" s="38">
        <v>915.73333333333335</v>
      </c>
      <c r="M56" s="28">
        <v>904.7</v>
      </c>
      <c r="N56" s="28">
        <v>893.15</v>
      </c>
      <c r="O56" s="39">
        <v>14504100</v>
      </c>
      <c r="P56" s="40">
        <v>3.3199055424364493E-2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221.4</v>
      </c>
      <c r="F57" s="37">
        <v>221.4</v>
      </c>
      <c r="G57" s="38">
        <v>220.3</v>
      </c>
      <c r="H57" s="38">
        <v>219.20000000000002</v>
      </c>
      <c r="I57" s="38">
        <v>218.10000000000002</v>
      </c>
      <c r="J57" s="38">
        <v>222.5</v>
      </c>
      <c r="K57" s="38">
        <v>223.59999999999997</v>
      </c>
      <c r="L57" s="38">
        <v>224.7</v>
      </c>
      <c r="M57" s="28">
        <v>222.5</v>
      </c>
      <c r="N57" s="28">
        <v>220.3</v>
      </c>
      <c r="O57" s="39">
        <v>39118800</v>
      </c>
      <c r="P57" s="40">
        <v>5.1360198668021224E-2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3999.35</v>
      </c>
      <c r="F58" s="37">
        <v>4000.0166666666664</v>
      </c>
      <c r="G58" s="38">
        <v>3950.7333333333327</v>
      </c>
      <c r="H58" s="38">
        <v>3902.1166666666663</v>
      </c>
      <c r="I58" s="38">
        <v>3852.8333333333326</v>
      </c>
      <c r="J58" s="38">
        <v>4048.6333333333328</v>
      </c>
      <c r="K58" s="38">
        <v>4097.9166666666661</v>
      </c>
      <c r="L58" s="38">
        <v>4146.5333333333328</v>
      </c>
      <c r="M58" s="28">
        <v>4049.3</v>
      </c>
      <c r="N58" s="28">
        <v>3951.4</v>
      </c>
      <c r="O58" s="39">
        <v>651600</v>
      </c>
      <c r="P58" s="40">
        <v>-2.9056772463120252E-2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1525.15</v>
      </c>
      <c r="F59" s="37">
        <v>1524.2333333333333</v>
      </c>
      <c r="G59" s="38">
        <v>1518.6166666666668</v>
      </c>
      <c r="H59" s="38">
        <v>1512.0833333333335</v>
      </c>
      <c r="I59" s="38">
        <v>1506.4666666666669</v>
      </c>
      <c r="J59" s="38">
        <v>1530.7666666666667</v>
      </c>
      <c r="K59" s="38">
        <v>1536.383333333333</v>
      </c>
      <c r="L59" s="38">
        <v>1542.9166666666665</v>
      </c>
      <c r="M59" s="28">
        <v>1529.85</v>
      </c>
      <c r="N59" s="28">
        <v>1517.7</v>
      </c>
      <c r="O59" s="39">
        <v>1644650</v>
      </c>
      <c r="P59" s="40">
        <v>0.12983890358259198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574.1</v>
      </c>
      <c r="F60" s="37">
        <v>574.91666666666663</v>
      </c>
      <c r="G60" s="38">
        <v>571.33333333333326</v>
      </c>
      <c r="H60" s="38">
        <v>568.56666666666661</v>
      </c>
      <c r="I60" s="38">
        <v>564.98333333333323</v>
      </c>
      <c r="J60" s="38">
        <v>577.68333333333328</v>
      </c>
      <c r="K60" s="38">
        <v>581.26666666666654</v>
      </c>
      <c r="L60" s="38">
        <v>584.0333333333333</v>
      </c>
      <c r="M60" s="28">
        <v>578.5</v>
      </c>
      <c r="N60" s="28">
        <v>572.15</v>
      </c>
      <c r="O60" s="39">
        <v>9367000</v>
      </c>
      <c r="P60" s="40">
        <v>4.7411383204741135E-2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925</v>
      </c>
      <c r="F61" s="37">
        <v>916</v>
      </c>
      <c r="G61" s="38">
        <v>905.5</v>
      </c>
      <c r="H61" s="38">
        <v>886</v>
      </c>
      <c r="I61" s="38">
        <v>875.5</v>
      </c>
      <c r="J61" s="38">
        <v>935.5</v>
      </c>
      <c r="K61" s="38">
        <v>946</v>
      </c>
      <c r="L61" s="38">
        <v>965.5</v>
      </c>
      <c r="M61" s="28">
        <v>926.5</v>
      </c>
      <c r="N61" s="28">
        <v>896.5</v>
      </c>
      <c r="O61" s="39">
        <v>1416100</v>
      </c>
      <c r="P61" s="40">
        <v>-2.364864864864865E-2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295.85000000000002</v>
      </c>
      <c r="F62" s="37">
        <v>296.23333333333335</v>
      </c>
      <c r="G62" s="38">
        <v>293.86666666666667</v>
      </c>
      <c r="H62" s="38">
        <v>291.88333333333333</v>
      </c>
      <c r="I62" s="38">
        <v>289.51666666666665</v>
      </c>
      <c r="J62" s="38">
        <v>298.2166666666667</v>
      </c>
      <c r="K62" s="38">
        <v>300.58333333333337</v>
      </c>
      <c r="L62" s="38">
        <v>302.56666666666672</v>
      </c>
      <c r="M62" s="28">
        <v>298.60000000000002</v>
      </c>
      <c r="N62" s="28">
        <v>294.25</v>
      </c>
      <c r="O62" s="39">
        <v>5020500</v>
      </c>
      <c r="P62" s="40">
        <v>-3.3775981524249425E-2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125.65</v>
      </c>
      <c r="F63" s="37">
        <v>125.88333333333333</v>
      </c>
      <c r="G63" s="38">
        <v>124.66666666666666</v>
      </c>
      <c r="H63" s="38">
        <v>123.68333333333334</v>
      </c>
      <c r="I63" s="38">
        <v>122.46666666666667</v>
      </c>
      <c r="J63" s="38">
        <v>126.86666666666665</v>
      </c>
      <c r="K63" s="38">
        <v>128.08333333333331</v>
      </c>
      <c r="L63" s="38">
        <v>129.06666666666663</v>
      </c>
      <c r="M63" s="28">
        <v>127.1</v>
      </c>
      <c r="N63" s="28">
        <v>124.9</v>
      </c>
      <c r="O63" s="39">
        <v>17325000</v>
      </c>
      <c r="P63" s="40">
        <v>8.2812499999999997E-2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1584.45</v>
      </c>
      <c r="F64" s="37">
        <v>1579.4166666666667</v>
      </c>
      <c r="G64" s="38">
        <v>1566.8333333333335</v>
      </c>
      <c r="H64" s="38">
        <v>1549.2166666666667</v>
      </c>
      <c r="I64" s="38">
        <v>1536.6333333333334</v>
      </c>
      <c r="J64" s="38">
        <v>1597.0333333333335</v>
      </c>
      <c r="K64" s="38">
        <v>1609.616666666667</v>
      </c>
      <c r="L64" s="38">
        <v>1627.2333333333336</v>
      </c>
      <c r="M64" s="28">
        <v>1592</v>
      </c>
      <c r="N64" s="28">
        <v>1561.8</v>
      </c>
      <c r="O64" s="39">
        <v>2754600</v>
      </c>
      <c r="P64" s="40">
        <v>1.9089900110987792E-2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527.15</v>
      </c>
      <c r="F65" s="37">
        <v>534.15</v>
      </c>
      <c r="G65" s="38">
        <v>519.19999999999993</v>
      </c>
      <c r="H65" s="38">
        <v>511.25</v>
      </c>
      <c r="I65" s="38">
        <v>496.29999999999995</v>
      </c>
      <c r="J65" s="38">
        <v>542.09999999999991</v>
      </c>
      <c r="K65" s="38">
        <v>557.04999999999995</v>
      </c>
      <c r="L65" s="38">
        <v>564.99999999999989</v>
      </c>
      <c r="M65" s="28">
        <v>549.1</v>
      </c>
      <c r="N65" s="28">
        <v>526.20000000000005</v>
      </c>
      <c r="O65" s="39">
        <v>11473750</v>
      </c>
      <c r="P65" s="40">
        <v>0.12336311345000613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2009.85</v>
      </c>
      <c r="F66" s="37">
        <v>2005.7333333333333</v>
      </c>
      <c r="G66" s="38">
        <v>1992.7166666666667</v>
      </c>
      <c r="H66" s="38">
        <v>1975.5833333333333</v>
      </c>
      <c r="I66" s="38">
        <v>1962.5666666666666</v>
      </c>
      <c r="J66" s="38">
        <v>2022.8666666666668</v>
      </c>
      <c r="K66" s="38">
        <v>2035.8833333333337</v>
      </c>
      <c r="L66" s="38">
        <v>2053.0166666666669</v>
      </c>
      <c r="M66" s="28">
        <v>2018.75</v>
      </c>
      <c r="N66" s="28">
        <v>1988.6</v>
      </c>
      <c r="O66" s="39">
        <v>1986000</v>
      </c>
      <c r="P66" s="40">
        <v>1.145912910618793E-2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1814.4</v>
      </c>
      <c r="F67" s="37">
        <v>1811.1833333333334</v>
      </c>
      <c r="G67" s="38">
        <v>1799.3666666666668</v>
      </c>
      <c r="H67" s="38">
        <v>1784.3333333333335</v>
      </c>
      <c r="I67" s="38">
        <v>1772.5166666666669</v>
      </c>
      <c r="J67" s="38">
        <v>1826.2166666666667</v>
      </c>
      <c r="K67" s="38">
        <v>1838.0333333333333</v>
      </c>
      <c r="L67" s="38">
        <v>1853.0666666666666</v>
      </c>
      <c r="M67" s="28">
        <v>1823</v>
      </c>
      <c r="N67" s="28">
        <v>1796.15</v>
      </c>
      <c r="O67" s="39">
        <v>1769500</v>
      </c>
      <c r="P67" s="40">
        <v>-1.1289867344058708E-3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192.3</v>
      </c>
      <c r="F68" s="37">
        <v>191.79999999999998</v>
      </c>
      <c r="G68" s="38">
        <v>189.84999999999997</v>
      </c>
      <c r="H68" s="38">
        <v>187.39999999999998</v>
      </c>
      <c r="I68" s="38">
        <v>185.44999999999996</v>
      </c>
      <c r="J68" s="38">
        <v>194.24999999999997</v>
      </c>
      <c r="K68" s="38">
        <v>196.19999999999996</v>
      </c>
      <c r="L68" s="38">
        <v>198.64999999999998</v>
      </c>
      <c r="M68" s="28">
        <v>193.75</v>
      </c>
      <c r="N68" s="28">
        <v>189.35</v>
      </c>
      <c r="O68" s="39">
        <v>15803200</v>
      </c>
      <c r="P68" s="40">
        <v>-8.8511240927597809E-4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2927.1</v>
      </c>
      <c r="F69" s="37">
        <v>2920.5333333333328</v>
      </c>
      <c r="G69" s="38">
        <v>2897.6166666666659</v>
      </c>
      <c r="H69" s="38">
        <v>2868.1333333333332</v>
      </c>
      <c r="I69" s="38">
        <v>2845.2166666666662</v>
      </c>
      <c r="J69" s="38">
        <v>2950.0166666666655</v>
      </c>
      <c r="K69" s="38">
        <v>2972.9333333333325</v>
      </c>
      <c r="L69" s="38">
        <v>3002.4166666666652</v>
      </c>
      <c r="M69" s="28">
        <v>2943.45</v>
      </c>
      <c r="N69" s="28">
        <v>2891.05</v>
      </c>
      <c r="O69" s="39">
        <v>2559450</v>
      </c>
      <c r="P69" s="40">
        <v>-6.8102444703143188E-3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2866.4</v>
      </c>
      <c r="F70" s="37">
        <v>2884.85</v>
      </c>
      <c r="G70" s="38">
        <v>2839.7</v>
      </c>
      <c r="H70" s="38">
        <v>2813</v>
      </c>
      <c r="I70" s="38">
        <v>2767.85</v>
      </c>
      <c r="J70" s="38">
        <v>2911.5499999999997</v>
      </c>
      <c r="K70" s="38">
        <v>2956.7000000000003</v>
      </c>
      <c r="L70" s="38">
        <v>2983.3999999999996</v>
      </c>
      <c r="M70" s="28">
        <v>2930</v>
      </c>
      <c r="N70" s="28">
        <v>2858.15</v>
      </c>
      <c r="O70" s="39">
        <v>816000</v>
      </c>
      <c r="P70" s="40">
        <v>7.4391046741277153E-2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383.85</v>
      </c>
      <c r="F71" s="37">
        <v>378.48333333333335</v>
      </c>
      <c r="G71" s="38">
        <v>372.36666666666667</v>
      </c>
      <c r="H71" s="38">
        <v>360.88333333333333</v>
      </c>
      <c r="I71" s="38">
        <v>354.76666666666665</v>
      </c>
      <c r="J71" s="38">
        <v>389.9666666666667</v>
      </c>
      <c r="K71" s="38">
        <v>396.08333333333337</v>
      </c>
      <c r="L71" s="38">
        <v>407.56666666666672</v>
      </c>
      <c r="M71" s="28">
        <v>384.6</v>
      </c>
      <c r="N71" s="28">
        <v>367</v>
      </c>
      <c r="O71" s="39">
        <v>40522350</v>
      </c>
      <c r="P71" s="40">
        <v>-2.1865540863469809E-2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4726.05</v>
      </c>
      <c r="F72" s="37">
        <v>4722.1333333333332</v>
      </c>
      <c r="G72" s="38">
        <v>4704.2666666666664</v>
      </c>
      <c r="H72" s="38">
        <v>4682.4833333333336</v>
      </c>
      <c r="I72" s="38">
        <v>4664.6166666666668</v>
      </c>
      <c r="J72" s="38">
        <v>4743.9166666666661</v>
      </c>
      <c r="K72" s="38">
        <v>4761.7833333333328</v>
      </c>
      <c r="L72" s="38">
        <v>4783.5666666666657</v>
      </c>
      <c r="M72" s="28">
        <v>4740</v>
      </c>
      <c r="N72" s="28">
        <v>4700.3500000000004</v>
      </c>
      <c r="O72" s="39">
        <v>2661750</v>
      </c>
      <c r="P72" s="40">
        <v>4.7778379176302711E-2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2970.9</v>
      </c>
      <c r="F73" s="37">
        <v>2962.9166666666665</v>
      </c>
      <c r="G73" s="38">
        <v>2943.9833333333331</v>
      </c>
      <c r="H73" s="38">
        <v>2917.0666666666666</v>
      </c>
      <c r="I73" s="38">
        <v>2898.1333333333332</v>
      </c>
      <c r="J73" s="38">
        <v>2989.833333333333</v>
      </c>
      <c r="K73" s="38">
        <v>3008.7666666666664</v>
      </c>
      <c r="L73" s="38">
        <v>3035.6833333333329</v>
      </c>
      <c r="M73" s="28">
        <v>2981.85</v>
      </c>
      <c r="N73" s="28">
        <v>2936</v>
      </c>
      <c r="O73" s="39">
        <v>3364200</v>
      </c>
      <c r="P73" s="40">
        <v>2.2063905577117338E-2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1860.75</v>
      </c>
      <c r="F74" s="37">
        <v>1853.55</v>
      </c>
      <c r="G74" s="38">
        <v>1839.1999999999998</v>
      </c>
      <c r="H74" s="38">
        <v>1817.6499999999999</v>
      </c>
      <c r="I74" s="38">
        <v>1803.2999999999997</v>
      </c>
      <c r="J74" s="38">
        <v>1875.1</v>
      </c>
      <c r="K74" s="38">
        <v>1889.4499999999998</v>
      </c>
      <c r="L74" s="38">
        <v>1911</v>
      </c>
      <c r="M74" s="28">
        <v>1867.9</v>
      </c>
      <c r="N74" s="28">
        <v>1832</v>
      </c>
      <c r="O74" s="39">
        <v>1421200</v>
      </c>
      <c r="P74" s="40">
        <v>5.9016393442622953E-2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181.6</v>
      </c>
      <c r="F75" s="37">
        <v>180.98333333333335</v>
      </c>
      <c r="G75" s="38">
        <v>180.06666666666669</v>
      </c>
      <c r="H75" s="38">
        <v>178.53333333333333</v>
      </c>
      <c r="I75" s="38">
        <v>177.61666666666667</v>
      </c>
      <c r="J75" s="38">
        <v>182.51666666666671</v>
      </c>
      <c r="K75" s="38">
        <v>183.43333333333334</v>
      </c>
      <c r="L75" s="38">
        <v>184.96666666666673</v>
      </c>
      <c r="M75" s="28">
        <v>181.9</v>
      </c>
      <c r="N75" s="28">
        <v>179.45</v>
      </c>
      <c r="O75" s="39">
        <v>17424000</v>
      </c>
      <c r="P75" s="40">
        <v>-2.0618556701030928E-3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127.35</v>
      </c>
      <c r="F76" s="37">
        <v>127.89999999999999</v>
      </c>
      <c r="G76" s="38">
        <v>126.44999999999999</v>
      </c>
      <c r="H76" s="38">
        <v>125.55</v>
      </c>
      <c r="I76" s="38">
        <v>124.1</v>
      </c>
      <c r="J76" s="38">
        <v>128.79999999999998</v>
      </c>
      <c r="K76" s="38">
        <v>130.25</v>
      </c>
      <c r="L76" s="38">
        <v>131.14999999999998</v>
      </c>
      <c r="M76" s="28">
        <v>129.35</v>
      </c>
      <c r="N76" s="28">
        <v>127</v>
      </c>
      <c r="O76" s="39">
        <v>63005000</v>
      </c>
      <c r="P76" s="40">
        <v>3.456486042692939E-2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106.05</v>
      </c>
      <c r="F77" s="37">
        <v>105.76666666666665</v>
      </c>
      <c r="G77" s="38">
        <v>105.18333333333331</v>
      </c>
      <c r="H77" s="38">
        <v>104.31666666666666</v>
      </c>
      <c r="I77" s="38">
        <v>103.73333333333332</v>
      </c>
      <c r="J77" s="38">
        <v>106.6333333333333</v>
      </c>
      <c r="K77" s="38">
        <v>107.21666666666664</v>
      </c>
      <c r="L77" s="38">
        <v>108.08333333333329</v>
      </c>
      <c r="M77" s="28">
        <v>106.35</v>
      </c>
      <c r="N77" s="28">
        <v>104.9</v>
      </c>
      <c r="O77" s="39">
        <v>63427800</v>
      </c>
      <c r="P77" s="40">
        <v>1.1085180863477246E-2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484.85</v>
      </c>
      <c r="F78" s="37">
        <v>485.86666666666662</v>
      </c>
      <c r="G78" s="38">
        <v>479.98333333333323</v>
      </c>
      <c r="H78" s="38">
        <v>475.11666666666662</v>
      </c>
      <c r="I78" s="38">
        <v>469.23333333333323</v>
      </c>
      <c r="J78" s="38">
        <v>490.73333333333323</v>
      </c>
      <c r="K78" s="38">
        <v>496.61666666666656</v>
      </c>
      <c r="L78" s="38">
        <v>501.48333333333323</v>
      </c>
      <c r="M78" s="28">
        <v>491.75</v>
      </c>
      <c r="N78" s="28">
        <v>481</v>
      </c>
      <c r="O78" s="39">
        <v>7603800</v>
      </c>
      <c r="P78" s="40">
        <v>5.5343127389816865E-2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44.25</v>
      </c>
      <c r="F79" s="37">
        <v>44.183333333333337</v>
      </c>
      <c r="G79" s="38">
        <v>43.466666666666676</v>
      </c>
      <c r="H79" s="38">
        <v>42.683333333333337</v>
      </c>
      <c r="I79" s="38">
        <v>41.966666666666676</v>
      </c>
      <c r="J79" s="38">
        <v>44.966666666666676</v>
      </c>
      <c r="K79" s="38">
        <v>45.683333333333344</v>
      </c>
      <c r="L79" s="38">
        <v>46.466666666666676</v>
      </c>
      <c r="M79" s="28">
        <v>44.9</v>
      </c>
      <c r="N79" s="28">
        <v>43.4</v>
      </c>
      <c r="O79" s="39">
        <v>149962500</v>
      </c>
      <c r="P79" s="40">
        <v>6.0461416070007955E-2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532.25</v>
      </c>
      <c r="F80" s="37">
        <v>531.31666666666661</v>
      </c>
      <c r="G80" s="38">
        <v>528.28333333333319</v>
      </c>
      <c r="H80" s="38">
        <v>524.31666666666661</v>
      </c>
      <c r="I80" s="38">
        <v>521.28333333333319</v>
      </c>
      <c r="J80" s="38">
        <v>535.28333333333319</v>
      </c>
      <c r="K80" s="38">
        <v>538.31666666666649</v>
      </c>
      <c r="L80" s="38">
        <v>542.28333333333319</v>
      </c>
      <c r="M80" s="28">
        <v>534.35</v>
      </c>
      <c r="N80" s="28">
        <v>527.35</v>
      </c>
      <c r="O80" s="39">
        <v>7415200</v>
      </c>
      <c r="P80" s="40">
        <v>-5.2567022954266688E-4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971.3</v>
      </c>
      <c r="F81" s="37">
        <v>973.80000000000007</v>
      </c>
      <c r="G81" s="38">
        <v>963.85000000000014</v>
      </c>
      <c r="H81" s="38">
        <v>956.40000000000009</v>
      </c>
      <c r="I81" s="38">
        <v>946.45000000000016</v>
      </c>
      <c r="J81" s="38">
        <v>981.25000000000011</v>
      </c>
      <c r="K81" s="38">
        <v>991.20000000000016</v>
      </c>
      <c r="L81" s="38">
        <v>998.65000000000009</v>
      </c>
      <c r="M81" s="28">
        <v>983.75</v>
      </c>
      <c r="N81" s="28">
        <v>966.35</v>
      </c>
      <c r="O81" s="39">
        <v>6469000</v>
      </c>
      <c r="P81" s="40">
        <v>1.7298317345494574E-2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1130.8499999999999</v>
      </c>
      <c r="F82" s="37">
        <v>1108.1499999999999</v>
      </c>
      <c r="G82" s="38">
        <v>1079.7999999999997</v>
      </c>
      <c r="H82" s="38">
        <v>1028.7499999999998</v>
      </c>
      <c r="I82" s="38">
        <v>1000.3999999999996</v>
      </c>
      <c r="J82" s="38">
        <v>1159.1999999999998</v>
      </c>
      <c r="K82" s="38">
        <v>1187.5499999999997</v>
      </c>
      <c r="L82" s="38">
        <v>1238.5999999999999</v>
      </c>
      <c r="M82" s="28">
        <v>1136.5</v>
      </c>
      <c r="N82" s="28">
        <v>1057.0999999999999</v>
      </c>
      <c r="O82" s="39">
        <v>4570450</v>
      </c>
      <c r="P82" s="40">
        <v>-1.0671573137074517E-2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300.35000000000002</v>
      </c>
      <c r="F83" s="37">
        <v>299.08333333333331</v>
      </c>
      <c r="G83" s="38">
        <v>296.96666666666664</v>
      </c>
      <c r="H83" s="38">
        <v>293.58333333333331</v>
      </c>
      <c r="I83" s="38">
        <v>291.46666666666664</v>
      </c>
      <c r="J83" s="38">
        <v>302.46666666666664</v>
      </c>
      <c r="K83" s="38">
        <v>304.58333333333331</v>
      </c>
      <c r="L83" s="38">
        <v>307.96666666666664</v>
      </c>
      <c r="M83" s="28">
        <v>301.2</v>
      </c>
      <c r="N83" s="28">
        <v>295.7</v>
      </c>
      <c r="O83" s="39">
        <v>6828000</v>
      </c>
      <c r="P83" s="40">
        <v>5.5964653902798233E-3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1672.55</v>
      </c>
      <c r="F84" s="37">
        <v>1670.1666666666667</v>
      </c>
      <c r="G84" s="38">
        <v>1659.4333333333334</v>
      </c>
      <c r="H84" s="38">
        <v>1646.3166666666666</v>
      </c>
      <c r="I84" s="38">
        <v>1635.5833333333333</v>
      </c>
      <c r="J84" s="38">
        <v>1683.2833333333335</v>
      </c>
      <c r="K84" s="38">
        <v>1694.0166666666667</v>
      </c>
      <c r="L84" s="38">
        <v>1707.1333333333337</v>
      </c>
      <c r="M84" s="28">
        <v>1680.9</v>
      </c>
      <c r="N84" s="28">
        <v>1657.05</v>
      </c>
      <c r="O84" s="39">
        <v>11955275</v>
      </c>
      <c r="P84" s="40">
        <v>-7.2183654149574001E-3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467.35</v>
      </c>
      <c r="F85" s="37">
        <v>466.48333333333335</v>
      </c>
      <c r="G85" s="38">
        <v>460.86666666666667</v>
      </c>
      <c r="H85" s="38">
        <v>454.38333333333333</v>
      </c>
      <c r="I85" s="38">
        <v>448.76666666666665</v>
      </c>
      <c r="J85" s="38">
        <v>472.9666666666667</v>
      </c>
      <c r="K85" s="38">
        <v>478.58333333333337</v>
      </c>
      <c r="L85" s="38">
        <v>485.06666666666672</v>
      </c>
      <c r="M85" s="28">
        <v>472.1</v>
      </c>
      <c r="N85" s="28">
        <v>460</v>
      </c>
      <c r="O85" s="39">
        <v>4838750</v>
      </c>
      <c r="P85" s="40">
        <v>5.6495633187772926E-2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2782.65</v>
      </c>
      <c r="F86" s="37">
        <v>2765.4</v>
      </c>
      <c r="G86" s="38">
        <v>2742.8</v>
      </c>
      <c r="H86" s="38">
        <v>2702.9500000000003</v>
      </c>
      <c r="I86" s="38">
        <v>2680.3500000000004</v>
      </c>
      <c r="J86" s="38">
        <v>2805.25</v>
      </c>
      <c r="K86" s="38">
        <v>2827.8499999999995</v>
      </c>
      <c r="L86" s="38">
        <v>2867.7</v>
      </c>
      <c r="M86" s="28">
        <v>2788</v>
      </c>
      <c r="N86" s="28">
        <v>2725.55</v>
      </c>
      <c r="O86" s="39">
        <v>2919300</v>
      </c>
      <c r="P86" s="40">
        <v>-5.9715914581118947E-2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1197.2</v>
      </c>
      <c r="F87" s="37">
        <v>1196</v>
      </c>
      <c r="G87" s="38">
        <v>1185.55</v>
      </c>
      <c r="H87" s="38">
        <v>1173.8999999999999</v>
      </c>
      <c r="I87" s="38">
        <v>1163.4499999999998</v>
      </c>
      <c r="J87" s="38">
        <v>1207.6500000000001</v>
      </c>
      <c r="K87" s="38">
        <v>1218.0999999999999</v>
      </c>
      <c r="L87" s="38">
        <v>1229.7500000000002</v>
      </c>
      <c r="M87" s="28">
        <v>1206.45</v>
      </c>
      <c r="N87" s="28">
        <v>1184.3499999999999</v>
      </c>
      <c r="O87" s="39">
        <v>3789000</v>
      </c>
      <c r="P87" s="40">
        <v>1.6498993963782696E-2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1094.05</v>
      </c>
      <c r="F88" s="37">
        <v>1097.8166666666666</v>
      </c>
      <c r="G88" s="38">
        <v>1084.2333333333331</v>
      </c>
      <c r="H88" s="38">
        <v>1074.4166666666665</v>
      </c>
      <c r="I88" s="38">
        <v>1060.833333333333</v>
      </c>
      <c r="J88" s="38">
        <v>1107.6333333333332</v>
      </c>
      <c r="K88" s="38">
        <v>1121.2166666666667</v>
      </c>
      <c r="L88" s="38">
        <v>1131.0333333333333</v>
      </c>
      <c r="M88" s="28">
        <v>1111.4000000000001</v>
      </c>
      <c r="N88" s="28">
        <v>1088</v>
      </c>
      <c r="O88" s="39">
        <v>9351300</v>
      </c>
      <c r="P88" s="40">
        <v>1.0208711433756805E-2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2735.85</v>
      </c>
      <c r="F89" s="37">
        <v>2726.9333333333329</v>
      </c>
      <c r="G89" s="38">
        <v>2712.3166666666657</v>
      </c>
      <c r="H89" s="38">
        <v>2688.7833333333328</v>
      </c>
      <c r="I89" s="38">
        <v>2674.1666666666656</v>
      </c>
      <c r="J89" s="38">
        <v>2750.4666666666658</v>
      </c>
      <c r="K89" s="38">
        <v>2765.0833333333335</v>
      </c>
      <c r="L89" s="38">
        <v>2788.6166666666659</v>
      </c>
      <c r="M89" s="28">
        <v>2741.55</v>
      </c>
      <c r="N89" s="28">
        <v>2703.4</v>
      </c>
      <c r="O89" s="39">
        <v>22662600</v>
      </c>
      <c r="P89" s="40">
        <v>-3.1143603684446672E-3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1745.9</v>
      </c>
      <c r="F90" s="37">
        <v>1747.8666666666668</v>
      </c>
      <c r="G90" s="38">
        <v>1734.7333333333336</v>
      </c>
      <c r="H90" s="38">
        <v>1723.5666666666668</v>
      </c>
      <c r="I90" s="38">
        <v>1710.4333333333336</v>
      </c>
      <c r="J90" s="38">
        <v>1759.0333333333335</v>
      </c>
      <c r="K90" s="38">
        <v>1772.1666666666667</v>
      </c>
      <c r="L90" s="38">
        <v>1783.3333333333335</v>
      </c>
      <c r="M90" s="28">
        <v>1761</v>
      </c>
      <c r="N90" s="28">
        <v>1736.7</v>
      </c>
      <c r="O90" s="39">
        <v>2713200</v>
      </c>
      <c r="P90" s="40">
        <v>-1.201660476294516E-2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1670.3</v>
      </c>
      <c r="F91" s="37">
        <v>1665.8999999999999</v>
      </c>
      <c r="G91" s="38">
        <v>1658.4999999999998</v>
      </c>
      <c r="H91" s="38">
        <v>1646.6999999999998</v>
      </c>
      <c r="I91" s="38">
        <v>1639.2999999999997</v>
      </c>
      <c r="J91" s="38">
        <v>1677.6999999999998</v>
      </c>
      <c r="K91" s="38">
        <v>1685.1</v>
      </c>
      <c r="L91" s="38">
        <v>1696.8999999999999</v>
      </c>
      <c r="M91" s="28">
        <v>1673.3</v>
      </c>
      <c r="N91" s="28">
        <v>1654.1</v>
      </c>
      <c r="O91" s="39">
        <v>67481150</v>
      </c>
      <c r="P91" s="40">
        <v>-2.4542852599777388E-2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517</v>
      </c>
      <c r="F92" s="37">
        <v>514.66666666666663</v>
      </c>
      <c r="G92" s="38">
        <v>510.13333333333321</v>
      </c>
      <c r="H92" s="38">
        <v>503.26666666666659</v>
      </c>
      <c r="I92" s="38">
        <v>498.73333333333318</v>
      </c>
      <c r="J92" s="38">
        <v>521.5333333333333</v>
      </c>
      <c r="K92" s="38">
        <v>526.06666666666683</v>
      </c>
      <c r="L92" s="38">
        <v>532.93333333333328</v>
      </c>
      <c r="M92" s="28">
        <v>519.20000000000005</v>
      </c>
      <c r="N92" s="28">
        <v>507.8</v>
      </c>
      <c r="O92" s="39">
        <v>16859700</v>
      </c>
      <c r="P92" s="40">
        <v>-1.2562814070351759E-2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2437.9</v>
      </c>
      <c r="F93" s="37">
        <v>2437.25</v>
      </c>
      <c r="G93" s="38">
        <v>2424.5</v>
      </c>
      <c r="H93" s="38">
        <v>2411.1</v>
      </c>
      <c r="I93" s="38">
        <v>2398.35</v>
      </c>
      <c r="J93" s="38">
        <v>2450.65</v>
      </c>
      <c r="K93" s="38">
        <v>2463.4</v>
      </c>
      <c r="L93" s="38">
        <v>2476.8000000000002</v>
      </c>
      <c r="M93" s="28">
        <v>2450</v>
      </c>
      <c r="N93" s="28">
        <v>2423.85</v>
      </c>
      <c r="O93" s="39">
        <v>2594700</v>
      </c>
      <c r="P93" s="40">
        <v>-2.1938256247879678E-2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406.05</v>
      </c>
      <c r="F94" s="37">
        <v>404.41666666666669</v>
      </c>
      <c r="G94" s="38">
        <v>401.43333333333339</v>
      </c>
      <c r="H94" s="38">
        <v>396.81666666666672</v>
      </c>
      <c r="I94" s="38">
        <v>393.83333333333343</v>
      </c>
      <c r="J94" s="38">
        <v>409.03333333333336</v>
      </c>
      <c r="K94" s="38">
        <v>412.01666666666659</v>
      </c>
      <c r="L94" s="38">
        <v>416.63333333333333</v>
      </c>
      <c r="M94" s="28">
        <v>407.4</v>
      </c>
      <c r="N94" s="28">
        <v>399.8</v>
      </c>
      <c r="O94" s="39">
        <v>24851400</v>
      </c>
      <c r="P94" s="40">
        <v>-4.5337205550177478E-2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99.5</v>
      </c>
      <c r="F95" s="37">
        <v>98.899999999999991</v>
      </c>
      <c r="G95" s="38">
        <v>98.199999999999989</v>
      </c>
      <c r="H95" s="38">
        <v>96.899999999999991</v>
      </c>
      <c r="I95" s="38">
        <v>96.199999999999989</v>
      </c>
      <c r="J95" s="38">
        <v>100.19999999999999</v>
      </c>
      <c r="K95" s="38">
        <v>100.9</v>
      </c>
      <c r="L95" s="38">
        <v>102.19999999999999</v>
      </c>
      <c r="M95" s="28">
        <v>99.6</v>
      </c>
      <c r="N95" s="28">
        <v>97.6</v>
      </c>
      <c r="O95" s="39">
        <v>17971200</v>
      </c>
      <c r="P95" s="40">
        <v>1.6562584849307629E-2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229.05</v>
      </c>
      <c r="F96" s="37">
        <v>228.76666666666665</v>
      </c>
      <c r="G96" s="38">
        <v>226.73333333333329</v>
      </c>
      <c r="H96" s="38">
        <v>224.41666666666663</v>
      </c>
      <c r="I96" s="38">
        <v>222.38333333333327</v>
      </c>
      <c r="J96" s="38">
        <v>231.08333333333331</v>
      </c>
      <c r="K96" s="38">
        <v>233.11666666666667</v>
      </c>
      <c r="L96" s="38">
        <v>235.43333333333334</v>
      </c>
      <c r="M96" s="28">
        <v>230.8</v>
      </c>
      <c r="N96" s="28">
        <v>226.45</v>
      </c>
      <c r="O96" s="39">
        <v>20074500</v>
      </c>
      <c r="P96" s="40">
        <v>-1.5231788079470199E-2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2574.25</v>
      </c>
      <c r="F97" s="37">
        <v>2579.2166666666667</v>
      </c>
      <c r="G97" s="38">
        <v>2562.5333333333333</v>
      </c>
      <c r="H97" s="38">
        <v>2550.8166666666666</v>
      </c>
      <c r="I97" s="38">
        <v>2534.1333333333332</v>
      </c>
      <c r="J97" s="38">
        <v>2590.9333333333334</v>
      </c>
      <c r="K97" s="38">
        <v>2607.6166666666668</v>
      </c>
      <c r="L97" s="38">
        <v>2619.3333333333335</v>
      </c>
      <c r="M97" s="28">
        <v>2595.9</v>
      </c>
      <c r="N97" s="28">
        <v>2567.5</v>
      </c>
      <c r="O97" s="39">
        <v>7988100</v>
      </c>
      <c r="P97" s="40">
        <v>3.3914911255982214E-3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36615.1</v>
      </c>
      <c r="F98" s="37">
        <v>36620.166666666664</v>
      </c>
      <c r="G98" s="38">
        <v>36096.23333333333</v>
      </c>
      <c r="H98" s="38">
        <v>35577.366666666669</v>
      </c>
      <c r="I98" s="38">
        <v>35053.433333333334</v>
      </c>
      <c r="J98" s="38">
        <v>37139.033333333326</v>
      </c>
      <c r="K98" s="38">
        <v>37662.96666666666</v>
      </c>
      <c r="L98" s="38">
        <v>38181.833333333321</v>
      </c>
      <c r="M98" s="28">
        <v>37144.1</v>
      </c>
      <c r="N98" s="28">
        <v>36101.300000000003</v>
      </c>
      <c r="O98" s="39">
        <v>18045</v>
      </c>
      <c r="P98" s="40">
        <v>-6.0156250000000001E-2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101.6</v>
      </c>
      <c r="F99" s="37">
        <v>101.45</v>
      </c>
      <c r="G99" s="38">
        <v>99.9</v>
      </c>
      <c r="H99" s="38">
        <v>98.2</v>
      </c>
      <c r="I99" s="38">
        <v>96.65</v>
      </c>
      <c r="J99" s="38">
        <v>103.15</v>
      </c>
      <c r="K99" s="38">
        <v>104.69999999999999</v>
      </c>
      <c r="L99" s="38">
        <v>106.4</v>
      </c>
      <c r="M99" s="28">
        <v>103</v>
      </c>
      <c r="N99" s="28">
        <v>99.75</v>
      </c>
      <c r="O99" s="39">
        <v>45648000</v>
      </c>
      <c r="P99" s="40">
        <v>1.0626992561105207E-2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879.5</v>
      </c>
      <c r="F100" s="37">
        <v>883.4</v>
      </c>
      <c r="G100" s="38">
        <v>873.9</v>
      </c>
      <c r="H100" s="38">
        <v>868.3</v>
      </c>
      <c r="I100" s="38">
        <v>858.8</v>
      </c>
      <c r="J100" s="38">
        <v>889</v>
      </c>
      <c r="K100" s="38">
        <v>898.5</v>
      </c>
      <c r="L100" s="38">
        <v>904.1</v>
      </c>
      <c r="M100" s="28">
        <v>892.9</v>
      </c>
      <c r="N100" s="28">
        <v>877.8</v>
      </c>
      <c r="O100" s="39">
        <v>61211500</v>
      </c>
      <c r="P100" s="40">
        <v>3.8802851665193385E-3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1094.75</v>
      </c>
      <c r="F101" s="37">
        <v>1094.3</v>
      </c>
      <c r="G101" s="38">
        <v>1087.9499999999998</v>
      </c>
      <c r="H101" s="38">
        <v>1081.1499999999999</v>
      </c>
      <c r="I101" s="38">
        <v>1074.7999999999997</v>
      </c>
      <c r="J101" s="38">
        <v>1101.0999999999999</v>
      </c>
      <c r="K101" s="38">
        <v>1107.4499999999998</v>
      </c>
      <c r="L101" s="38">
        <v>1114.25</v>
      </c>
      <c r="M101" s="28">
        <v>1100.6500000000001</v>
      </c>
      <c r="N101" s="28">
        <v>1087.5</v>
      </c>
      <c r="O101" s="39">
        <v>4110600</v>
      </c>
      <c r="P101" s="40">
        <v>1.4687368862778011E-2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443.4</v>
      </c>
      <c r="F102" s="37">
        <v>441.51666666666665</v>
      </c>
      <c r="G102" s="38">
        <v>438.18333333333328</v>
      </c>
      <c r="H102" s="38">
        <v>432.96666666666664</v>
      </c>
      <c r="I102" s="38">
        <v>429.63333333333327</v>
      </c>
      <c r="J102" s="38">
        <v>446.73333333333329</v>
      </c>
      <c r="K102" s="38">
        <v>450.06666666666666</v>
      </c>
      <c r="L102" s="38">
        <v>455.2833333333333</v>
      </c>
      <c r="M102" s="28">
        <v>444.85</v>
      </c>
      <c r="N102" s="28">
        <v>436.3</v>
      </c>
      <c r="O102" s="39">
        <v>12846000</v>
      </c>
      <c r="P102" s="40">
        <v>3.7505860290670419E-3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6.3</v>
      </c>
      <c r="F103" s="37">
        <v>6.2833333333333323</v>
      </c>
      <c r="G103" s="38">
        <v>6.216666666666665</v>
      </c>
      <c r="H103" s="38">
        <v>6.1333333333333329</v>
      </c>
      <c r="I103" s="38">
        <v>6.0666666666666655</v>
      </c>
      <c r="J103" s="38">
        <v>6.3666666666666645</v>
      </c>
      <c r="K103" s="38">
        <v>6.4333333333333327</v>
      </c>
      <c r="L103" s="38">
        <v>6.5166666666666639</v>
      </c>
      <c r="M103" s="28">
        <v>6.35</v>
      </c>
      <c r="N103" s="28">
        <v>6.2</v>
      </c>
      <c r="O103" s="39">
        <v>515900000</v>
      </c>
      <c r="P103" s="40">
        <v>-2.166260492824262E-3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80</v>
      </c>
      <c r="F104" s="37">
        <v>79.733333333333334</v>
      </c>
      <c r="G104" s="38">
        <v>79.016666666666666</v>
      </c>
      <c r="H104" s="38">
        <v>78.033333333333331</v>
      </c>
      <c r="I104" s="38">
        <v>77.316666666666663</v>
      </c>
      <c r="J104" s="38">
        <v>80.716666666666669</v>
      </c>
      <c r="K104" s="38">
        <v>81.433333333333337</v>
      </c>
      <c r="L104" s="38">
        <v>82.416666666666671</v>
      </c>
      <c r="M104" s="28">
        <v>80.45</v>
      </c>
      <c r="N104" s="28">
        <v>78.75</v>
      </c>
      <c r="O104" s="39">
        <v>161090000</v>
      </c>
      <c r="P104" s="40">
        <v>-9.9563640833384547E-3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55.3</v>
      </c>
      <c r="F105" s="37">
        <v>55.29999999999999</v>
      </c>
      <c r="G105" s="38">
        <v>54.699999999999982</v>
      </c>
      <c r="H105" s="38">
        <v>54.099999999999994</v>
      </c>
      <c r="I105" s="38">
        <v>53.499999999999986</v>
      </c>
      <c r="J105" s="38">
        <v>55.899999999999977</v>
      </c>
      <c r="K105" s="38">
        <v>56.499999999999986</v>
      </c>
      <c r="L105" s="38">
        <v>57.099999999999973</v>
      </c>
      <c r="M105" s="28">
        <v>55.9</v>
      </c>
      <c r="N105" s="28">
        <v>54.7</v>
      </c>
      <c r="O105" s="39">
        <v>187080000</v>
      </c>
      <c r="P105" s="40">
        <v>-9.5298602287166457E-3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151.4</v>
      </c>
      <c r="F106" s="37">
        <v>147.00000000000003</v>
      </c>
      <c r="G106" s="38">
        <v>141.70000000000005</v>
      </c>
      <c r="H106" s="38">
        <v>132.00000000000003</v>
      </c>
      <c r="I106" s="38">
        <v>126.70000000000005</v>
      </c>
      <c r="J106" s="38">
        <v>156.70000000000005</v>
      </c>
      <c r="K106" s="38">
        <v>162.00000000000006</v>
      </c>
      <c r="L106" s="38">
        <v>171.70000000000005</v>
      </c>
      <c r="M106" s="28">
        <v>152.30000000000001</v>
      </c>
      <c r="N106" s="28">
        <v>137.30000000000001</v>
      </c>
      <c r="O106" s="39">
        <v>41786250</v>
      </c>
      <c r="P106" s="40">
        <v>-6.9512521165671507E-3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463.4</v>
      </c>
      <c r="F107" s="37">
        <v>458.09999999999997</v>
      </c>
      <c r="G107" s="38">
        <v>451.49999999999994</v>
      </c>
      <c r="H107" s="38">
        <v>439.59999999999997</v>
      </c>
      <c r="I107" s="38">
        <v>432.99999999999994</v>
      </c>
      <c r="J107" s="38">
        <v>469.99999999999994</v>
      </c>
      <c r="K107" s="38">
        <v>476.59999999999997</v>
      </c>
      <c r="L107" s="38">
        <v>488.49999999999994</v>
      </c>
      <c r="M107" s="28">
        <v>464.7</v>
      </c>
      <c r="N107" s="28">
        <v>446.2</v>
      </c>
      <c r="O107" s="39">
        <v>10862500</v>
      </c>
      <c r="P107" s="40">
        <v>-2.6254159990139282E-2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327.7</v>
      </c>
      <c r="F108" s="37">
        <v>327.88333333333333</v>
      </c>
      <c r="G108" s="38">
        <v>324.31666666666666</v>
      </c>
      <c r="H108" s="38">
        <v>320.93333333333334</v>
      </c>
      <c r="I108" s="38">
        <v>317.36666666666667</v>
      </c>
      <c r="J108" s="38">
        <v>331.26666666666665</v>
      </c>
      <c r="K108" s="38">
        <v>334.83333333333326</v>
      </c>
      <c r="L108" s="38">
        <v>338.21666666666664</v>
      </c>
      <c r="M108" s="28">
        <v>331.45</v>
      </c>
      <c r="N108" s="28">
        <v>324.5</v>
      </c>
      <c r="O108" s="39">
        <v>22466000</v>
      </c>
      <c r="P108" s="40">
        <v>-2.3092637001509903E-3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188.6</v>
      </c>
      <c r="F109" s="37">
        <v>188.70000000000002</v>
      </c>
      <c r="G109" s="38">
        <v>186.75000000000003</v>
      </c>
      <c r="H109" s="38">
        <v>184.9</v>
      </c>
      <c r="I109" s="38">
        <v>182.95000000000002</v>
      </c>
      <c r="J109" s="38">
        <v>190.55000000000004</v>
      </c>
      <c r="K109" s="38">
        <v>192.50000000000003</v>
      </c>
      <c r="L109" s="38">
        <v>194.35000000000005</v>
      </c>
      <c r="M109" s="28">
        <v>190.65</v>
      </c>
      <c r="N109" s="28">
        <v>186.85</v>
      </c>
      <c r="O109" s="39">
        <v>17431900</v>
      </c>
      <c r="P109" s="40">
        <v>-2.0531204171419262E-2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5020.05</v>
      </c>
      <c r="F110" s="37">
        <v>5029.6333333333341</v>
      </c>
      <c r="G110" s="38">
        <v>4990.4166666666679</v>
      </c>
      <c r="H110" s="38">
        <v>4960.7833333333338</v>
      </c>
      <c r="I110" s="38">
        <v>4921.5666666666675</v>
      </c>
      <c r="J110" s="38">
        <v>5059.2666666666682</v>
      </c>
      <c r="K110" s="38">
        <v>5098.4833333333336</v>
      </c>
      <c r="L110" s="38">
        <v>5128.1166666666686</v>
      </c>
      <c r="M110" s="28">
        <v>5068.8500000000004</v>
      </c>
      <c r="N110" s="28">
        <v>5000</v>
      </c>
      <c r="O110" s="39">
        <v>302400</v>
      </c>
      <c r="P110" s="40">
        <v>-6.8965517241379309E-3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1922.9</v>
      </c>
      <c r="F111" s="37">
        <v>1928.3</v>
      </c>
      <c r="G111" s="38">
        <v>1906.8</v>
      </c>
      <c r="H111" s="38">
        <v>1890.7</v>
      </c>
      <c r="I111" s="38">
        <v>1869.2</v>
      </c>
      <c r="J111" s="38">
        <v>1944.3999999999999</v>
      </c>
      <c r="K111" s="38">
        <v>1965.8999999999999</v>
      </c>
      <c r="L111" s="38">
        <v>1981.9999999999998</v>
      </c>
      <c r="M111" s="28">
        <v>1949.8</v>
      </c>
      <c r="N111" s="28">
        <v>1912.2</v>
      </c>
      <c r="O111" s="39">
        <v>3064500</v>
      </c>
      <c r="P111" s="40">
        <v>2.3649664295019541E-2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1084.25</v>
      </c>
      <c r="F112" s="37">
        <v>1083.1166666666666</v>
      </c>
      <c r="G112" s="38">
        <v>1070.1333333333332</v>
      </c>
      <c r="H112" s="38">
        <v>1056.0166666666667</v>
      </c>
      <c r="I112" s="38">
        <v>1043.0333333333333</v>
      </c>
      <c r="J112" s="38">
        <v>1097.2333333333331</v>
      </c>
      <c r="K112" s="38">
        <v>1110.2166666666662</v>
      </c>
      <c r="L112" s="38">
        <v>1124.333333333333</v>
      </c>
      <c r="M112" s="28">
        <v>1096.0999999999999</v>
      </c>
      <c r="N112" s="28">
        <v>1069</v>
      </c>
      <c r="O112" s="39">
        <v>25113600</v>
      </c>
      <c r="P112" s="40">
        <v>-2.5187772925764192E-2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141.6</v>
      </c>
      <c r="F113" s="37">
        <v>141.98333333333332</v>
      </c>
      <c r="G113" s="38">
        <v>140.61666666666665</v>
      </c>
      <c r="H113" s="38">
        <v>139.63333333333333</v>
      </c>
      <c r="I113" s="38">
        <v>138.26666666666665</v>
      </c>
      <c r="J113" s="38">
        <v>142.96666666666664</v>
      </c>
      <c r="K113" s="38">
        <v>144.33333333333331</v>
      </c>
      <c r="L113" s="38">
        <v>145.31666666666663</v>
      </c>
      <c r="M113" s="28">
        <v>143.35</v>
      </c>
      <c r="N113" s="28">
        <v>141</v>
      </c>
      <c r="O113" s="39">
        <v>29632400</v>
      </c>
      <c r="P113" s="40">
        <v>1.0889292196007259E-2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1426</v>
      </c>
      <c r="F114" s="37">
        <v>1426.5333333333335</v>
      </c>
      <c r="G114" s="38">
        <v>1417.866666666667</v>
      </c>
      <c r="H114" s="38">
        <v>1409.7333333333336</v>
      </c>
      <c r="I114" s="38">
        <v>1401.0666666666671</v>
      </c>
      <c r="J114" s="38">
        <v>1434.666666666667</v>
      </c>
      <c r="K114" s="38">
        <v>1443.3333333333335</v>
      </c>
      <c r="L114" s="38">
        <v>1451.4666666666669</v>
      </c>
      <c r="M114" s="28">
        <v>1435.2</v>
      </c>
      <c r="N114" s="28">
        <v>1418.4</v>
      </c>
      <c r="O114" s="39">
        <v>33243200</v>
      </c>
      <c r="P114" s="40">
        <v>-3.6084582260819363E-4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431.85</v>
      </c>
      <c r="F115" s="37">
        <v>430.83333333333331</v>
      </c>
      <c r="G115" s="38">
        <v>427.01666666666665</v>
      </c>
      <c r="H115" s="38">
        <v>422.18333333333334</v>
      </c>
      <c r="I115" s="38">
        <v>418.36666666666667</v>
      </c>
      <c r="J115" s="38">
        <v>435.66666666666663</v>
      </c>
      <c r="K115" s="38">
        <v>439.48333333333335</v>
      </c>
      <c r="L115" s="38">
        <v>444.31666666666661</v>
      </c>
      <c r="M115" s="28">
        <v>434.65</v>
      </c>
      <c r="N115" s="28">
        <v>426</v>
      </c>
      <c r="O115" s="39">
        <v>4435000</v>
      </c>
      <c r="P115" s="40">
        <v>4.9852707908452304E-3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77.900000000000006</v>
      </c>
      <c r="F116" s="37">
        <v>77.716666666666669</v>
      </c>
      <c r="G116" s="38">
        <v>77.433333333333337</v>
      </c>
      <c r="H116" s="38">
        <v>76.966666666666669</v>
      </c>
      <c r="I116" s="38">
        <v>76.683333333333337</v>
      </c>
      <c r="J116" s="38">
        <v>78.183333333333337</v>
      </c>
      <c r="K116" s="38">
        <v>78.466666666666669</v>
      </c>
      <c r="L116" s="38">
        <v>78.933333333333337</v>
      </c>
      <c r="M116" s="28">
        <v>78</v>
      </c>
      <c r="N116" s="28">
        <v>77.25</v>
      </c>
      <c r="O116" s="39">
        <v>76664250</v>
      </c>
      <c r="P116" s="40">
        <v>-5.6904400606980271E-3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833.35</v>
      </c>
      <c r="F117" s="37">
        <v>830.65</v>
      </c>
      <c r="G117" s="38">
        <v>816.69999999999993</v>
      </c>
      <c r="H117" s="38">
        <v>800.05</v>
      </c>
      <c r="I117" s="38">
        <v>786.09999999999991</v>
      </c>
      <c r="J117" s="38">
        <v>847.3</v>
      </c>
      <c r="K117" s="38">
        <v>861.25</v>
      </c>
      <c r="L117" s="38">
        <v>877.9</v>
      </c>
      <c r="M117" s="28">
        <v>844.6</v>
      </c>
      <c r="N117" s="28">
        <v>814</v>
      </c>
      <c r="O117" s="39">
        <v>1787500</v>
      </c>
      <c r="P117" s="40">
        <v>7.3380171740827477E-2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573.15</v>
      </c>
      <c r="F118" s="37">
        <v>572.4666666666667</v>
      </c>
      <c r="G118" s="38">
        <v>570.08333333333337</v>
      </c>
      <c r="H118" s="38">
        <v>567.01666666666665</v>
      </c>
      <c r="I118" s="38">
        <v>564.63333333333333</v>
      </c>
      <c r="J118" s="38">
        <v>575.53333333333342</v>
      </c>
      <c r="K118" s="38">
        <v>577.91666666666663</v>
      </c>
      <c r="L118" s="38">
        <v>580.98333333333346</v>
      </c>
      <c r="M118" s="28">
        <v>574.85</v>
      </c>
      <c r="N118" s="28">
        <v>569.4</v>
      </c>
      <c r="O118" s="39">
        <v>14476875</v>
      </c>
      <c r="P118" s="40">
        <v>1.1369888134971575E-2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388</v>
      </c>
      <c r="F119" s="37">
        <v>388.59999999999997</v>
      </c>
      <c r="G119" s="38">
        <v>385.59999999999991</v>
      </c>
      <c r="H119" s="38">
        <v>383.19999999999993</v>
      </c>
      <c r="I119" s="38">
        <v>380.19999999999987</v>
      </c>
      <c r="J119" s="38">
        <v>390.99999999999994</v>
      </c>
      <c r="K119" s="38">
        <v>394.00000000000006</v>
      </c>
      <c r="L119" s="38">
        <v>396.4</v>
      </c>
      <c r="M119" s="28">
        <v>391.6</v>
      </c>
      <c r="N119" s="28">
        <v>386.2</v>
      </c>
      <c r="O119" s="39">
        <v>64646400</v>
      </c>
      <c r="P119" s="40">
        <v>-8.2717655433101785E-3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546.79999999999995</v>
      </c>
      <c r="F120" s="37">
        <v>546.79999999999995</v>
      </c>
      <c r="G120" s="38">
        <v>542.29999999999995</v>
      </c>
      <c r="H120" s="38">
        <v>537.79999999999995</v>
      </c>
      <c r="I120" s="38">
        <v>533.29999999999995</v>
      </c>
      <c r="J120" s="38">
        <v>551.29999999999995</v>
      </c>
      <c r="K120" s="38">
        <v>555.79999999999995</v>
      </c>
      <c r="L120" s="38">
        <v>560.29999999999995</v>
      </c>
      <c r="M120" s="28">
        <v>551.29999999999995</v>
      </c>
      <c r="N120" s="28">
        <v>542.29999999999995</v>
      </c>
      <c r="O120" s="39">
        <v>21597500</v>
      </c>
      <c r="P120" s="40">
        <v>6.2900407687827608E-3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2932.9</v>
      </c>
      <c r="F121" s="37">
        <v>2944.1833333333338</v>
      </c>
      <c r="G121" s="38">
        <v>2912.8166666666675</v>
      </c>
      <c r="H121" s="38">
        <v>2892.7333333333336</v>
      </c>
      <c r="I121" s="38">
        <v>2861.3666666666672</v>
      </c>
      <c r="J121" s="38">
        <v>2964.2666666666678</v>
      </c>
      <c r="K121" s="38">
        <v>2995.6333333333337</v>
      </c>
      <c r="L121" s="38">
        <v>3015.7166666666681</v>
      </c>
      <c r="M121" s="28">
        <v>2975.55</v>
      </c>
      <c r="N121" s="28">
        <v>2924.1</v>
      </c>
      <c r="O121" s="39">
        <v>440250</v>
      </c>
      <c r="P121" s="40">
        <v>3.4188034188034188E-3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685.3</v>
      </c>
      <c r="F122" s="37">
        <v>686.35</v>
      </c>
      <c r="G122" s="38">
        <v>681.75</v>
      </c>
      <c r="H122" s="38">
        <v>678.19999999999993</v>
      </c>
      <c r="I122" s="38">
        <v>673.59999999999991</v>
      </c>
      <c r="J122" s="38">
        <v>689.90000000000009</v>
      </c>
      <c r="K122" s="38">
        <v>694.50000000000023</v>
      </c>
      <c r="L122" s="38">
        <v>698.05000000000018</v>
      </c>
      <c r="M122" s="28">
        <v>690.95</v>
      </c>
      <c r="N122" s="28">
        <v>682.8</v>
      </c>
      <c r="O122" s="39">
        <v>22129200</v>
      </c>
      <c r="P122" s="40">
        <v>1.7883755588673621E-2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429.7</v>
      </c>
      <c r="F123" s="37">
        <v>430.11666666666662</v>
      </c>
      <c r="G123" s="38">
        <v>425.23333333333323</v>
      </c>
      <c r="H123" s="38">
        <v>420.76666666666659</v>
      </c>
      <c r="I123" s="38">
        <v>415.88333333333321</v>
      </c>
      <c r="J123" s="38">
        <v>434.58333333333326</v>
      </c>
      <c r="K123" s="38">
        <v>439.46666666666658</v>
      </c>
      <c r="L123" s="38">
        <v>443.93333333333328</v>
      </c>
      <c r="M123" s="28">
        <v>435</v>
      </c>
      <c r="N123" s="28">
        <v>425.65</v>
      </c>
      <c r="O123" s="39">
        <v>18475000</v>
      </c>
      <c r="P123" s="40">
        <v>5.3381797448506879E-2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1761.7</v>
      </c>
      <c r="F124" s="37">
        <v>1758.9833333333333</v>
      </c>
      <c r="G124" s="38">
        <v>1750.9666666666667</v>
      </c>
      <c r="H124" s="38">
        <v>1740.2333333333333</v>
      </c>
      <c r="I124" s="38">
        <v>1732.2166666666667</v>
      </c>
      <c r="J124" s="38">
        <v>1769.7166666666667</v>
      </c>
      <c r="K124" s="38">
        <v>1777.7333333333336</v>
      </c>
      <c r="L124" s="38">
        <v>1788.4666666666667</v>
      </c>
      <c r="M124" s="28">
        <v>1767</v>
      </c>
      <c r="N124" s="28">
        <v>1748.25</v>
      </c>
      <c r="O124" s="39">
        <v>39079600</v>
      </c>
      <c r="P124" s="40">
        <v>-8.6926286509040338E-4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86.95</v>
      </c>
      <c r="F125" s="37">
        <v>86.033333333333346</v>
      </c>
      <c r="G125" s="38">
        <v>84.416666666666686</v>
      </c>
      <c r="H125" s="38">
        <v>81.88333333333334</v>
      </c>
      <c r="I125" s="38">
        <v>80.26666666666668</v>
      </c>
      <c r="J125" s="38">
        <v>88.566666666666691</v>
      </c>
      <c r="K125" s="38">
        <v>90.183333333333337</v>
      </c>
      <c r="L125" s="38">
        <v>92.716666666666697</v>
      </c>
      <c r="M125" s="28">
        <v>87.65</v>
      </c>
      <c r="N125" s="28">
        <v>83.5</v>
      </c>
      <c r="O125" s="39">
        <v>71945288</v>
      </c>
      <c r="P125" s="40">
        <v>2.7791942886282509E-2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1845.55</v>
      </c>
      <c r="F126" s="37">
        <v>1852.3166666666666</v>
      </c>
      <c r="G126" s="38">
        <v>1833.9833333333331</v>
      </c>
      <c r="H126" s="38">
        <v>1822.4166666666665</v>
      </c>
      <c r="I126" s="38">
        <v>1804.083333333333</v>
      </c>
      <c r="J126" s="38">
        <v>1863.8833333333332</v>
      </c>
      <c r="K126" s="38">
        <v>1882.2166666666667</v>
      </c>
      <c r="L126" s="38">
        <v>1893.7833333333333</v>
      </c>
      <c r="M126" s="28">
        <v>1870.65</v>
      </c>
      <c r="N126" s="28">
        <v>1840.75</v>
      </c>
      <c r="O126" s="39">
        <v>702250</v>
      </c>
      <c r="P126" s="40">
        <v>-3.900709219858156E-3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305.45</v>
      </c>
      <c r="F127" s="37">
        <v>306.76666666666665</v>
      </c>
      <c r="G127" s="38">
        <v>302.98333333333329</v>
      </c>
      <c r="H127" s="38">
        <v>300.51666666666665</v>
      </c>
      <c r="I127" s="38">
        <v>296.73333333333329</v>
      </c>
      <c r="J127" s="38">
        <v>309.23333333333329</v>
      </c>
      <c r="K127" s="38">
        <v>313.01666666666659</v>
      </c>
      <c r="L127" s="38">
        <v>315.48333333333329</v>
      </c>
      <c r="M127" s="28">
        <v>310.55</v>
      </c>
      <c r="N127" s="28">
        <v>304.3</v>
      </c>
      <c r="O127" s="39">
        <v>11702900</v>
      </c>
      <c r="P127" s="40">
        <v>1.9061302681992336E-2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337.5</v>
      </c>
      <c r="F128" s="37">
        <v>335.76666666666671</v>
      </c>
      <c r="G128" s="38">
        <v>328.33333333333343</v>
      </c>
      <c r="H128" s="38">
        <v>319.16666666666674</v>
      </c>
      <c r="I128" s="38">
        <v>311.73333333333346</v>
      </c>
      <c r="J128" s="38">
        <v>344.93333333333339</v>
      </c>
      <c r="K128" s="38">
        <v>352.36666666666667</v>
      </c>
      <c r="L128" s="38">
        <v>361.53333333333336</v>
      </c>
      <c r="M128" s="28">
        <v>343.2</v>
      </c>
      <c r="N128" s="28">
        <v>326.60000000000002</v>
      </c>
      <c r="O128" s="39">
        <v>14354000</v>
      </c>
      <c r="P128" s="40">
        <v>-6.0933388727323085E-3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2280.6</v>
      </c>
      <c r="F129" s="37">
        <v>2280.4</v>
      </c>
      <c r="G129" s="38">
        <v>2262.9</v>
      </c>
      <c r="H129" s="38">
        <v>2245.1999999999998</v>
      </c>
      <c r="I129" s="38">
        <v>2227.6999999999998</v>
      </c>
      <c r="J129" s="38">
        <v>2298.1000000000004</v>
      </c>
      <c r="K129" s="38">
        <v>2315.6000000000004</v>
      </c>
      <c r="L129" s="38">
        <v>2333.3000000000006</v>
      </c>
      <c r="M129" s="28">
        <v>2297.9</v>
      </c>
      <c r="N129" s="28">
        <v>2262.6999999999998</v>
      </c>
      <c r="O129" s="39">
        <v>8306400</v>
      </c>
      <c r="P129" s="40">
        <v>-2.1348791177718082E-2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4792</v>
      </c>
      <c r="F130" s="37">
        <v>4821.333333333333</v>
      </c>
      <c r="G130" s="38">
        <v>4742.6666666666661</v>
      </c>
      <c r="H130" s="38">
        <v>4693.333333333333</v>
      </c>
      <c r="I130" s="38">
        <v>4614.6666666666661</v>
      </c>
      <c r="J130" s="38">
        <v>4870.6666666666661</v>
      </c>
      <c r="K130" s="38">
        <v>4949.3333333333321</v>
      </c>
      <c r="L130" s="38">
        <v>4998.6666666666661</v>
      </c>
      <c r="M130" s="28">
        <v>4900</v>
      </c>
      <c r="N130" s="28">
        <v>4772</v>
      </c>
      <c r="O130" s="39">
        <v>1500300</v>
      </c>
      <c r="P130" s="40">
        <v>3.3371216034714331E-2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3434.65</v>
      </c>
      <c r="F131" s="37">
        <v>3450.2666666666664</v>
      </c>
      <c r="G131" s="38">
        <v>3408.4333333333329</v>
      </c>
      <c r="H131" s="38">
        <v>3382.2166666666667</v>
      </c>
      <c r="I131" s="38">
        <v>3340.3833333333332</v>
      </c>
      <c r="J131" s="38">
        <v>3476.4833333333327</v>
      </c>
      <c r="K131" s="38">
        <v>3518.3166666666666</v>
      </c>
      <c r="L131" s="38">
        <v>3544.5333333333324</v>
      </c>
      <c r="M131" s="28">
        <v>3492.1</v>
      </c>
      <c r="N131" s="28">
        <v>3424.05</v>
      </c>
      <c r="O131" s="39">
        <v>1291200</v>
      </c>
      <c r="P131" s="40">
        <v>7.9625292740046847E-3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667.65</v>
      </c>
      <c r="F132" s="37">
        <v>665.94999999999993</v>
      </c>
      <c r="G132" s="38">
        <v>662.69999999999982</v>
      </c>
      <c r="H132" s="38">
        <v>657.74999999999989</v>
      </c>
      <c r="I132" s="38">
        <v>654.49999999999977</v>
      </c>
      <c r="J132" s="38">
        <v>670.89999999999986</v>
      </c>
      <c r="K132" s="38">
        <v>674.15000000000009</v>
      </c>
      <c r="L132" s="38">
        <v>679.09999999999991</v>
      </c>
      <c r="M132" s="28">
        <v>669.2</v>
      </c>
      <c r="N132" s="28">
        <v>661</v>
      </c>
      <c r="O132" s="39">
        <v>7312550</v>
      </c>
      <c r="P132" s="40">
        <v>5.4932211313697991E-3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1177.5</v>
      </c>
      <c r="F133" s="37">
        <v>1170.7666666666667</v>
      </c>
      <c r="G133" s="38">
        <v>1160.0333333333333</v>
      </c>
      <c r="H133" s="38">
        <v>1142.5666666666666</v>
      </c>
      <c r="I133" s="38">
        <v>1131.8333333333333</v>
      </c>
      <c r="J133" s="38">
        <v>1188.2333333333333</v>
      </c>
      <c r="K133" s="38">
        <v>1198.9666666666665</v>
      </c>
      <c r="L133" s="38">
        <v>1216.4333333333334</v>
      </c>
      <c r="M133" s="28">
        <v>1181.5</v>
      </c>
      <c r="N133" s="28">
        <v>1153.3</v>
      </c>
      <c r="O133" s="39">
        <v>15254400</v>
      </c>
      <c r="P133" s="40">
        <v>3.2551528073916133E-2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252.3</v>
      </c>
      <c r="F134" s="37">
        <v>247.85000000000002</v>
      </c>
      <c r="G134" s="38">
        <v>242.05000000000004</v>
      </c>
      <c r="H134" s="38">
        <v>231.8</v>
      </c>
      <c r="I134" s="38">
        <v>226.00000000000003</v>
      </c>
      <c r="J134" s="38">
        <v>258.10000000000002</v>
      </c>
      <c r="K134" s="38">
        <v>263.89999999999998</v>
      </c>
      <c r="L134" s="38">
        <v>274.15000000000009</v>
      </c>
      <c r="M134" s="28">
        <v>253.65</v>
      </c>
      <c r="N134" s="28">
        <v>237.6</v>
      </c>
      <c r="O134" s="39">
        <v>25948000</v>
      </c>
      <c r="P134" s="40">
        <v>7.6110593351972665E-3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127.25</v>
      </c>
      <c r="F135" s="37">
        <v>126.48333333333335</v>
      </c>
      <c r="G135" s="38">
        <v>124.91666666666669</v>
      </c>
      <c r="H135" s="38">
        <v>122.58333333333334</v>
      </c>
      <c r="I135" s="38">
        <v>121.01666666666668</v>
      </c>
      <c r="J135" s="38">
        <v>128.81666666666669</v>
      </c>
      <c r="K135" s="38">
        <v>130.38333333333335</v>
      </c>
      <c r="L135" s="38">
        <v>132.7166666666667</v>
      </c>
      <c r="M135" s="28">
        <v>128.05000000000001</v>
      </c>
      <c r="N135" s="28">
        <v>124.15</v>
      </c>
      <c r="O135" s="39">
        <v>39354000</v>
      </c>
      <c r="P135" s="40">
        <v>1.3442521631644005E-2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480.85</v>
      </c>
      <c r="F136" s="37">
        <v>481.7833333333333</v>
      </c>
      <c r="G136" s="38">
        <v>478.91666666666663</v>
      </c>
      <c r="H136" s="38">
        <v>476.98333333333335</v>
      </c>
      <c r="I136" s="38">
        <v>474.11666666666667</v>
      </c>
      <c r="J136" s="38">
        <v>483.71666666666658</v>
      </c>
      <c r="K136" s="38">
        <v>486.58333333333326</v>
      </c>
      <c r="L136" s="38">
        <v>488.51666666666654</v>
      </c>
      <c r="M136" s="28">
        <v>484.65</v>
      </c>
      <c r="N136" s="28">
        <v>479.85</v>
      </c>
      <c r="O136" s="39">
        <v>9620400</v>
      </c>
      <c r="P136" s="40">
        <v>-5.2115647102618191E-3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8542.6</v>
      </c>
      <c r="F137" s="37">
        <v>8511.9666666666672</v>
      </c>
      <c r="G137" s="38">
        <v>8455.9833333333336</v>
      </c>
      <c r="H137" s="38">
        <v>8369.3666666666668</v>
      </c>
      <c r="I137" s="38">
        <v>8313.3833333333332</v>
      </c>
      <c r="J137" s="38">
        <v>8598.5833333333339</v>
      </c>
      <c r="K137" s="38">
        <v>8654.5666666666675</v>
      </c>
      <c r="L137" s="38">
        <v>8741.1833333333343</v>
      </c>
      <c r="M137" s="28">
        <v>8567.9500000000007</v>
      </c>
      <c r="N137" s="28">
        <v>8425.35</v>
      </c>
      <c r="O137" s="39">
        <v>2131600</v>
      </c>
      <c r="P137" s="40">
        <v>4.9502616566875681E-3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757.55</v>
      </c>
      <c r="F138" s="37">
        <v>758.75</v>
      </c>
      <c r="G138" s="38">
        <v>754.1</v>
      </c>
      <c r="H138" s="38">
        <v>750.65</v>
      </c>
      <c r="I138" s="38">
        <v>746</v>
      </c>
      <c r="J138" s="38">
        <v>762.2</v>
      </c>
      <c r="K138" s="38">
        <v>766.85000000000014</v>
      </c>
      <c r="L138" s="38">
        <v>770.30000000000007</v>
      </c>
      <c r="M138" s="28">
        <v>763.4</v>
      </c>
      <c r="N138" s="28">
        <v>755.3</v>
      </c>
      <c r="O138" s="39">
        <v>12237500</v>
      </c>
      <c r="P138" s="40">
        <v>-7.652931934519284E-3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1501.3</v>
      </c>
      <c r="F139" s="37">
        <v>1487.6333333333332</v>
      </c>
      <c r="G139" s="38">
        <v>1471.4666666666665</v>
      </c>
      <c r="H139" s="38">
        <v>1441.6333333333332</v>
      </c>
      <c r="I139" s="38">
        <v>1425.4666666666665</v>
      </c>
      <c r="J139" s="38">
        <v>1517.4666666666665</v>
      </c>
      <c r="K139" s="38">
        <v>1533.6333333333334</v>
      </c>
      <c r="L139" s="38">
        <v>1563.4666666666665</v>
      </c>
      <c r="M139" s="28">
        <v>1503.8</v>
      </c>
      <c r="N139" s="28">
        <v>1457.8</v>
      </c>
      <c r="O139" s="39">
        <v>859200</v>
      </c>
      <c r="P139" s="40">
        <v>6.6534260178748764E-2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1246.9000000000001</v>
      </c>
      <c r="F140" s="37">
        <v>1251.6499999999999</v>
      </c>
      <c r="G140" s="38">
        <v>1238.2499999999998</v>
      </c>
      <c r="H140" s="38">
        <v>1229.5999999999999</v>
      </c>
      <c r="I140" s="38">
        <v>1216.1999999999998</v>
      </c>
      <c r="J140" s="38">
        <v>1260.2999999999997</v>
      </c>
      <c r="K140" s="38">
        <v>1273.6999999999998</v>
      </c>
      <c r="L140" s="38">
        <v>1282.3499999999997</v>
      </c>
      <c r="M140" s="28">
        <v>1265.05</v>
      </c>
      <c r="N140" s="28">
        <v>1243</v>
      </c>
      <c r="O140" s="39">
        <v>989600</v>
      </c>
      <c r="P140" s="40">
        <v>3.8623005877413935E-2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636.25</v>
      </c>
      <c r="F141" s="37">
        <v>630.58333333333337</v>
      </c>
      <c r="G141" s="38">
        <v>622.66666666666674</v>
      </c>
      <c r="H141" s="38">
        <v>609.08333333333337</v>
      </c>
      <c r="I141" s="38">
        <v>601.16666666666674</v>
      </c>
      <c r="J141" s="38">
        <v>644.16666666666674</v>
      </c>
      <c r="K141" s="38">
        <v>652.08333333333348</v>
      </c>
      <c r="L141" s="38">
        <v>665.66666666666674</v>
      </c>
      <c r="M141" s="28">
        <v>638.5</v>
      </c>
      <c r="N141" s="28">
        <v>617</v>
      </c>
      <c r="O141" s="39">
        <v>3632850</v>
      </c>
      <c r="P141" s="40">
        <v>5.5324773413897278E-2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985.3</v>
      </c>
      <c r="F142" s="37">
        <v>977.36666666666667</v>
      </c>
      <c r="G142" s="38">
        <v>966.73333333333335</v>
      </c>
      <c r="H142" s="38">
        <v>948.16666666666663</v>
      </c>
      <c r="I142" s="38">
        <v>937.5333333333333</v>
      </c>
      <c r="J142" s="38">
        <v>995.93333333333339</v>
      </c>
      <c r="K142" s="38">
        <v>1006.5666666666668</v>
      </c>
      <c r="L142" s="38">
        <v>1025.1333333333334</v>
      </c>
      <c r="M142" s="28">
        <v>988</v>
      </c>
      <c r="N142" s="28">
        <v>958.8</v>
      </c>
      <c r="O142" s="39">
        <v>2476800</v>
      </c>
      <c r="P142" s="40">
        <v>-0.13350125944584382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68.2</v>
      </c>
      <c r="F143" s="37">
        <v>67.983333333333334</v>
      </c>
      <c r="G143" s="38">
        <v>67.566666666666663</v>
      </c>
      <c r="H143" s="38">
        <v>66.933333333333323</v>
      </c>
      <c r="I143" s="38">
        <v>66.516666666666652</v>
      </c>
      <c r="J143" s="38">
        <v>68.616666666666674</v>
      </c>
      <c r="K143" s="38">
        <v>69.033333333333331</v>
      </c>
      <c r="L143" s="38">
        <v>69.666666666666686</v>
      </c>
      <c r="M143" s="28">
        <v>68.400000000000006</v>
      </c>
      <c r="N143" s="28">
        <v>67.349999999999994</v>
      </c>
      <c r="O143" s="39">
        <v>66555000</v>
      </c>
      <c r="P143" s="40">
        <v>-1.6200891049007696E-3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1798.6</v>
      </c>
      <c r="F144" s="37">
        <v>1802.5999999999997</v>
      </c>
      <c r="G144" s="38">
        <v>1772.8499999999995</v>
      </c>
      <c r="H144" s="38">
        <v>1747.0999999999997</v>
      </c>
      <c r="I144" s="38">
        <v>1717.3499999999995</v>
      </c>
      <c r="J144" s="38">
        <v>1828.3499999999995</v>
      </c>
      <c r="K144" s="38">
        <v>1858.1</v>
      </c>
      <c r="L144" s="38">
        <v>1883.8499999999995</v>
      </c>
      <c r="M144" s="28">
        <v>1832.35</v>
      </c>
      <c r="N144" s="28">
        <v>1776.85</v>
      </c>
      <c r="O144" s="39">
        <v>2518725</v>
      </c>
      <c r="P144" s="40">
        <v>2.5873655913978496E-2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84212.4</v>
      </c>
      <c r="F145" s="37">
        <v>84189.650000000009</v>
      </c>
      <c r="G145" s="38">
        <v>83579.300000000017</v>
      </c>
      <c r="H145" s="38">
        <v>82946.200000000012</v>
      </c>
      <c r="I145" s="38">
        <v>82335.85000000002</v>
      </c>
      <c r="J145" s="38">
        <v>84822.750000000015</v>
      </c>
      <c r="K145" s="38">
        <v>85433.10000000002</v>
      </c>
      <c r="L145" s="38">
        <v>86066.200000000012</v>
      </c>
      <c r="M145" s="28">
        <v>84800</v>
      </c>
      <c r="N145" s="28">
        <v>83556.55</v>
      </c>
      <c r="O145" s="39">
        <v>47730</v>
      </c>
      <c r="P145" s="40">
        <v>1.9436138402392139E-2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1003.4</v>
      </c>
      <c r="F146" s="37">
        <v>993.56666666666661</v>
      </c>
      <c r="G146" s="38">
        <v>981.23333333333323</v>
      </c>
      <c r="H146" s="38">
        <v>959.06666666666661</v>
      </c>
      <c r="I146" s="38">
        <v>946.73333333333323</v>
      </c>
      <c r="J146" s="38">
        <v>1015.7333333333332</v>
      </c>
      <c r="K146" s="38">
        <v>1028.0666666666666</v>
      </c>
      <c r="L146" s="38">
        <v>1050.2333333333331</v>
      </c>
      <c r="M146" s="28">
        <v>1005.9</v>
      </c>
      <c r="N146" s="28">
        <v>971.4</v>
      </c>
      <c r="O146" s="39">
        <v>8070150</v>
      </c>
      <c r="P146" s="40">
        <v>1.4589959894896972E-2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79.75</v>
      </c>
      <c r="F147" s="37">
        <v>79.38333333333334</v>
      </c>
      <c r="G147" s="38">
        <v>78.76666666666668</v>
      </c>
      <c r="H147" s="38">
        <v>77.783333333333346</v>
      </c>
      <c r="I147" s="38">
        <v>77.166666666666686</v>
      </c>
      <c r="J147" s="38">
        <v>80.366666666666674</v>
      </c>
      <c r="K147" s="38">
        <v>80.98333333333332</v>
      </c>
      <c r="L147" s="38">
        <v>81.966666666666669</v>
      </c>
      <c r="M147" s="28">
        <v>80</v>
      </c>
      <c r="N147" s="28">
        <v>78.400000000000006</v>
      </c>
      <c r="O147" s="39">
        <v>50002500</v>
      </c>
      <c r="P147" s="40">
        <v>-1.4486326681448633E-2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3752.25</v>
      </c>
      <c r="F148" s="37">
        <v>3747.2999999999997</v>
      </c>
      <c r="G148" s="38">
        <v>3717.6499999999996</v>
      </c>
      <c r="H148" s="38">
        <v>3683.0499999999997</v>
      </c>
      <c r="I148" s="38">
        <v>3653.3999999999996</v>
      </c>
      <c r="J148" s="38">
        <v>3781.8999999999996</v>
      </c>
      <c r="K148" s="38">
        <v>3811.55</v>
      </c>
      <c r="L148" s="38">
        <v>3846.1499999999996</v>
      </c>
      <c r="M148" s="28">
        <v>3776.95</v>
      </c>
      <c r="N148" s="28">
        <v>3712.7</v>
      </c>
      <c r="O148" s="39">
        <v>1208875</v>
      </c>
      <c r="P148" s="40">
        <v>-2.8868955562429115E-3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4269.8999999999996</v>
      </c>
      <c r="F149" s="37">
        <v>4257.3166666666666</v>
      </c>
      <c r="G149" s="38">
        <v>4224.6333333333332</v>
      </c>
      <c r="H149" s="38">
        <v>4179.3666666666668</v>
      </c>
      <c r="I149" s="38">
        <v>4146.6833333333334</v>
      </c>
      <c r="J149" s="38">
        <v>4302.583333333333</v>
      </c>
      <c r="K149" s="38">
        <v>4335.2666666666655</v>
      </c>
      <c r="L149" s="38">
        <v>4380.5333333333328</v>
      </c>
      <c r="M149" s="28">
        <v>4290</v>
      </c>
      <c r="N149" s="28">
        <v>4212.05</v>
      </c>
      <c r="O149" s="39">
        <v>396600</v>
      </c>
      <c r="P149" s="40">
        <v>-3.5036496350364967E-2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19626.95</v>
      </c>
      <c r="F150" s="37">
        <v>19670.833333333332</v>
      </c>
      <c r="G150" s="38">
        <v>19516.666666666664</v>
      </c>
      <c r="H150" s="38">
        <v>19406.383333333331</v>
      </c>
      <c r="I150" s="38">
        <v>19252.216666666664</v>
      </c>
      <c r="J150" s="38">
        <v>19781.116666666665</v>
      </c>
      <c r="K150" s="38">
        <v>19935.283333333329</v>
      </c>
      <c r="L150" s="38">
        <v>20045.566666666666</v>
      </c>
      <c r="M150" s="28">
        <v>19825</v>
      </c>
      <c r="N150" s="28">
        <v>19560.55</v>
      </c>
      <c r="O150" s="39">
        <v>237400</v>
      </c>
      <c r="P150" s="40">
        <v>2.0460797799174691E-2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111.65</v>
      </c>
      <c r="F151" s="37">
        <v>111.68333333333334</v>
      </c>
      <c r="G151" s="38">
        <v>111.21666666666667</v>
      </c>
      <c r="H151" s="38">
        <v>110.78333333333333</v>
      </c>
      <c r="I151" s="38">
        <v>110.31666666666666</v>
      </c>
      <c r="J151" s="38">
        <v>112.11666666666667</v>
      </c>
      <c r="K151" s="38">
        <v>112.58333333333334</v>
      </c>
      <c r="L151" s="38">
        <v>113.01666666666668</v>
      </c>
      <c r="M151" s="28">
        <v>112.15</v>
      </c>
      <c r="N151" s="28">
        <v>111.25</v>
      </c>
      <c r="O151" s="39">
        <v>50634000</v>
      </c>
      <c r="P151" s="40">
        <v>3.0591683458508885E-2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176.15</v>
      </c>
      <c r="F152" s="37">
        <v>176.51666666666665</v>
      </c>
      <c r="G152" s="38">
        <v>175.43333333333331</v>
      </c>
      <c r="H152" s="38">
        <v>174.71666666666667</v>
      </c>
      <c r="I152" s="38">
        <v>173.63333333333333</v>
      </c>
      <c r="J152" s="38">
        <v>177.23333333333329</v>
      </c>
      <c r="K152" s="38">
        <v>178.31666666666666</v>
      </c>
      <c r="L152" s="38">
        <v>179.03333333333327</v>
      </c>
      <c r="M152" s="28">
        <v>177.6</v>
      </c>
      <c r="N152" s="28">
        <v>175.8</v>
      </c>
      <c r="O152" s="39">
        <v>62055900</v>
      </c>
      <c r="P152" s="40">
        <v>4.4717397562613954E-2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900.6</v>
      </c>
      <c r="F153" s="37">
        <v>887.88333333333333</v>
      </c>
      <c r="G153" s="38">
        <v>872.41666666666663</v>
      </c>
      <c r="H153" s="38">
        <v>844.23333333333335</v>
      </c>
      <c r="I153" s="38">
        <v>828.76666666666665</v>
      </c>
      <c r="J153" s="38">
        <v>916.06666666666661</v>
      </c>
      <c r="K153" s="38">
        <v>931.5333333333333</v>
      </c>
      <c r="L153" s="38">
        <v>959.71666666666658</v>
      </c>
      <c r="M153" s="28">
        <v>903.35</v>
      </c>
      <c r="N153" s="28">
        <v>859.7</v>
      </c>
      <c r="O153" s="39">
        <v>6005300</v>
      </c>
      <c r="P153" s="40">
        <v>1.7554264025619735E-2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3265.2</v>
      </c>
      <c r="F154" s="37">
        <v>3262.3999999999996</v>
      </c>
      <c r="G154" s="38">
        <v>3244.9499999999994</v>
      </c>
      <c r="H154" s="38">
        <v>3224.7</v>
      </c>
      <c r="I154" s="38">
        <v>3207.2499999999995</v>
      </c>
      <c r="J154" s="38">
        <v>3282.6499999999992</v>
      </c>
      <c r="K154" s="38">
        <v>3300.1</v>
      </c>
      <c r="L154" s="38">
        <v>3320.349999999999</v>
      </c>
      <c r="M154" s="28">
        <v>3279.85</v>
      </c>
      <c r="N154" s="28">
        <v>3242.15</v>
      </c>
      <c r="O154" s="39">
        <v>292600</v>
      </c>
      <c r="P154" s="40">
        <v>-2.0093770931011386E-2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151.35</v>
      </c>
      <c r="F155" s="37">
        <v>152.14999999999998</v>
      </c>
      <c r="G155" s="38">
        <v>150.09999999999997</v>
      </c>
      <c r="H155" s="38">
        <v>148.85</v>
      </c>
      <c r="I155" s="38">
        <v>146.79999999999998</v>
      </c>
      <c r="J155" s="38">
        <v>153.39999999999995</v>
      </c>
      <c r="K155" s="38">
        <v>155.44999999999996</v>
      </c>
      <c r="L155" s="38">
        <v>156.69999999999993</v>
      </c>
      <c r="M155" s="28">
        <v>154.19999999999999</v>
      </c>
      <c r="N155" s="28">
        <v>150.9</v>
      </c>
      <c r="O155" s="39">
        <v>43274000</v>
      </c>
      <c r="P155" s="40">
        <v>9.7017606899029822E-3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36594.300000000003</v>
      </c>
      <c r="F156" s="37">
        <v>36869.799999999996</v>
      </c>
      <c r="G156" s="38">
        <v>36224.499999999993</v>
      </c>
      <c r="H156" s="38">
        <v>35854.699999999997</v>
      </c>
      <c r="I156" s="38">
        <v>35209.399999999994</v>
      </c>
      <c r="J156" s="38">
        <v>37239.599999999991</v>
      </c>
      <c r="K156" s="38">
        <v>37884.899999999994</v>
      </c>
      <c r="L156" s="38">
        <v>38254.69999999999</v>
      </c>
      <c r="M156" s="28">
        <v>37515.1</v>
      </c>
      <c r="N156" s="28">
        <v>36500</v>
      </c>
      <c r="O156" s="39">
        <v>130380</v>
      </c>
      <c r="P156" s="40">
        <v>8.4737301884437788E-2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702.55</v>
      </c>
      <c r="F157" s="37">
        <v>696.36666666666667</v>
      </c>
      <c r="G157" s="38">
        <v>688.0333333333333</v>
      </c>
      <c r="H157" s="38">
        <v>673.51666666666665</v>
      </c>
      <c r="I157" s="38">
        <v>665.18333333333328</v>
      </c>
      <c r="J157" s="38">
        <v>710.88333333333333</v>
      </c>
      <c r="K157" s="38">
        <v>719.21666666666658</v>
      </c>
      <c r="L157" s="38">
        <v>733.73333333333335</v>
      </c>
      <c r="M157" s="28">
        <v>704.7</v>
      </c>
      <c r="N157" s="28">
        <v>681.85</v>
      </c>
      <c r="O157" s="39">
        <v>9098100</v>
      </c>
      <c r="P157" s="40">
        <v>-6.1283345349675555E-3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4505.1499999999996</v>
      </c>
      <c r="F158" s="37">
        <v>4515.666666666667</v>
      </c>
      <c r="G158" s="38">
        <v>4461.3333333333339</v>
      </c>
      <c r="H158" s="38">
        <v>4417.5166666666673</v>
      </c>
      <c r="I158" s="38">
        <v>4363.1833333333343</v>
      </c>
      <c r="J158" s="38">
        <v>4559.4833333333336</v>
      </c>
      <c r="K158" s="38">
        <v>4613.8166666666675</v>
      </c>
      <c r="L158" s="38">
        <v>4657.6333333333332</v>
      </c>
      <c r="M158" s="28">
        <v>4570</v>
      </c>
      <c r="N158" s="28">
        <v>4471.8500000000004</v>
      </c>
      <c r="O158" s="39">
        <v>1090250</v>
      </c>
      <c r="P158" s="40">
        <v>2.720527617477329E-2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236.4</v>
      </c>
      <c r="F159" s="37">
        <v>235.75</v>
      </c>
      <c r="G159" s="38">
        <v>234.1</v>
      </c>
      <c r="H159" s="38">
        <v>231.79999999999998</v>
      </c>
      <c r="I159" s="38">
        <v>230.14999999999998</v>
      </c>
      <c r="J159" s="38">
        <v>238.05</v>
      </c>
      <c r="K159" s="38">
        <v>239.7</v>
      </c>
      <c r="L159" s="38">
        <v>242.00000000000003</v>
      </c>
      <c r="M159" s="28">
        <v>237.4</v>
      </c>
      <c r="N159" s="28">
        <v>233.45</v>
      </c>
      <c r="O159" s="39">
        <v>12867000</v>
      </c>
      <c r="P159" s="40">
        <v>-1.6960806784322713E-2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157.69999999999999</v>
      </c>
      <c r="F160" s="37">
        <v>157.04999999999998</v>
      </c>
      <c r="G160" s="38">
        <v>155.34999999999997</v>
      </c>
      <c r="H160" s="38">
        <v>152.99999999999997</v>
      </c>
      <c r="I160" s="38">
        <v>151.29999999999995</v>
      </c>
      <c r="J160" s="38">
        <v>159.39999999999998</v>
      </c>
      <c r="K160" s="38">
        <v>161.09999999999997</v>
      </c>
      <c r="L160" s="38">
        <v>163.44999999999999</v>
      </c>
      <c r="M160" s="28">
        <v>158.75</v>
      </c>
      <c r="N160" s="28">
        <v>154.69999999999999</v>
      </c>
      <c r="O160" s="39">
        <v>54944400</v>
      </c>
      <c r="P160" s="40">
        <v>-3.4858877769031824E-3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2337.9499999999998</v>
      </c>
      <c r="F161" s="37">
        <v>2341.1666666666665</v>
      </c>
      <c r="G161" s="38">
        <v>2325.2833333333328</v>
      </c>
      <c r="H161" s="38">
        <v>2312.6166666666663</v>
      </c>
      <c r="I161" s="38">
        <v>2296.7333333333327</v>
      </c>
      <c r="J161" s="38">
        <v>2353.833333333333</v>
      </c>
      <c r="K161" s="38">
        <v>2369.7166666666672</v>
      </c>
      <c r="L161" s="38">
        <v>2382.3833333333332</v>
      </c>
      <c r="M161" s="28">
        <v>2357.0500000000002</v>
      </c>
      <c r="N161" s="28">
        <v>2328.5</v>
      </c>
      <c r="O161" s="39">
        <v>2832500</v>
      </c>
      <c r="P161" s="40">
        <v>8.096805765637512E-3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3034.6</v>
      </c>
      <c r="F162" s="37">
        <v>3030.5</v>
      </c>
      <c r="G162" s="38">
        <v>3011.05</v>
      </c>
      <c r="H162" s="38">
        <v>2987.5</v>
      </c>
      <c r="I162" s="38">
        <v>2968.05</v>
      </c>
      <c r="J162" s="38">
        <v>3054.05</v>
      </c>
      <c r="K162" s="38">
        <v>3073.5</v>
      </c>
      <c r="L162" s="38">
        <v>3097.05</v>
      </c>
      <c r="M162" s="28">
        <v>3049.95</v>
      </c>
      <c r="N162" s="28">
        <v>3006.95</v>
      </c>
      <c r="O162" s="39">
        <v>2006000</v>
      </c>
      <c r="P162" s="40">
        <v>-1.7870257037943697E-2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47.45</v>
      </c>
      <c r="F163" s="37">
        <v>47.383333333333333</v>
      </c>
      <c r="G163" s="38">
        <v>46.716666666666669</v>
      </c>
      <c r="H163" s="38">
        <v>45.983333333333334</v>
      </c>
      <c r="I163" s="38">
        <v>45.31666666666667</v>
      </c>
      <c r="J163" s="38">
        <v>48.116666666666667</v>
      </c>
      <c r="K163" s="38">
        <v>48.783333333333339</v>
      </c>
      <c r="L163" s="38">
        <v>49.516666666666666</v>
      </c>
      <c r="M163" s="28">
        <v>48.05</v>
      </c>
      <c r="N163" s="28">
        <v>46.65</v>
      </c>
      <c r="O163" s="39">
        <v>216384000</v>
      </c>
      <c r="P163" s="40">
        <v>2.7269274591720471E-2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2893.15</v>
      </c>
      <c r="F164" s="37">
        <v>2897.35</v>
      </c>
      <c r="G164" s="38">
        <v>2872.25</v>
      </c>
      <c r="H164" s="38">
        <v>2851.35</v>
      </c>
      <c r="I164" s="38">
        <v>2826.25</v>
      </c>
      <c r="J164" s="38">
        <v>2918.25</v>
      </c>
      <c r="K164" s="38">
        <v>2943.3499999999995</v>
      </c>
      <c r="L164" s="38">
        <v>2964.25</v>
      </c>
      <c r="M164" s="28">
        <v>2922.45</v>
      </c>
      <c r="N164" s="28">
        <v>2876.45</v>
      </c>
      <c r="O164" s="39">
        <v>1223100</v>
      </c>
      <c r="P164" s="40">
        <v>-2.93470286133529E-3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226.2</v>
      </c>
      <c r="F165" s="37">
        <v>226.76666666666665</v>
      </c>
      <c r="G165" s="38">
        <v>225.2833333333333</v>
      </c>
      <c r="H165" s="38">
        <v>224.36666666666665</v>
      </c>
      <c r="I165" s="38">
        <v>222.8833333333333</v>
      </c>
      <c r="J165" s="38">
        <v>227.68333333333331</v>
      </c>
      <c r="K165" s="38">
        <v>229.16666666666666</v>
      </c>
      <c r="L165" s="38">
        <v>230.08333333333331</v>
      </c>
      <c r="M165" s="28">
        <v>228.25</v>
      </c>
      <c r="N165" s="28">
        <v>225.85</v>
      </c>
      <c r="O165" s="39">
        <v>32113800</v>
      </c>
      <c r="P165" s="40">
        <v>2.1645765332417112E-2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1538.65</v>
      </c>
      <c r="F166" s="37">
        <v>1531.8</v>
      </c>
      <c r="G166" s="38">
        <v>1521.35</v>
      </c>
      <c r="H166" s="38">
        <v>1504.05</v>
      </c>
      <c r="I166" s="38">
        <v>1493.6</v>
      </c>
      <c r="J166" s="38">
        <v>1549.1</v>
      </c>
      <c r="K166" s="38">
        <v>1559.5500000000002</v>
      </c>
      <c r="L166" s="38">
        <v>1576.85</v>
      </c>
      <c r="M166" s="28">
        <v>1542.25</v>
      </c>
      <c r="N166" s="28">
        <v>1514.5</v>
      </c>
      <c r="O166" s="39">
        <v>2200649</v>
      </c>
      <c r="P166" s="40">
        <v>1.5017833677492022E-2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153.94999999999999</v>
      </c>
      <c r="F167" s="37">
        <v>153.86666666666667</v>
      </c>
      <c r="G167" s="38">
        <v>152.73333333333335</v>
      </c>
      <c r="H167" s="38">
        <v>151.51666666666668</v>
      </c>
      <c r="I167" s="38">
        <v>150.38333333333335</v>
      </c>
      <c r="J167" s="38">
        <v>155.08333333333334</v>
      </c>
      <c r="K167" s="38">
        <v>156.21666666666667</v>
      </c>
      <c r="L167" s="38">
        <v>157.43333333333334</v>
      </c>
      <c r="M167" s="28">
        <v>155</v>
      </c>
      <c r="N167" s="28">
        <v>152.65</v>
      </c>
      <c r="O167" s="39">
        <v>12463500</v>
      </c>
      <c r="P167" s="40">
        <v>-1.028349082823791E-2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756.6</v>
      </c>
      <c r="F168" s="37">
        <v>757.5333333333333</v>
      </c>
      <c r="G168" s="38">
        <v>751.56666666666661</v>
      </c>
      <c r="H168" s="38">
        <v>746.5333333333333</v>
      </c>
      <c r="I168" s="38">
        <v>740.56666666666661</v>
      </c>
      <c r="J168" s="38">
        <v>762.56666666666661</v>
      </c>
      <c r="K168" s="38">
        <v>768.5333333333333</v>
      </c>
      <c r="L168" s="38">
        <v>773.56666666666661</v>
      </c>
      <c r="M168" s="28">
        <v>763.5</v>
      </c>
      <c r="N168" s="28">
        <v>752.5</v>
      </c>
      <c r="O168" s="39">
        <v>3621000</v>
      </c>
      <c r="P168" s="40">
        <v>-9.5326668216693788E-3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144.30000000000001</v>
      </c>
      <c r="F169" s="37">
        <v>143.25</v>
      </c>
      <c r="G169" s="38">
        <v>141.25</v>
      </c>
      <c r="H169" s="38">
        <v>138.19999999999999</v>
      </c>
      <c r="I169" s="38">
        <v>136.19999999999999</v>
      </c>
      <c r="J169" s="38">
        <v>146.30000000000001</v>
      </c>
      <c r="K169" s="38">
        <v>148.30000000000001</v>
      </c>
      <c r="L169" s="38">
        <v>151.35000000000002</v>
      </c>
      <c r="M169" s="28">
        <v>145.25</v>
      </c>
      <c r="N169" s="28">
        <v>140.19999999999999</v>
      </c>
      <c r="O169" s="39">
        <v>34160000</v>
      </c>
      <c r="P169" s="40">
        <v>1.4553014553014554E-2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119.05</v>
      </c>
      <c r="F170" s="37">
        <v>118.73333333333333</v>
      </c>
      <c r="G170" s="38">
        <v>117.51666666666667</v>
      </c>
      <c r="H170" s="38">
        <v>115.98333333333333</v>
      </c>
      <c r="I170" s="38">
        <v>114.76666666666667</v>
      </c>
      <c r="J170" s="38">
        <v>120.26666666666667</v>
      </c>
      <c r="K170" s="38">
        <v>121.48333333333333</v>
      </c>
      <c r="L170" s="38">
        <v>123.01666666666667</v>
      </c>
      <c r="M170" s="28">
        <v>119.95</v>
      </c>
      <c r="N170" s="28">
        <v>117.2</v>
      </c>
      <c r="O170" s="39">
        <v>53368000</v>
      </c>
      <c r="P170" s="40">
        <v>-9.6496437054631821E-3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2350.8000000000002</v>
      </c>
      <c r="F171" s="37">
        <v>2349.15</v>
      </c>
      <c r="G171" s="38">
        <v>2333.3500000000004</v>
      </c>
      <c r="H171" s="38">
        <v>2315.9</v>
      </c>
      <c r="I171" s="38">
        <v>2300.1000000000004</v>
      </c>
      <c r="J171" s="38">
        <v>2366.6000000000004</v>
      </c>
      <c r="K171" s="38">
        <v>2382.4000000000005</v>
      </c>
      <c r="L171" s="38">
        <v>2399.8500000000004</v>
      </c>
      <c r="M171" s="28">
        <v>2364.9499999999998</v>
      </c>
      <c r="N171" s="28">
        <v>2331.6999999999998</v>
      </c>
      <c r="O171" s="39">
        <v>38218250</v>
      </c>
      <c r="P171" s="40">
        <v>6.1008516183380934E-3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82.45</v>
      </c>
      <c r="F172" s="37">
        <v>82.35</v>
      </c>
      <c r="G172" s="38">
        <v>81.699999999999989</v>
      </c>
      <c r="H172" s="38">
        <v>80.949999999999989</v>
      </c>
      <c r="I172" s="38">
        <v>80.299999999999983</v>
      </c>
      <c r="J172" s="38">
        <v>83.1</v>
      </c>
      <c r="K172" s="38">
        <v>83.75</v>
      </c>
      <c r="L172" s="38">
        <v>84.5</v>
      </c>
      <c r="M172" s="28">
        <v>83</v>
      </c>
      <c r="N172" s="28">
        <v>81.599999999999994</v>
      </c>
      <c r="O172" s="39">
        <v>98144000</v>
      </c>
      <c r="P172" s="40">
        <v>1.1460136862066123E-2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755.05</v>
      </c>
      <c r="F173" s="37">
        <v>749.46666666666658</v>
      </c>
      <c r="G173" s="38">
        <v>736.28333333333319</v>
      </c>
      <c r="H173" s="38">
        <v>717.51666666666665</v>
      </c>
      <c r="I173" s="38">
        <v>704.33333333333326</v>
      </c>
      <c r="J173" s="38">
        <v>768.23333333333312</v>
      </c>
      <c r="K173" s="38">
        <v>781.41666666666652</v>
      </c>
      <c r="L173" s="38">
        <v>800.18333333333305</v>
      </c>
      <c r="M173" s="28">
        <v>762.65</v>
      </c>
      <c r="N173" s="28">
        <v>730.7</v>
      </c>
      <c r="O173" s="39">
        <v>8288000</v>
      </c>
      <c r="P173" s="40">
        <v>7.4880871341048332E-3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1122.5999999999999</v>
      </c>
      <c r="F174" s="37">
        <v>1119.6666666666667</v>
      </c>
      <c r="G174" s="38">
        <v>1112.4833333333336</v>
      </c>
      <c r="H174" s="38">
        <v>1102.3666666666668</v>
      </c>
      <c r="I174" s="38">
        <v>1095.1833333333336</v>
      </c>
      <c r="J174" s="38">
        <v>1129.7833333333335</v>
      </c>
      <c r="K174" s="38">
        <v>1136.9666666666665</v>
      </c>
      <c r="L174" s="38">
        <v>1147.0833333333335</v>
      </c>
      <c r="M174" s="28">
        <v>1126.8499999999999</v>
      </c>
      <c r="N174" s="28">
        <v>1109.55</v>
      </c>
      <c r="O174" s="39">
        <v>6397500</v>
      </c>
      <c r="P174" s="40">
        <v>4.9975381585425901E-2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529.35</v>
      </c>
      <c r="F175" s="37">
        <v>529.25000000000011</v>
      </c>
      <c r="G175" s="38">
        <v>523.55000000000018</v>
      </c>
      <c r="H175" s="38">
        <v>517.75000000000011</v>
      </c>
      <c r="I175" s="38">
        <v>512.05000000000018</v>
      </c>
      <c r="J175" s="38">
        <v>535.05000000000018</v>
      </c>
      <c r="K175" s="38">
        <v>540.75000000000023</v>
      </c>
      <c r="L175" s="38">
        <v>546.55000000000018</v>
      </c>
      <c r="M175" s="28">
        <v>534.95000000000005</v>
      </c>
      <c r="N175" s="28">
        <v>523.45000000000005</v>
      </c>
      <c r="O175" s="39">
        <v>81228000</v>
      </c>
      <c r="P175" s="40">
        <v>-2.8280218202698822E-2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26076.2</v>
      </c>
      <c r="F176" s="37">
        <v>26189.933333333334</v>
      </c>
      <c r="G176" s="38">
        <v>25913.066666666669</v>
      </c>
      <c r="H176" s="38">
        <v>25749.933333333334</v>
      </c>
      <c r="I176" s="38">
        <v>25473.066666666669</v>
      </c>
      <c r="J176" s="38">
        <v>26353.066666666669</v>
      </c>
      <c r="K176" s="38">
        <v>26629.933333333338</v>
      </c>
      <c r="L176" s="38">
        <v>26793.066666666669</v>
      </c>
      <c r="M176" s="28">
        <v>26466.799999999999</v>
      </c>
      <c r="N176" s="28">
        <v>26026.799999999999</v>
      </c>
      <c r="O176" s="39">
        <v>330900</v>
      </c>
      <c r="P176" s="40">
        <v>2.4220382264180145E-2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3377.9</v>
      </c>
      <c r="F177" s="37">
        <v>3367.2833333333333</v>
      </c>
      <c r="G177" s="38">
        <v>3352.6166666666668</v>
      </c>
      <c r="H177" s="38">
        <v>3327.3333333333335</v>
      </c>
      <c r="I177" s="38">
        <v>3312.666666666667</v>
      </c>
      <c r="J177" s="38">
        <v>3392.5666666666666</v>
      </c>
      <c r="K177" s="38">
        <v>3407.2333333333336</v>
      </c>
      <c r="L177" s="38">
        <v>3432.5166666666664</v>
      </c>
      <c r="M177" s="28">
        <v>3381.95</v>
      </c>
      <c r="N177" s="28">
        <v>3342</v>
      </c>
      <c r="O177" s="39">
        <v>1835625</v>
      </c>
      <c r="P177" s="40">
        <v>2.7871881736987989E-2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2376.8000000000002</v>
      </c>
      <c r="F178" s="37">
        <v>2381.4500000000003</v>
      </c>
      <c r="G178" s="38">
        <v>2365.9000000000005</v>
      </c>
      <c r="H178" s="38">
        <v>2355.0000000000005</v>
      </c>
      <c r="I178" s="38">
        <v>2339.4500000000007</v>
      </c>
      <c r="J178" s="38">
        <v>2392.3500000000004</v>
      </c>
      <c r="K178" s="38">
        <v>2407.9000000000005</v>
      </c>
      <c r="L178" s="38">
        <v>2418.8000000000002</v>
      </c>
      <c r="M178" s="28">
        <v>2397</v>
      </c>
      <c r="N178" s="28">
        <v>2370.5500000000002</v>
      </c>
      <c r="O178" s="39">
        <v>2870250</v>
      </c>
      <c r="P178" s="40">
        <v>-8.2923037056232187E-3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1307.8499999999999</v>
      </c>
      <c r="F179" s="37">
        <v>1302.2333333333333</v>
      </c>
      <c r="G179" s="38">
        <v>1290.4666666666667</v>
      </c>
      <c r="H179" s="38">
        <v>1273.0833333333333</v>
      </c>
      <c r="I179" s="38">
        <v>1261.3166666666666</v>
      </c>
      <c r="J179" s="38">
        <v>1319.6166666666668</v>
      </c>
      <c r="K179" s="38">
        <v>1331.3833333333337</v>
      </c>
      <c r="L179" s="38">
        <v>1348.7666666666669</v>
      </c>
      <c r="M179" s="28">
        <v>1314</v>
      </c>
      <c r="N179" s="28">
        <v>1284.8499999999999</v>
      </c>
      <c r="O179" s="39">
        <v>4061400</v>
      </c>
      <c r="P179" s="40">
        <v>7.8916021441334128E-3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1014.9</v>
      </c>
      <c r="F180" s="37">
        <v>1009.8166666666666</v>
      </c>
      <c r="G180" s="38">
        <v>1002.9333333333332</v>
      </c>
      <c r="H180" s="38">
        <v>990.96666666666658</v>
      </c>
      <c r="I180" s="38">
        <v>984.08333333333314</v>
      </c>
      <c r="J180" s="38">
        <v>1021.7833333333332</v>
      </c>
      <c r="K180" s="38">
        <v>1028.6666666666665</v>
      </c>
      <c r="L180" s="38">
        <v>1040.6333333333332</v>
      </c>
      <c r="M180" s="28">
        <v>1016.7</v>
      </c>
      <c r="N180" s="28">
        <v>997.85</v>
      </c>
      <c r="O180" s="39">
        <v>18028500</v>
      </c>
      <c r="P180" s="40">
        <v>7.5896874144204063E-3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424.2</v>
      </c>
      <c r="F181" s="37">
        <v>423.61666666666662</v>
      </c>
      <c r="G181" s="38">
        <v>421.43333333333322</v>
      </c>
      <c r="H181" s="38">
        <v>418.66666666666663</v>
      </c>
      <c r="I181" s="38">
        <v>416.48333333333323</v>
      </c>
      <c r="J181" s="38">
        <v>426.38333333333321</v>
      </c>
      <c r="K181" s="38">
        <v>428.56666666666661</v>
      </c>
      <c r="L181" s="38">
        <v>431.3333333333332</v>
      </c>
      <c r="M181" s="28">
        <v>425.8</v>
      </c>
      <c r="N181" s="28">
        <v>420.85</v>
      </c>
      <c r="O181" s="39">
        <v>9144000</v>
      </c>
      <c r="P181" s="40">
        <v>6.1066182538372666E-3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606.29999999999995</v>
      </c>
      <c r="F182" s="37">
        <v>602.68333333333328</v>
      </c>
      <c r="G182" s="38">
        <v>596.86666666666656</v>
      </c>
      <c r="H182" s="38">
        <v>587.43333333333328</v>
      </c>
      <c r="I182" s="38">
        <v>581.61666666666656</v>
      </c>
      <c r="J182" s="38">
        <v>612.11666666666656</v>
      </c>
      <c r="K182" s="38">
        <v>617.93333333333339</v>
      </c>
      <c r="L182" s="38">
        <v>627.36666666666656</v>
      </c>
      <c r="M182" s="28">
        <v>608.5</v>
      </c>
      <c r="N182" s="28">
        <v>593.25</v>
      </c>
      <c r="O182" s="39">
        <v>2856000</v>
      </c>
      <c r="P182" s="40">
        <v>3.1612223393045311E-3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992.25</v>
      </c>
      <c r="F183" s="37">
        <v>987.4</v>
      </c>
      <c r="G183" s="38">
        <v>981.09999999999991</v>
      </c>
      <c r="H183" s="38">
        <v>969.94999999999993</v>
      </c>
      <c r="I183" s="38">
        <v>963.64999999999986</v>
      </c>
      <c r="J183" s="38">
        <v>998.55</v>
      </c>
      <c r="K183" s="38">
        <v>1004.8499999999999</v>
      </c>
      <c r="L183" s="38">
        <v>1016</v>
      </c>
      <c r="M183" s="28">
        <v>993.7</v>
      </c>
      <c r="N183" s="28">
        <v>976.25</v>
      </c>
      <c r="O183" s="39">
        <v>4726000</v>
      </c>
      <c r="P183" s="40">
        <v>2.7583280288563548E-3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1265.45</v>
      </c>
      <c r="F184" s="37">
        <v>1272.0666666666666</v>
      </c>
      <c r="G184" s="38">
        <v>1255.4333333333332</v>
      </c>
      <c r="H184" s="38">
        <v>1245.4166666666665</v>
      </c>
      <c r="I184" s="38">
        <v>1228.7833333333331</v>
      </c>
      <c r="J184" s="38">
        <v>1282.0833333333333</v>
      </c>
      <c r="K184" s="38">
        <v>1298.7166666666665</v>
      </c>
      <c r="L184" s="38">
        <v>1308.7333333333333</v>
      </c>
      <c r="M184" s="28">
        <v>1288.7</v>
      </c>
      <c r="N184" s="28">
        <v>1262.05</v>
      </c>
      <c r="O184" s="39">
        <v>2006500</v>
      </c>
      <c r="P184" s="40">
        <v>-5.2057511155180966E-3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732.35</v>
      </c>
      <c r="F185" s="37">
        <v>730.86666666666667</v>
      </c>
      <c r="G185" s="38">
        <v>727.48333333333335</v>
      </c>
      <c r="H185" s="38">
        <v>722.61666666666667</v>
      </c>
      <c r="I185" s="38">
        <v>719.23333333333335</v>
      </c>
      <c r="J185" s="38">
        <v>735.73333333333335</v>
      </c>
      <c r="K185" s="38">
        <v>739.11666666666679</v>
      </c>
      <c r="L185" s="38">
        <v>743.98333333333335</v>
      </c>
      <c r="M185" s="28">
        <v>734.25</v>
      </c>
      <c r="N185" s="28">
        <v>726</v>
      </c>
      <c r="O185" s="39">
        <v>9204300</v>
      </c>
      <c r="P185" s="40">
        <v>-2.0964962665134979E-2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438.65</v>
      </c>
      <c r="F186" s="37">
        <v>435.08333333333331</v>
      </c>
      <c r="G186" s="38">
        <v>428.66666666666663</v>
      </c>
      <c r="H186" s="38">
        <v>418.68333333333334</v>
      </c>
      <c r="I186" s="38">
        <v>412.26666666666665</v>
      </c>
      <c r="J186" s="38">
        <v>445.06666666666661</v>
      </c>
      <c r="K186" s="38">
        <v>451.48333333333323</v>
      </c>
      <c r="L186" s="38">
        <v>461.46666666666658</v>
      </c>
      <c r="M186" s="28">
        <v>441.5</v>
      </c>
      <c r="N186" s="28">
        <v>425.1</v>
      </c>
      <c r="O186" s="39">
        <v>51718950</v>
      </c>
      <c r="P186" s="40">
        <v>6.8800976529989457E-3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196.3</v>
      </c>
      <c r="F187" s="37">
        <v>195.5</v>
      </c>
      <c r="G187" s="38">
        <v>193.8</v>
      </c>
      <c r="H187" s="38">
        <v>191.3</v>
      </c>
      <c r="I187" s="38">
        <v>189.60000000000002</v>
      </c>
      <c r="J187" s="38">
        <v>198</v>
      </c>
      <c r="K187" s="38">
        <v>199.7</v>
      </c>
      <c r="L187" s="38">
        <v>202.2</v>
      </c>
      <c r="M187" s="28">
        <v>197.2</v>
      </c>
      <c r="N187" s="28">
        <v>193</v>
      </c>
      <c r="O187" s="39">
        <v>97918875</v>
      </c>
      <c r="P187" s="40">
        <v>-9.626216077828981E-3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104.6</v>
      </c>
      <c r="F188" s="37">
        <v>104.86666666666667</v>
      </c>
      <c r="G188" s="38">
        <v>104.13333333333335</v>
      </c>
      <c r="H188" s="38">
        <v>103.66666666666669</v>
      </c>
      <c r="I188" s="38">
        <v>102.93333333333337</v>
      </c>
      <c r="J188" s="38">
        <v>105.33333333333334</v>
      </c>
      <c r="K188" s="38">
        <v>106.06666666666666</v>
      </c>
      <c r="L188" s="38">
        <v>106.53333333333333</v>
      </c>
      <c r="M188" s="28">
        <v>105.6</v>
      </c>
      <c r="N188" s="28">
        <v>104.4</v>
      </c>
      <c r="O188" s="39">
        <v>189222000</v>
      </c>
      <c r="P188" s="40">
        <v>3.0491822919786738E-2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3233.9</v>
      </c>
      <c r="F189" s="37">
        <v>3243.2333333333336</v>
      </c>
      <c r="G189" s="38">
        <v>3219.8166666666671</v>
      </c>
      <c r="H189" s="38">
        <v>3205.7333333333336</v>
      </c>
      <c r="I189" s="38">
        <v>3182.3166666666671</v>
      </c>
      <c r="J189" s="38">
        <v>3257.3166666666671</v>
      </c>
      <c r="K189" s="38">
        <v>3280.7333333333331</v>
      </c>
      <c r="L189" s="38">
        <v>3294.8166666666671</v>
      </c>
      <c r="M189" s="28">
        <v>3266.65</v>
      </c>
      <c r="N189" s="28">
        <v>3229.15</v>
      </c>
      <c r="O189" s="39">
        <v>9920750</v>
      </c>
      <c r="P189" s="40">
        <v>8.754759955870316E-3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1095.3</v>
      </c>
      <c r="F190" s="37">
        <v>1097.5666666666666</v>
      </c>
      <c r="G190" s="38">
        <v>1085.7833333333333</v>
      </c>
      <c r="H190" s="38">
        <v>1076.2666666666667</v>
      </c>
      <c r="I190" s="38">
        <v>1064.4833333333333</v>
      </c>
      <c r="J190" s="38">
        <v>1107.0833333333333</v>
      </c>
      <c r="K190" s="38">
        <v>1118.8666666666666</v>
      </c>
      <c r="L190" s="38">
        <v>1128.3833333333332</v>
      </c>
      <c r="M190" s="28">
        <v>1109.3499999999999</v>
      </c>
      <c r="N190" s="28">
        <v>1088.05</v>
      </c>
      <c r="O190" s="39">
        <v>11102400</v>
      </c>
      <c r="P190" s="40">
        <v>1.9335647000495785E-2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2554.0500000000002</v>
      </c>
      <c r="F191" s="37">
        <v>2562.6833333333334</v>
      </c>
      <c r="G191" s="38">
        <v>2541.666666666667</v>
      </c>
      <c r="H191" s="38">
        <v>2529.2833333333338</v>
      </c>
      <c r="I191" s="38">
        <v>2508.2666666666673</v>
      </c>
      <c r="J191" s="38">
        <v>2575.0666666666666</v>
      </c>
      <c r="K191" s="38">
        <v>2596.083333333333</v>
      </c>
      <c r="L191" s="38">
        <v>2608.4666666666662</v>
      </c>
      <c r="M191" s="28">
        <v>2583.6999999999998</v>
      </c>
      <c r="N191" s="28">
        <v>2550.3000000000002</v>
      </c>
      <c r="O191" s="39">
        <v>5005500</v>
      </c>
      <c r="P191" s="40">
        <v>-5.5810992431208885E-2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1580.3</v>
      </c>
      <c r="F192" s="37">
        <v>1584.7166666666665</v>
      </c>
      <c r="G192" s="38">
        <v>1572.5333333333328</v>
      </c>
      <c r="H192" s="38">
        <v>1564.7666666666664</v>
      </c>
      <c r="I192" s="38">
        <v>1552.5833333333328</v>
      </c>
      <c r="J192" s="38">
        <v>1592.4833333333329</v>
      </c>
      <c r="K192" s="38">
        <v>1604.6666666666667</v>
      </c>
      <c r="L192" s="38">
        <v>1612.4333333333329</v>
      </c>
      <c r="M192" s="28">
        <v>1596.9</v>
      </c>
      <c r="N192" s="28">
        <v>1576.95</v>
      </c>
      <c r="O192" s="39">
        <v>1831000</v>
      </c>
      <c r="P192" s="40">
        <v>-1.1872638963842417E-2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1375.6</v>
      </c>
      <c r="F193" s="37">
        <v>1372.2</v>
      </c>
      <c r="G193" s="38">
        <v>1358.4</v>
      </c>
      <c r="H193" s="38">
        <v>1341.2</v>
      </c>
      <c r="I193" s="38">
        <v>1327.4</v>
      </c>
      <c r="J193" s="38">
        <v>1389.4</v>
      </c>
      <c r="K193" s="38">
        <v>1403.1999999999998</v>
      </c>
      <c r="L193" s="38">
        <v>1420.4</v>
      </c>
      <c r="M193" s="28">
        <v>1386</v>
      </c>
      <c r="N193" s="28">
        <v>1355</v>
      </c>
      <c r="O193" s="39">
        <v>3630800</v>
      </c>
      <c r="P193" s="40">
        <v>2.8089251330841544E-2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1098.7</v>
      </c>
      <c r="F194" s="37">
        <v>1093.9166666666667</v>
      </c>
      <c r="G194" s="38">
        <v>1086.4833333333336</v>
      </c>
      <c r="H194" s="38">
        <v>1074.2666666666669</v>
      </c>
      <c r="I194" s="38">
        <v>1066.8333333333337</v>
      </c>
      <c r="J194" s="38">
        <v>1106.1333333333334</v>
      </c>
      <c r="K194" s="38">
        <v>1113.5666666666664</v>
      </c>
      <c r="L194" s="38">
        <v>1125.7833333333333</v>
      </c>
      <c r="M194" s="28">
        <v>1101.3499999999999</v>
      </c>
      <c r="N194" s="28">
        <v>1081.7</v>
      </c>
      <c r="O194" s="39">
        <v>5617500</v>
      </c>
      <c r="P194" s="40">
        <v>2.0213577421815409E-2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1411.3</v>
      </c>
      <c r="F195" s="37">
        <v>1418.55</v>
      </c>
      <c r="G195" s="38">
        <v>1400.9499999999998</v>
      </c>
      <c r="H195" s="38">
        <v>1390.6</v>
      </c>
      <c r="I195" s="38">
        <v>1372.9999999999998</v>
      </c>
      <c r="J195" s="38">
        <v>1428.8999999999999</v>
      </c>
      <c r="K195" s="38">
        <v>1446.4999999999998</v>
      </c>
      <c r="L195" s="38">
        <v>1456.85</v>
      </c>
      <c r="M195" s="28">
        <v>1436.15</v>
      </c>
      <c r="N195" s="28">
        <v>1408.2</v>
      </c>
      <c r="O195" s="39">
        <v>1252000</v>
      </c>
      <c r="P195" s="40">
        <v>-3.1858954531394992E-2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7724.35</v>
      </c>
      <c r="F196" s="37">
        <v>7724.0999999999995</v>
      </c>
      <c r="G196" s="38">
        <v>7696.1999999999989</v>
      </c>
      <c r="H196" s="38">
        <v>7668.0499999999993</v>
      </c>
      <c r="I196" s="38">
        <v>7640.1499999999987</v>
      </c>
      <c r="J196" s="38">
        <v>7752.2499999999991</v>
      </c>
      <c r="K196" s="38">
        <v>7780.1499999999987</v>
      </c>
      <c r="L196" s="38">
        <v>7808.2999999999993</v>
      </c>
      <c r="M196" s="28">
        <v>7752</v>
      </c>
      <c r="N196" s="28">
        <v>7695.95</v>
      </c>
      <c r="O196" s="39">
        <v>1844100</v>
      </c>
      <c r="P196" s="40">
        <v>1.5361744301288404E-2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730.15</v>
      </c>
      <c r="F197" s="37">
        <v>729.86666666666667</v>
      </c>
      <c r="G197" s="38">
        <v>724.88333333333333</v>
      </c>
      <c r="H197" s="38">
        <v>719.61666666666667</v>
      </c>
      <c r="I197" s="38">
        <v>714.63333333333333</v>
      </c>
      <c r="J197" s="38">
        <v>735.13333333333333</v>
      </c>
      <c r="K197" s="38">
        <v>740.11666666666667</v>
      </c>
      <c r="L197" s="38">
        <v>745.38333333333333</v>
      </c>
      <c r="M197" s="28">
        <v>734.85</v>
      </c>
      <c r="N197" s="28">
        <v>724.6</v>
      </c>
      <c r="O197" s="39">
        <v>14489800</v>
      </c>
      <c r="P197" s="40">
        <v>1.4656349567592172E-2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265.45</v>
      </c>
      <c r="F198" s="37">
        <v>264.08333333333331</v>
      </c>
      <c r="G198" s="38">
        <v>262.16666666666663</v>
      </c>
      <c r="H198" s="38">
        <v>258.88333333333333</v>
      </c>
      <c r="I198" s="38">
        <v>256.96666666666664</v>
      </c>
      <c r="J198" s="38">
        <v>267.36666666666662</v>
      </c>
      <c r="K198" s="38">
        <v>269.28333333333325</v>
      </c>
      <c r="L198" s="38">
        <v>272.56666666666661</v>
      </c>
      <c r="M198" s="28">
        <v>266</v>
      </c>
      <c r="N198" s="28">
        <v>260.8</v>
      </c>
      <c r="O198" s="39">
        <v>42352000</v>
      </c>
      <c r="P198" s="40">
        <v>-8.4929697084080405E-4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831.55</v>
      </c>
      <c r="F199" s="37">
        <v>827.98333333333323</v>
      </c>
      <c r="G199" s="38">
        <v>823.31666666666649</v>
      </c>
      <c r="H199" s="38">
        <v>815.08333333333326</v>
      </c>
      <c r="I199" s="38">
        <v>810.41666666666652</v>
      </c>
      <c r="J199" s="38">
        <v>836.21666666666647</v>
      </c>
      <c r="K199" s="38">
        <v>840.88333333333321</v>
      </c>
      <c r="L199" s="38">
        <v>849.11666666666645</v>
      </c>
      <c r="M199" s="28">
        <v>832.65</v>
      </c>
      <c r="N199" s="28">
        <v>819.75</v>
      </c>
      <c r="O199" s="39">
        <v>4996800</v>
      </c>
      <c r="P199" s="40">
        <v>-4.2978625603309582E-2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1333.1</v>
      </c>
      <c r="F200" s="37">
        <v>1330.3</v>
      </c>
      <c r="G200" s="38">
        <v>1318.6</v>
      </c>
      <c r="H200" s="38">
        <v>1304.0999999999999</v>
      </c>
      <c r="I200" s="38">
        <v>1292.3999999999999</v>
      </c>
      <c r="J200" s="38">
        <v>1344.8</v>
      </c>
      <c r="K200" s="38">
        <v>1356.5000000000002</v>
      </c>
      <c r="L200" s="38">
        <v>1371</v>
      </c>
      <c r="M200" s="28">
        <v>1342</v>
      </c>
      <c r="N200" s="28">
        <v>1315.8</v>
      </c>
      <c r="O200" s="39">
        <v>800450</v>
      </c>
      <c r="P200" s="40">
        <v>-2.5564550489987219E-2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368.7</v>
      </c>
      <c r="F201" s="37">
        <v>369.65000000000003</v>
      </c>
      <c r="G201" s="38">
        <v>367.05000000000007</v>
      </c>
      <c r="H201" s="38">
        <v>365.40000000000003</v>
      </c>
      <c r="I201" s="38">
        <v>362.80000000000007</v>
      </c>
      <c r="J201" s="38">
        <v>371.30000000000007</v>
      </c>
      <c r="K201" s="38">
        <v>373.90000000000009</v>
      </c>
      <c r="L201" s="38">
        <v>375.55000000000007</v>
      </c>
      <c r="M201" s="28">
        <v>372.25</v>
      </c>
      <c r="N201" s="28">
        <v>368</v>
      </c>
      <c r="O201" s="39">
        <v>33643500</v>
      </c>
      <c r="P201" s="40">
        <v>2.7204030226700253E-2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213.5</v>
      </c>
      <c r="F202" s="37">
        <v>213.41666666666666</v>
      </c>
      <c r="G202" s="38">
        <v>211.88333333333333</v>
      </c>
      <c r="H202" s="38">
        <v>210.26666666666668</v>
      </c>
      <c r="I202" s="38">
        <v>208.73333333333335</v>
      </c>
      <c r="J202" s="38">
        <v>215.0333333333333</v>
      </c>
      <c r="K202" s="38">
        <v>216.56666666666666</v>
      </c>
      <c r="L202" s="38">
        <v>218.18333333333328</v>
      </c>
      <c r="M202" s="28">
        <v>214.95</v>
      </c>
      <c r="N202" s="28">
        <v>211.8</v>
      </c>
      <c r="O202" s="39">
        <v>74571000</v>
      </c>
      <c r="P202" s="40">
        <v>-9.0890970699621289E-3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496.95</v>
      </c>
      <c r="F203" s="37">
        <v>497.05</v>
      </c>
      <c r="G203" s="38">
        <v>494.3</v>
      </c>
      <c r="H203" s="38">
        <v>491.65</v>
      </c>
      <c r="I203" s="38">
        <v>488.9</v>
      </c>
      <c r="J203" s="38">
        <v>499.70000000000005</v>
      </c>
      <c r="K203" s="38">
        <v>502.45000000000005</v>
      </c>
      <c r="L203" s="38">
        <v>505.10000000000008</v>
      </c>
      <c r="M203" s="28">
        <v>499.8</v>
      </c>
      <c r="N203" s="28">
        <v>494.4</v>
      </c>
      <c r="O203" s="39">
        <v>7716600</v>
      </c>
      <c r="P203" s="40">
        <v>3.6007733204446592E-2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2" sqref="C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0" t="s">
        <v>16</v>
      </c>
      <c r="B8" s="362"/>
      <c r="C8" s="366" t="s">
        <v>20</v>
      </c>
      <c r="D8" s="366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3"/>
      <c r="L8" s="50"/>
      <c r="M8" s="50"/>
      <c r="N8" s="1"/>
      <c r="O8" s="1"/>
    </row>
    <row r="9" spans="1:15" ht="36" customHeight="1">
      <c r="A9" s="364"/>
      <c r="B9" s="365"/>
      <c r="C9" s="365"/>
      <c r="D9" s="3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17599.150000000001</v>
      </c>
      <c r="D10" s="258">
        <v>17580.233333333334</v>
      </c>
      <c r="E10" s="258">
        <v>17521.766666666666</v>
      </c>
      <c r="F10" s="258">
        <v>17444.383333333331</v>
      </c>
      <c r="G10" s="258">
        <v>17385.916666666664</v>
      </c>
      <c r="H10" s="258">
        <v>17657.616666666669</v>
      </c>
      <c r="I10" s="258">
        <v>17716.083333333336</v>
      </c>
      <c r="J10" s="258">
        <v>17793.466666666671</v>
      </c>
      <c r="K10" s="258">
        <v>17638.7</v>
      </c>
      <c r="L10" s="258">
        <v>17502.849999999999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41041</v>
      </c>
      <c r="D11" s="258">
        <v>41045.416666666664</v>
      </c>
      <c r="E11" s="258">
        <v>40816.133333333331</v>
      </c>
      <c r="F11" s="258">
        <v>40591.26666666667</v>
      </c>
      <c r="G11" s="258">
        <v>40361.983333333337</v>
      </c>
      <c r="H11" s="258">
        <v>41270.283333333326</v>
      </c>
      <c r="I11" s="258">
        <v>41499.566666666666</v>
      </c>
      <c r="J11" s="258">
        <v>41724.43333333332</v>
      </c>
      <c r="K11" s="258">
        <v>41274.699999999997</v>
      </c>
      <c r="L11" s="258">
        <v>40820.550000000003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2941.05</v>
      </c>
      <c r="D12" s="231">
        <v>2945.0666666666671</v>
      </c>
      <c r="E12" s="231">
        <v>2930.5833333333339</v>
      </c>
      <c r="F12" s="231">
        <v>2920.1166666666668</v>
      </c>
      <c r="G12" s="231">
        <v>2905.6333333333337</v>
      </c>
      <c r="H12" s="231">
        <v>2955.5333333333342</v>
      </c>
      <c r="I12" s="231">
        <v>2970.0166666666669</v>
      </c>
      <c r="J12" s="231">
        <v>2980.4833333333345</v>
      </c>
      <c r="K12" s="231">
        <v>2959.55</v>
      </c>
      <c r="L12" s="231">
        <v>2934.6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5164.3</v>
      </c>
      <c r="D13" s="231">
        <v>5161.75</v>
      </c>
      <c r="E13" s="231">
        <v>5141.55</v>
      </c>
      <c r="F13" s="231">
        <v>5118.8</v>
      </c>
      <c r="G13" s="231">
        <v>5098.6000000000004</v>
      </c>
      <c r="H13" s="231">
        <v>5184.5</v>
      </c>
      <c r="I13" s="231">
        <v>5204.7000000000007</v>
      </c>
      <c r="J13" s="231">
        <v>5227.45</v>
      </c>
      <c r="K13" s="231">
        <v>5181.95</v>
      </c>
      <c r="L13" s="231">
        <v>5139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28764.55</v>
      </c>
      <c r="D14" s="231">
        <v>28811.783333333336</v>
      </c>
      <c r="E14" s="231">
        <v>28618.766666666674</v>
      </c>
      <c r="F14" s="231">
        <v>28472.983333333337</v>
      </c>
      <c r="G14" s="231">
        <v>28279.966666666674</v>
      </c>
      <c r="H14" s="231">
        <v>28957.566666666673</v>
      </c>
      <c r="I14" s="231">
        <v>29150.583333333336</v>
      </c>
      <c r="J14" s="231">
        <v>29296.366666666672</v>
      </c>
      <c r="K14" s="231">
        <v>29004.799999999999</v>
      </c>
      <c r="L14" s="231">
        <v>28666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4485.8</v>
      </c>
      <c r="D15" s="231">
        <v>4484.7500000000009</v>
      </c>
      <c r="E15" s="231">
        <v>4473.9000000000015</v>
      </c>
      <c r="F15" s="231">
        <v>4462.0000000000009</v>
      </c>
      <c r="G15" s="231">
        <v>4451.1500000000015</v>
      </c>
      <c r="H15" s="231">
        <v>4496.6500000000015</v>
      </c>
      <c r="I15" s="231">
        <v>4507.5000000000018</v>
      </c>
      <c r="J15" s="231">
        <v>4519.4000000000015</v>
      </c>
      <c r="K15" s="231">
        <v>4495.6000000000004</v>
      </c>
      <c r="L15" s="231">
        <v>4472.8500000000004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8550.65</v>
      </c>
      <c r="D16" s="231">
        <v>8525.5</v>
      </c>
      <c r="E16" s="231">
        <v>8491.85</v>
      </c>
      <c r="F16" s="231">
        <v>8433.0500000000011</v>
      </c>
      <c r="G16" s="231">
        <v>8399.4000000000015</v>
      </c>
      <c r="H16" s="231">
        <v>8584.2999999999993</v>
      </c>
      <c r="I16" s="231">
        <v>8617.9500000000007</v>
      </c>
      <c r="J16" s="231">
        <v>8676.7499999999982</v>
      </c>
      <c r="K16" s="231">
        <v>8559.15</v>
      </c>
      <c r="L16" s="231">
        <v>8466.7000000000007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3397.1</v>
      </c>
      <c r="D17" s="231">
        <v>3410.35</v>
      </c>
      <c r="E17" s="231">
        <v>3352.75</v>
      </c>
      <c r="F17" s="231">
        <v>3308.4</v>
      </c>
      <c r="G17" s="231">
        <v>3250.8</v>
      </c>
      <c r="H17" s="231">
        <v>3454.7</v>
      </c>
      <c r="I17" s="231">
        <v>3512.2999999999993</v>
      </c>
      <c r="J17" s="231">
        <v>3556.6499999999996</v>
      </c>
      <c r="K17" s="230">
        <v>3467.95</v>
      </c>
      <c r="L17" s="230">
        <v>3366</v>
      </c>
      <c r="M17" s="230">
        <v>7.3336100000000002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1712</v>
      </c>
      <c r="D18" s="231">
        <v>1703.5166666666664</v>
      </c>
      <c r="E18" s="231">
        <v>1689.5833333333328</v>
      </c>
      <c r="F18" s="231">
        <v>1667.1666666666663</v>
      </c>
      <c r="G18" s="231">
        <v>1653.2333333333327</v>
      </c>
      <c r="H18" s="231">
        <v>1725.9333333333329</v>
      </c>
      <c r="I18" s="231">
        <v>1739.8666666666663</v>
      </c>
      <c r="J18" s="231">
        <v>1762.2833333333331</v>
      </c>
      <c r="K18" s="230">
        <v>1717.45</v>
      </c>
      <c r="L18" s="230">
        <v>1681.1</v>
      </c>
      <c r="M18" s="230">
        <v>4.2534000000000001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569.45000000000005</v>
      </c>
      <c r="D19" s="231">
        <v>564.86666666666667</v>
      </c>
      <c r="E19" s="231">
        <v>558.23333333333335</v>
      </c>
      <c r="F19" s="231">
        <v>547.01666666666665</v>
      </c>
      <c r="G19" s="231">
        <v>540.38333333333333</v>
      </c>
      <c r="H19" s="231">
        <v>576.08333333333337</v>
      </c>
      <c r="I19" s="231">
        <v>582.71666666666681</v>
      </c>
      <c r="J19" s="231">
        <v>593.93333333333339</v>
      </c>
      <c r="K19" s="230">
        <v>571.5</v>
      </c>
      <c r="L19" s="230">
        <v>553.65</v>
      </c>
      <c r="M19" s="230">
        <v>26.861319999999999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22880.95</v>
      </c>
      <c r="D20" s="231">
        <v>22846.983333333334</v>
      </c>
      <c r="E20" s="231">
        <v>22753.966666666667</v>
      </c>
      <c r="F20" s="231">
        <v>22626.983333333334</v>
      </c>
      <c r="G20" s="231">
        <v>22533.966666666667</v>
      </c>
      <c r="H20" s="231">
        <v>22973.966666666667</v>
      </c>
      <c r="I20" s="231">
        <v>23066.983333333337</v>
      </c>
      <c r="J20" s="231">
        <v>23193.966666666667</v>
      </c>
      <c r="K20" s="230">
        <v>22940</v>
      </c>
      <c r="L20" s="230">
        <v>22720</v>
      </c>
      <c r="M20" s="230">
        <v>9.0639999999999998E-2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1754.05</v>
      </c>
      <c r="D21" s="231">
        <v>1745.2833333333335</v>
      </c>
      <c r="E21" s="231">
        <v>1696.916666666667</v>
      </c>
      <c r="F21" s="231">
        <v>1639.7833333333335</v>
      </c>
      <c r="G21" s="231">
        <v>1591.416666666667</v>
      </c>
      <c r="H21" s="231">
        <v>1802.416666666667</v>
      </c>
      <c r="I21" s="231">
        <v>1850.7833333333333</v>
      </c>
      <c r="J21" s="231">
        <v>1907.916666666667</v>
      </c>
      <c r="K21" s="230">
        <v>1793.65</v>
      </c>
      <c r="L21" s="230">
        <v>1688.15</v>
      </c>
      <c r="M21" s="230">
        <v>60.12473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856.35</v>
      </c>
      <c r="D22" s="231">
        <v>840.41666666666663</v>
      </c>
      <c r="E22" s="231">
        <v>824.48333333333323</v>
      </c>
      <c r="F22" s="231">
        <v>792.61666666666656</v>
      </c>
      <c r="G22" s="231">
        <v>776.68333333333317</v>
      </c>
      <c r="H22" s="231">
        <v>872.2833333333333</v>
      </c>
      <c r="I22" s="231">
        <v>888.2166666666667</v>
      </c>
      <c r="J22" s="231">
        <v>920.08333333333337</v>
      </c>
      <c r="K22" s="230">
        <v>856.35</v>
      </c>
      <c r="L22" s="230">
        <v>808.55</v>
      </c>
      <c r="M22" s="230">
        <v>30.023700000000002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641.6</v>
      </c>
      <c r="D23" s="231">
        <v>641.5</v>
      </c>
      <c r="E23" s="231">
        <v>631.65</v>
      </c>
      <c r="F23" s="231">
        <v>621.69999999999993</v>
      </c>
      <c r="G23" s="231">
        <v>611.84999999999991</v>
      </c>
      <c r="H23" s="231">
        <v>651.45000000000005</v>
      </c>
      <c r="I23" s="231">
        <v>661.3</v>
      </c>
      <c r="J23" s="231">
        <v>671.25000000000011</v>
      </c>
      <c r="K23" s="230">
        <v>651.35</v>
      </c>
      <c r="L23" s="230">
        <v>631.54999999999995</v>
      </c>
      <c r="M23" s="230">
        <v>70.940420000000003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863</v>
      </c>
      <c r="D24" s="231">
        <v>846.15</v>
      </c>
      <c r="E24" s="231">
        <v>829.3</v>
      </c>
      <c r="F24" s="231">
        <v>795.6</v>
      </c>
      <c r="G24" s="231">
        <v>778.75</v>
      </c>
      <c r="H24" s="231">
        <v>879.84999999999991</v>
      </c>
      <c r="I24" s="231">
        <v>896.7</v>
      </c>
      <c r="J24" s="231">
        <v>930.39999999999986</v>
      </c>
      <c r="K24" s="230">
        <v>863</v>
      </c>
      <c r="L24" s="230">
        <v>812.45</v>
      </c>
      <c r="M24" s="230">
        <v>9.09084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953.2</v>
      </c>
      <c r="D25" s="231">
        <v>934.2166666666667</v>
      </c>
      <c r="E25" s="231">
        <v>915.23333333333335</v>
      </c>
      <c r="F25" s="231">
        <v>877.26666666666665</v>
      </c>
      <c r="G25" s="231">
        <v>858.2833333333333</v>
      </c>
      <c r="H25" s="231">
        <v>972.18333333333339</v>
      </c>
      <c r="I25" s="231">
        <v>991.16666666666674</v>
      </c>
      <c r="J25" s="231">
        <v>1029.1333333333334</v>
      </c>
      <c r="K25" s="230">
        <v>953.2</v>
      </c>
      <c r="L25" s="230">
        <v>896.25</v>
      </c>
      <c r="M25" s="230">
        <v>7.9714900000000002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409.2</v>
      </c>
      <c r="D26" s="231">
        <v>406.76666666666671</v>
      </c>
      <c r="E26" s="231">
        <v>398.78333333333342</v>
      </c>
      <c r="F26" s="231">
        <v>388.36666666666673</v>
      </c>
      <c r="G26" s="231">
        <v>380.38333333333344</v>
      </c>
      <c r="H26" s="231">
        <v>417.18333333333339</v>
      </c>
      <c r="I26" s="231">
        <v>425.16666666666663</v>
      </c>
      <c r="J26" s="231">
        <v>435.58333333333337</v>
      </c>
      <c r="K26" s="230">
        <v>414.75</v>
      </c>
      <c r="L26" s="230">
        <v>396.35</v>
      </c>
      <c r="M26" s="230">
        <v>34.261049999999997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157.9</v>
      </c>
      <c r="D27" s="231">
        <v>157.00000000000003</v>
      </c>
      <c r="E27" s="231">
        <v>154.70000000000005</v>
      </c>
      <c r="F27" s="231">
        <v>151.50000000000003</v>
      </c>
      <c r="G27" s="231">
        <v>149.20000000000005</v>
      </c>
      <c r="H27" s="231">
        <v>160.20000000000005</v>
      </c>
      <c r="I27" s="231">
        <v>162.50000000000006</v>
      </c>
      <c r="J27" s="231">
        <v>165.70000000000005</v>
      </c>
      <c r="K27" s="230">
        <v>159.30000000000001</v>
      </c>
      <c r="L27" s="230">
        <v>153.80000000000001</v>
      </c>
      <c r="M27" s="230">
        <v>37.18974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215.85</v>
      </c>
      <c r="D28" s="231">
        <v>211.83333333333334</v>
      </c>
      <c r="E28" s="231">
        <v>206.7166666666667</v>
      </c>
      <c r="F28" s="231">
        <v>197.58333333333334</v>
      </c>
      <c r="G28" s="231">
        <v>192.4666666666667</v>
      </c>
      <c r="H28" s="231">
        <v>220.9666666666667</v>
      </c>
      <c r="I28" s="231">
        <v>226.08333333333331</v>
      </c>
      <c r="J28" s="231">
        <v>235.2166666666667</v>
      </c>
      <c r="K28" s="230">
        <v>216.95</v>
      </c>
      <c r="L28" s="230">
        <v>202.7</v>
      </c>
      <c r="M28" s="230">
        <v>104.96662999999999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3405.65</v>
      </c>
      <c r="D29" s="231">
        <v>3406.6333333333332</v>
      </c>
      <c r="E29" s="231">
        <v>3383.2666666666664</v>
      </c>
      <c r="F29" s="231">
        <v>3360.8833333333332</v>
      </c>
      <c r="G29" s="231">
        <v>3337.5166666666664</v>
      </c>
      <c r="H29" s="231">
        <v>3429.0166666666664</v>
      </c>
      <c r="I29" s="231">
        <v>3452.3833333333332</v>
      </c>
      <c r="J29" s="231">
        <v>3474.7666666666664</v>
      </c>
      <c r="K29" s="230">
        <v>3430</v>
      </c>
      <c r="L29" s="230">
        <v>3384.25</v>
      </c>
      <c r="M29" s="230">
        <v>1.2183200000000001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383.6</v>
      </c>
      <c r="D30" s="231">
        <v>382.43333333333334</v>
      </c>
      <c r="E30" s="231">
        <v>378.36666666666667</v>
      </c>
      <c r="F30" s="231">
        <v>373.13333333333333</v>
      </c>
      <c r="G30" s="231">
        <v>369.06666666666666</v>
      </c>
      <c r="H30" s="231">
        <v>387.66666666666669</v>
      </c>
      <c r="I30" s="231">
        <v>391.73333333333341</v>
      </c>
      <c r="J30" s="231">
        <v>396.9666666666667</v>
      </c>
      <c r="K30" s="230">
        <v>386.5</v>
      </c>
      <c r="L30" s="230">
        <v>377.2</v>
      </c>
      <c r="M30" s="230">
        <v>56.58596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4201.95</v>
      </c>
      <c r="D31" s="231">
        <v>4203.3666666666668</v>
      </c>
      <c r="E31" s="231">
        <v>4181.7333333333336</v>
      </c>
      <c r="F31" s="231">
        <v>4161.5166666666664</v>
      </c>
      <c r="G31" s="231">
        <v>4139.8833333333332</v>
      </c>
      <c r="H31" s="231">
        <v>4223.5833333333339</v>
      </c>
      <c r="I31" s="231">
        <v>4245.2166666666672</v>
      </c>
      <c r="J31" s="231">
        <v>4265.4333333333343</v>
      </c>
      <c r="K31" s="230">
        <v>4225</v>
      </c>
      <c r="L31" s="230">
        <v>4183.1499999999996</v>
      </c>
      <c r="M31" s="230">
        <v>2.8672499999999999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136.44999999999999</v>
      </c>
      <c r="D32" s="231">
        <v>136.45000000000002</v>
      </c>
      <c r="E32" s="231">
        <v>135.25000000000003</v>
      </c>
      <c r="F32" s="231">
        <v>134.05000000000001</v>
      </c>
      <c r="G32" s="231">
        <v>132.85000000000002</v>
      </c>
      <c r="H32" s="231">
        <v>137.65000000000003</v>
      </c>
      <c r="I32" s="231">
        <v>138.85000000000002</v>
      </c>
      <c r="J32" s="231">
        <v>140.05000000000004</v>
      </c>
      <c r="K32" s="230">
        <v>137.65</v>
      </c>
      <c r="L32" s="230">
        <v>135.25</v>
      </c>
      <c r="M32" s="230">
        <v>99.54768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2809.85</v>
      </c>
      <c r="D33" s="231">
        <v>2807.2166666666672</v>
      </c>
      <c r="E33" s="231">
        <v>2789.4333333333343</v>
      </c>
      <c r="F33" s="231">
        <v>2769.0166666666673</v>
      </c>
      <c r="G33" s="231">
        <v>2751.2333333333345</v>
      </c>
      <c r="H33" s="231">
        <v>2827.6333333333341</v>
      </c>
      <c r="I33" s="231">
        <v>2845.416666666667</v>
      </c>
      <c r="J33" s="231">
        <v>2865.8333333333339</v>
      </c>
      <c r="K33" s="230">
        <v>2825</v>
      </c>
      <c r="L33" s="230">
        <v>2786.8</v>
      </c>
      <c r="M33" s="230">
        <v>6.2755400000000003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1398.75</v>
      </c>
      <c r="D34" s="231">
        <v>1380.0833333333333</v>
      </c>
      <c r="E34" s="231">
        <v>1356.1666666666665</v>
      </c>
      <c r="F34" s="231">
        <v>1313.5833333333333</v>
      </c>
      <c r="G34" s="231">
        <v>1289.6666666666665</v>
      </c>
      <c r="H34" s="231">
        <v>1422.6666666666665</v>
      </c>
      <c r="I34" s="231">
        <v>1446.583333333333</v>
      </c>
      <c r="J34" s="231">
        <v>1489.1666666666665</v>
      </c>
      <c r="K34" s="230">
        <v>1404</v>
      </c>
      <c r="L34" s="230">
        <v>1337.5</v>
      </c>
      <c r="M34" s="230">
        <v>8.0743500000000008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535.1</v>
      </c>
      <c r="D35" s="231">
        <v>532.4</v>
      </c>
      <c r="E35" s="231">
        <v>528</v>
      </c>
      <c r="F35" s="231">
        <v>520.9</v>
      </c>
      <c r="G35" s="231">
        <v>516.5</v>
      </c>
      <c r="H35" s="231">
        <v>539.5</v>
      </c>
      <c r="I35" s="231">
        <v>543.89999999999986</v>
      </c>
      <c r="J35" s="231">
        <v>551</v>
      </c>
      <c r="K35" s="230">
        <v>536.79999999999995</v>
      </c>
      <c r="L35" s="230">
        <v>525.29999999999995</v>
      </c>
      <c r="M35" s="230">
        <v>18.560929999999999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3496.1</v>
      </c>
      <c r="D36" s="231">
        <v>3540.35</v>
      </c>
      <c r="E36" s="231">
        <v>3435.85</v>
      </c>
      <c r="F36" s="231">
        <v>3375.6</v>
      </c>
      <c r="G36" s="231">
        <v>3271.1</v>
      </c>
      <c r="H36" s="231">
        <v>3600.6</v>
      </c>
      <c r="I36" s="231">
        <v>3705.1</v>
      </c>
      <c r="J36" s="231">
        <v>3765.35</v>
      </c>
      <c r="K36" s="230">
        <v>3644.85</v>
      </c>
      <c r="L36" s="230">
        <v>3480.1</v>
      </c>
      <c r="M36" s="230">
        <v>8.8623600000000007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851.95</v>
      </c>
      <c r="D37" s="231">
        <v>854.73333333333323</v>
      </c>
      <c r="E37" s="231">
        <v>846.21666666666647</v>
      </c>
      <c r="F37" s="231">
        <v>840.48333333333323</v>
      </c>
      <c r="G37" s="231">
        <v>831.96666666666647</v>
      </c>
      <c r="H37" s="231">
        <v>860.46666666666647</v>
      </c>
      <c r="I37" s="231">
        <v>868.98333333333312</v>
      </c>
      <c r="J37" s="231">
        <v>874.71666666666647</v>
      </c>
      <c r="K37" s="230">
        <v>863.25</v>
      </c>
      <c r="L37" s="230">
        <v>849</v>
      </c>
      <c r="M37" s="230">
        <v>196.77315999999999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4033.6</v>
      </c>
      <c r="D38" s="231">
        <v>4039.5500000000006</v>
      </c>
      <c r="E38" s="231">
        <v>4014.1000000000013</v>
      </c>
      <c r="F38" s="231">
        <v>3994.6000000000008</v>
      </c>
      <c r="G38" s="231">
        <v>3969.1500000000015</v>
      </c>
      <c r="H38" s="231">
        <v>4059.0500000000011</v>
      </c>
      <c r="I38" s="231">
        <v>4084.5000000000009</v>
      </c>
      <c r="J38" s="231">
        <v>4104.0000000000009</v>
      </c>
      <c r="K38" s="230">
        <v>4065</v>
      </c>
      <c r="L38" s="230">
        <v>4020.05</v>
      </c>
      <c r="M38" s="230">
        <v>3.2181299999999999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5932.2</v>
      </c>
      <c r="D39" s="231">
        <v>5865.583333333333</v>
      </c>
      <c r="E39" s="231">
        <v>5772.1666666666661</v>
      </c>
      <c r="F39" s="231">
        <v>5612.1333333333332</v>
      </c>
      <c r="G39" s="231">
        <v>5518.7166666666662</v>
      </c>
      <c r="H39" s="231">
        <v>6025.6166666666659</v>
      </c>
      <c r="I39" s="231">
        <v>6119.0333333333319</v>
      </c>
      <c r="J39" s="231">
        <v>6279.0666666666657</v>
      </c>
      <c r="K39" s="230">
        <v>5959</v>
      </c>
      <c r="L39" s="230">
        <v>5705.55</v>
      </c>
      <c r="M39" s="230">
        <v>17.40502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1303.95</v>
      </c>
      <c r="D40" s="231">
        <v>1295.5833333333333</v>
      </c>
      <c r="E40" s="231">
        <v>1279.7166666666665</v>
      </c>
      <c r="F40" s="231">
        <v>1255.4833333333331</v>
      </c>
      <c r="G40" s="231">
        <v>1239.6166666666663</v>
      </c>
      <c r="H40" s="231">
        <v>1319.8166666666666</v>
      </c>
      <c r="I40" s="231">
        <v>1335.6833333333334</v>
      </c>
      <c r="J40" s="231">
        <v>1359.9166666666667</v>
      </c>
      <c r="K40" s="230">
        <v>1311.45</v>
      </c>
      <c r="L40" s="230">
        <v>1271.3499999999999</v>
      </c>
      <c r="M40" s="230">
        <v>18.197109999999999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5934.5</v>
      </c>
      <c r="D41" s="231">
        <v>5919.833333333333</v>
      </c>
      <c r="E41" s="231">
        <v>5886.6666666666661</v>
      </c>
      <c r="F41" s="231">
        <v>5838.833333333333</v>
      </c>
      <c r="G41" s="231">
        <v>5805.6666666666661</v>
      </c>
      <c r="H41" s="231">
        <v>5967.6666666666661</v>
      </c>
      <c r="I41" s="231">
        <v>6000.8333333333321</v>
      </c>
      <c r="J41" s="231">
        <v>6048.6666666666661</v>
      </c>
      <c r="K41" s="230">
        <v>5953</v>
      </c>
      <c r="L41" s="230">
        <v>5872</v>
      </c>
      <c r="M41" s="230">
        <v>0.13630999999999999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1969.75</v>
      </c>
      <c r="D42" s="231">
        <v>1969.55</v>
      </c>
      <c r="E42" s="231">
        <v>1953.6</v>
      </c>
      <c r="F42" s="231">
        <v>1937.45</v>
      </c>
      <c r="G42" s="231">
        <v>1921.5</v>
      </c>
      <c r="H42" s="231">
        <v>1985.6999999999998</v>
      </c>
      <c r="I42" s="231">
        <v>2001.65</v>
      </c>
      <c r="J42" s="231">
        <v>2017.7999999999997</v>
      </c>
      <c r="K42" s="230">
        <v>1985.5</v>
      </c>
      <c r="L42" s="230">
        <v>1953.4</v>
      </c>
      <c r="M42" s="230">
        <v>2.3066300000000002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208.15</v>
      </c>
      <c r="D43" s="231">
        <v>207.20000000000002</v>
      </c>
      <c r="E43" s="231">
        <v>204.50000000000003</v>
      </c>
      <c r="F43" s="231">
        <v>200.85000000000002</v>
      </c>
      <c r="G43" s="231">
        <v>198.15000000000003</v>
      </c>
      <c r="H43" s="231">
        <v>210.85000000000002</v>
      </c>
      <c r="I43" s="231">
        <v>213.55</v>
      </c>
      <c r="J43" s="231">
        <v>217.20000000000002</v>
      </c>
      <c r="K43" s="230">
        <v>209.9</v>
      </c>
      <c r="L43" s="230">
        <v>203.55</v>
      </c>
      <c r="M43" s="230">
        <v>67.970500000000001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166.9</v>
      </c>
      <c r="D44" s="231">
        <v>167.18333333333331</v>
      </c>
      <c r="E44" s="231">
        <v>165.11666666666662</v>
      </c>
      <c r="F44" s="231">
        <v>163.33333333333331</v>
      </c>
      <c r="G44" s="231">
        <v>161.26666666666662</v>
      </c>
      <c r="H44" s="231">
        <v>168.96666666666661</v>
      </c>
      <c r="I44" s="231">
        <v>171.03333333333327</v>
      </c>
      <c r="J44" s="231">
        <v>172.81666666666661</v>
      </c>
      <c r="K44" s="230">
        <v>169.25</v>
      </c>
      <c r="L44" s="230">
        <v>165.4</v>
      </c>
      <c r="M44" s="230">
        <v>272.08238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76.75</v>
      </c>
      <c r="D45" s="231">
        <v>76.95</v>
      </c>
      <c r="E45" s="231">
        <v>75.5</v>
      </c>
      <c r="F45" s="231">
        <v>74.25</v>
      </c>
      <c r="G45" s="231">
        <v>72.8</v>
      </c>
      <c r="H45" s="231">
        <v>78.2</v>
      </c>
      <c r="I45" s="231">
        <v>79.65000000000002</v>
      </c>
      <c r="J45" s="231">
        <v>80.900000000000006</v>
      </c>
      <c r="K45" s="230">
        <v>78.400000000000006</v>
      </c>
      <c r="L45" s="230">
        <v>75.7</v>
      </c>
      <c r="M45" s="230">
        <v>101.06793999999999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1402.75</v>
      </c>
      <c r="D46" s="231">
        <v>1413.8833333333332</v>
      </c>
      <c r="E46" s="231">
        <v>1389.8666666666663</v>
      </c>
      <c r="F46" s="231">
        <v>1376.9833333333331</v>
      </c>
      <c r="G46" s="231">
        <v>1352.9666666666662</v>
      </c>
      <c r="H46" s="231">
        <v>1426.7666666666664</v>
      </c>
      <c r="I46" s="231">
        <v>1450.7833333333333</v>
      </c>
      <c r="J46" s="231">
        <v>1463.6666666666665</v>
      </c>
      <c r="K46" s="230">
        <v>1437.9</v>
      </c>
      <c r="L46" s="230">
        <v>1401</v>
      </c>
      <c r="M46" s="230">
        <v>5.1409900000000004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597.20000000000005</v>
      </c>
      <c r="D47" s="231">
        <v>596.26666666666677</v>
      </c>
      <c r="E47" s="231">
        <v>591.93333333333351</v>
      </c>
      <c r="F47" s="231">
        <v>586.66666666666674</v>
      </c>
      <c r="G47" s="231">
        <v>582.33333333333348</v>
      </c>
      <c r="H47" s="231">
        <v>601.53333333333353</v>
      </c>
      <c r="I47" s="231">
        <v>605.86666666666679</v>
      </c>
      <c r="J47" s="231">
        <v>611.13333333333355</v>
      </c>
      <c r="K47" s="230">
        <v>600.6</v>
      </c>
      <c r="L47" s="230">
        <v>591</v>
      </c>
      <c r="M47" s="230">
        <v>9.0443700000000007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98.75</v>
      </c>
      <c r="D48" s="231">
        <v>98.433333333333337</v>
      </c>
      <c r="E48" s="231">
        <v>97.866666666666674</v>
      </c>
      <c r="F48" s="231">
        <v>96.983333333333334</v>
      </c>
      <c r="G48" s="231">
        <v>96.416666666666671</v>
      </c>
      <c r="H48" s="231">
        <v>99.316666666666677</v>
      </c>
      <c r="I48" s="231">
        <v>99.88333333333334</v>
      </c>
      <c r="J48" s="231">
        <v>100.76666666666668</v>
      </c>
      <c r="K48" s="230">
        <v>99</v>
      </c>
      <c r="L48" s="230">
        <v>97.55</v>
      </c>
      <c r="M48" s="230">
        <v>114.40418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762.4</v>
      </c>
      <c r="D49" s="231">
        <v>759.85</v>
      </c>
      <c r="E49" s="231">
        <v>754.7</v>
      </c>
      <c r="F49" s="231">
        <v>747</v>
      </c>
      <c r="G49" s="231">
        <v>741.85</v>
      </c>
      <c r="H49" s="231">
        <v>767.55000000000007</v>
      </c>
      <c r="I49" s="231">
        <v>772.69999999999993</v>
      </c>
      <c r="J49" s="231">
        <v>780.40000000000009</v>
      </c>
      <c r="K49" s="230">
        <v>765</v>
      </c>
      <c r="L49" s="230">
        <v>752.15</v>
      </c>
      <c r="M49" s="230">
        <v>11.534330000000001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70.599999999999994</v>
      </c>
      <c r="D50" s="231">
        <v>69.733333333333334</v>
      </c>
      <c r="E50" s="231">
        <v>68.466666666666669</v>
      </c>
      <c r="F50" s="231">
        <v>66.333333333333329</v>
      </c>
      <c r="G50" s="231">
        <v>65.066666666666663</v>
      </c>
      <c r="H50" s="231">
        <v>71.866666666666674</v>
      </c>
      <c r="I50" s="231">
        <v>73.133333333333354</v>
      </c>
      <c r="J50" s="231">
        <v>75.26666666666668</v>
      </c>
      <c r="K50" s="230">
        <v>71</v>
      </c>
      <c r="L50" s="230">
        <v>67.599999999999994</v>
      </c>
      <c r="M50" s="230">
        <v>364.06171000000001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332</v>
      </c>
      <c r="D51" s="231">
        <v>331.51666666666665</v>
      </c>
      <c r="E51" s="231">
        <v>329.5333333333333</v>
      </c>
      <c r="F51" s="231">
        <v>327.06666666666666</v>
      </c>
      <c r="G51" s="231">
        <v>325.08333333333331</v>
      </c>
      <c r="H51" s="231">
        <v>333.98333333333329</v>
      </c>
      <c r="I51" s="231">
        <v>335.96666666666664</v>
      </c>
      <c r="J51" s="231">
        <v>338.43333333333328</v>
      </c>
      <c r="K51" s="230">
        <v>333.5</v>
      </c>
      <c r="L51" s="230">
        <v>329.05</v>
      </c>
      <c r="M51" s="230">
        <v>23.83915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765.95</v>
      </c>
      <c r="D52" s="231">
        <v>764.58333333333337</v>
      </c>
      <c r="E52" s="231">
        <v>760.4666666666667</v>
      </c>
      <c r="F52" s="231">
        <v>754.98333333333335</v>
      </c>
      <c r="G52" s="231">
        <v>750.86666666666667</v>
      </c>
      <c r="H52" s="231">
        <v>770.06666666666672</v>
      </c>
      <c r="I52" s="231">
        <v>774.18333333333328</v>
      </c>
      <c r="J52" s="231">
        <v>779.66666666666674</v>
      </c>
      <c r="K52" s="230">
        <v>768.7</v>
      </c>
      <c r="L52" s="230">
        <v>759.1</v>
      </c>
      <c r="M52" s="230">
        <v>17.773790000000002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215.8</v>
      </c>
      <c r="D53" s="231">
        <v>215.28333333333333</v>
      </c>
      <c r="E53" s="231">
        <v>212.11666666666667</v>
      </c>
      <c r="F53" s="231">
        <v>208.43333333333334</v>
      </c>
      <c r="G53" s="231">
        <v>205.26666666666668</v>
      </c>
      <c r="H53" s="231">
        <v>218.96666666666667</v>
      </c>
      <c r="I53" s="231">
        <v>222.13333333333335</v>
      </c>
      <c r="J53" s="231">
        <v>225.81666666666666</v>
      </c>
      <c r="K53" s="230">
        <v>218.45</v>
      </c>
      <c r="L53" s="230">
        <v>211.6</v>
      </c>
      <c r="M53" s="230">
        <v>53.967680000000001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18795</v>
      </c>
      <c r="D54" s="231">
        <v>18930.350000000002</v>
      </c>
      <c r="E54" s="231">
        <v>18599.650000000005</v>
      </c>
      <c r="F54" s="231">
        <v>18404.300000000003</v>
      </c>
      <c r="G54" s="231">
        <v>18073.600000000006</v>
      </c>
      <c r="H54" s="231">
        <v>19125.700000000004</v>
      </c>
      <c r="I54" s="231">
        <v>19456.400000000001</v>
      </c>
      <c r="J54" s="231">
        <v>19651.750000000004</v>
      </c>
      <c r="K54" s="230">
        <v>19261.05</v>
      </c>
      <c r="L54" s="230">
        <v>18735</v>
      </c>
      <c r="M54" s="230">
        <v>0.72458999999999996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4299.8</v>
      </c>
      <c r="D55" s="231">
        <v>4305.3</v>
      </c>
      <c r="E55" s="231">
        <v>4282.8</v>
      </c>
      <c r="F55" s="231">
        <v>4265.8</v>
      </c>
      <c r="G55" s="231">
        <v>4243.3</v>
      </c>
      <c r="H55" s="231">
        <v>4322.3</v>
      </c>
      <c r="I55" s="231">
        <v>4344.8</v>
      </c>
      <c r="J55" s="231">
        <v>4361.8</v>
      </c>
      <c r="K55" s="230">
        <v>4327.8</v>
      </c>
      <c r="L55" s="230">
        <v>4288.3</v>
      </c>
      <c r="M55" s="230">
        <v>2.08718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284.55</v>
      </c>
      <c r="D56" s="231">
        <v>285.05</v>
      </c>
      <c r="E56" s="231">
        <v>281.60000000000002</v>
      </c>
      <c r="F56" s="231">
        <v>278.65000000000003</v>
      </c>
      <c r="G56" s="231">
        <v>275.20000000000005</v>
      </c>
      <c r="H56" s="231">
        <v>288</v>
      </c>
      <c r="I56" s="231">
        <v>291.44999999999993</v>
      </c>
      <c r="J56" s="231">
        <v>294.39999999999998</v>
      </c>
      <c r="K56" s="230">
        <v>288.5</v>
      </c>
      <c r="L56" s="230">
        <v>282.10000000000002</v>
      </c>
      <c r="M56" s="230">
        <v>56.654240000000001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841.4</v>
      </c>
      <c r="D57" s="231">
        <v>827.81666666666661</v>
      </c>
      <c r="E57" s="231">
        <v>808.58333333333326</v>
      </c>
      <c r="F57" s="231">
        <v>775.76666666666665</v>
      </c>
      <c r="G57" s="231">
        <v>756.5333333333333</v>
      </c>
      <c r="H57" s="231">
        <v>860.63333333333321</v>
      </c>
      <c r="I57" s="231">
        <v>879.86666666666656</v>
      </c>
      <c r="J57" s="231">
        <v>912.68333333333317</v>
      </c>
      <c r="K57" s="230">
        <v>847.05</v>
      </c>
      <c r="L57" s="230">
        <v>795</v>
      </c>
      <c r="M57" s="230">
        <v>121.72829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893.35</v>
      </c>
      <c r="D58" s="231">
        <v>894.0333333333333</v>
      </c>
      <c r="E58" s="231">
        <v>888.31666666666661</v>
      </c>
      <c r="F58" s="231">
        <v>883.2833333333333</v>
      </c>
      <c r="G58" s="231">
        <v>877.56666666666661</v>
      </c>
      <c r="H58" s="231">
        <v>899.06666666666661</v>
      </c>
      <c r="I58" s="231">
        <v>904.7833333333333</v>
      </c>
      <c r="J58" s="231">
        <v>909.81666666666661</v>
      </c>
      <c r="K58" s="230">
        <v>899.75</v>
      </c>
      <c r="L58" s="230">
        <v>889</v>
      </c>
      <c r="M58" s="230">
        <v>15.127829999999999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1394.7</v>
      </c>
      <c r="D59" s="231">
        <v>1386.8999999999999</v>
      </c>
      <c r="E59" s="231">
        <v>1374.7999999999997</v>
      </c>
      <c r="F59" s="231">
        <v>1354.8999999999999</v>
      </c>
      <c r="G59" s="231">
        <v>1342.7999999999997</v>
      </c>
      <c r="H59" s="231">
        <v>1406.7999999999997</v>
      </c>
      <c r="I59" s="231">
        <v>1418.8999999999996</v>
      </c>
      <c r="J59" s="231">
        <v>1438.7999999999997</v>
      </c>
      <c r="K59" s="230">
        <v>1399</v>
      </c>
      <c r="L59" s="230">
        <v>1367</v>
      </c>
      <c r="M59" s="230">
        <v>0.81481999999999999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221.7</v>
      </c>
      <c r="D60" s="231">
        <v>221.7166666666667</v>
      </c>
      <c r="E60" s="231">
        <v>220.28333333333339</v>
      </c>
      <c r="F60" s="231">
        <v>218.8666666666667</v>
      </c>
      <c r="G60" s="231">
        <v>217.43333333333339</v>
      </c>
      <c r="H60" s="231">
        <v>223.13333333333338</v>
      </c>
      <c r="I60" s="231">
        <v>224.56666666666666</v>
      </c>
      <c r="J60" s="231">
        <v>225.98333333333338</v>
      </c>
      <c r="K60" s="230">
        <v>223.15</v>
      </c>
      <c r="L60" s="230">
        <v>220.3</v>
      </c>
      <c r="M60" s="230">
        <v>45.895980000000002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4000.1</v>
      </c>
      <c r="D61" s="231">
        <v>4014.3666666666668</v>
      </c>
      <c r="E61" s="231">
        <v>3953.7333333333336</v>
      </c>
      <c r="F61" s="231">
        <v>3907.3666666666668</v>
      </c>
      <c r="G61" s="231">
        <v>3846.7333333333336</v>
      </c>
      <c r="H61" s="231">
        <v>4060.7333333333336</v>
      </c>
      <c r="I61" s="231">
        <v>4121.3666666666668</v>
      </c>
      <c r="J61" s="231">
        <v>4167.7333333333336</v>
      </c>
      <c r="K61" s="230">
        <v>4075</v>
      </c>
      <c r="L61" s="230">
        <v>3968</v>
      </c>
      <c r="M61" s="230">
        <v>2.9974400000000001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1538.6</v>
      </c>
      <c r="D62" s="231">
        <v>1536.1000000000001</v>
      </c>
      <c r="E62" s="231">
        <v>1527.5500000000002</v>
      </c>
      <c r="F62" s="231">
        <v>1516.5</v>
      </c>
      <c r="G62" s="231">
        <v>1507.95</v>
      </c>
      <c r="H62" s="231">
        <v>1547.1500000000003</v>
      </c>
      <c r="I62" s="231">
        <v>1555.7</v>
      </c>
      <c r="J62" s="231">
        <v>1566.7500000000005</v>
      </c>
      <c r="K62" s="230">
        <v>1544.65</v>
      </c>
      <c r="L62" s="230">
        <v>1525.05</v>
      </c>
      <c r="M62" s="230">
        <v>5.09985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570.65</v>
      </c>
      <c r="D63" s="231">
        <v>571.5333333333333</v>
      </c>
      <c r="E63" s="231">
        <v>567.96666666666658</v>
      </c>
      <c r="F63" s="231">
        <v>565.2833333333333</v>
      </c>
      <c r="G63" s="231">
        <v>561.71666666666658</v>
      </c>
      <c r="H63" s="231">
        <v>574.21666666666658</v>
      </c>
      <c r="I63" s="231">
        <v>577.78333333333319</v>
      </c>
      <c r="J63" s="231">
        <v>580.46666666666658</v>
      </c>
      <c r="K63" s="230">
        <v>575.1</v>
      </c>
      <c r="L63" s="230">
        <v>568.85</v>
      </c>
      <c r="M63" s="230">
        <v>8.4824999999999999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923.05</v>
      </c>
      <c r="D64" s="231">
        <v>913.08333333333337</v>
      </c>
      <c r="E64" s="231">
        <v>901.2166666666667</v>
      </c>
      <c r="F64" s="231">
        <v>879.38333333333333</v>
      </c>
      <c r="G64" s="231">
        <v>867.51666666666665</v>
      </c>
      <c r="H64" s="231">
        <v>934.91666666666674</v>
      </c>
      <c r="I64" s="231">
        <v>946.7833333333333</v>
      </c>
      <c r="J64" s="231">
        <v>968.61666666666679</v>
      </c>
      <c r="K64" s="230">
        <v>924.95</v>
      </c>
      <c r="L64" s="230">
        <v>891.25</v>
      </c>
      <c r="M64" s="230">
        <v>8.1197800000000004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297.10000000000002</v>
      </c>
      <c r="D65" s="231">
        <v>297.61666666666662</v>
      </c>
      <c r="E65" s="231">
        <v>294.53333333333325</v>
      </c>
      <c r="F65" s="231">
        <v>291.96666666666664</v>
      </c>
      <c r="G65" s="231">
        <v>288.88333333333327</v>
      </c>
      <c r="H65" s="231">
        <v>300.18333333333322</v>
      </c>
      <c r="I65" s="231">
        <v>303.26666666666659</v>
      </c>
      <c r="J65" s="231">
        <v>305.8333333333332</v>
      </c>
      <c r="K65" s="230">
        <v>300.7</v>
      </c>
      <c r="L65" s="230">
        <v>295.05</v>
      </c>
      <c r="M65" s="230">
        <v>9.8144799999999996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1578.05</v>
      </c>
      <c r="D66" s="231">
        <v>1571.9166666666667</v>
      </c>
      <c r="E66" s="231">
        <v>1558.6833333333334</v>
      </c>
      <c r="F66" s="231">
        <v>1539.3166666666666</v>
      </c>
      <c r="G66" s="231">
        <v>1526.0833333333333</v>
      </c>
      <c r="H66" s="231">
        <v>1591.2833333333335</v>
      </c>
      <c r="I66" s="231">
        <v>1604.5166666666667</v>
      </c>
      <c r="J66" s="231">
        <v>1623.8833333333337</v>
      </c>
      <c r="K66" s="230">
        <v>1585.15</v>
      </c>
      <c r="L66" s="230">
        <v>1552.55</v>
      </c>
      <c r="M66" s="230">
        <v>7.4604200000000001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382.9</v>
      </c>
      <c r="D67" s="231">
        <v>377.13333333333338</v>
      </c>
      <c r="E67" s="231">
        <v>370.46666666666675</v>
      </c>
      <c r="F67" s="231">
        <v>358.03333333333336</v>
      </c>
      <c r="G67" s="231">
        <v>351.36666666666673</v>
      </c>
      <c r="H67" s="231">
        <v>389.56666666666678</v>
      </c>
      <c r="I67" s="231">
        <v>396.23333333333341</v>
      </c>
      <c r="J67" s="231">
        <v>408.6666666666668</v>
      </c>
      <c r="K67" s="230">
        <v>383.8</v>
      </c>
      <c r="L67" s="230">
        <v>364.7</v>
      </c>
      <c r="M67" s="230">
        <v>89.302300000000002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525.9</v>
      </c>
      <c r="D68" s="231">
        <v>532.98333333333323</v>
      </c>
      <c r="E68" s="231">
        <v>517.91666666666652</v>
      </c>
      <c r="F68" s="231">
        <v>509.93333333333328</v>
      </c>
      <c r="G68" s="231">
        <v>494.86666666666656</v>
      </c>
      <c r="H68" s="231">
        <v>540.96666666666647</v>
      </c>
      <c r="I68" s="231">
        <v>556.0333333333333</v>
      </c>
      <c r="J68" s="231">
        <v>564.01666666666642</v>
      </c>
      <c r="K68" s="230">
        <v>548.04999999999995</v>
      </c>
      <c r="L68" s="230">
        <v>525</v>
      </c>
      <c r="M68" s="230">
        <v>37.668120000000002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1999.35</v>
      </c>
      <c r="D69" s="231">
        <v>1995.45</v>
      </c>
      <c r="E69" s="231">
        <v>1981.9</v>
      </c>
      <c r="F69" s="231">
        <v>1964.45</v>
      </c>
      <c r="G69" s="231">
        <v>1950.9</v>
      </c>
      <c r="H69" s="231">
        <v>2012.9</v>
      </c>
      <c r="I69" s="231">
        <v>2026.4499999999998</v>
      </c>
      <c r="J69" s="231">
        <v>2043.9</v>
      </c>
      <c r="K69" s="230">
        <v>2009</v>
      </c>
      <c r="L69" s="230">
        <v>1978</v>
      </c>
      <c r="M69" s="230">
        <v>2.47539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1807.3</v>
      </c>
      <c r="D70" s="231">
        <v>1807.3500000000001</v>
      </c>
      <c r="E70" s="231">
        <v>1795.7000000000003</v>
      </c>
      <c r="F70" s="231">
        <v>1784.1000000000001</v>
      </c>
      <c r="G70" s="231">
        <v>1772.4500000000003</v>
      </c>
      <c r="H70" s="231">
        <v>1818.9500000000003</v>
      </c>
      <c r="I70" s="231">
        <v>1830.6000000000004</v>
      </c>
      <c r="J70" s="231">
        <v>1842.2000000000003</v>
      </c>
      <c r="K70" s="230">
        <v>1819</v>
      </c>
      <c r="L70" s="230">
        <v>1795.75</v>
      </c>
      <c r="M70" s="230">
        <v>2.76973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327.2</v>
      </c>
      <c r="D71" s="231">
        <v>328.1</v>
      </c>
      <c r="E71" s="231">
        <v>323.20000000000005</v>
      </c>
      <c r="F71" s="231">
        <v>319.20000000000005</v>
      </c>
      <c r="G71" s="231">
        <v>314.30000000000007</v>
      </c>
      <c r="H71" s="231">
        <v>332.1</v>
      </c>
      <c r="I71" s="231">
        <v>337</v>
      </c>
      <c r="J71" s="231">
        <v>341</v>
      </c>
      <c r="K71" s="230">
        <v>333</v>
      </c>
      <c r="L71" s="230">
        <v>324.10000000000002</v>
      </c>
      <c r="M71" s="230">
        <v>15.08229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2921.45</v>
      </c>
      <c r="D72" s="231">
        <v>2911.3666666666668</v>
      </c>
      <c r="E72" s="231">
        <v>2887.7333333333336</v>
      </c>
      <c r="F72" s="231">
        <v>2854.0166666666669</v>
      </c>
      <c r="G72" s="231">
        <v>2830.3833333333337</v>
      </c>
      <c r="H72" s="231">
        <v>2945.0833333333335</v>
      </c>
      <c r="I72" s="231">
        <v>2968.7166666666667</v>
      </c>
      <c r="J72" s="231">
        <v>3002.4333333333334</v>
      </c>
      <c r="K72" s="230">
        <v>2935</v>
      </c>
      <c r="L72" s="230">
        <v>2877.65</v>
      </c>
      <c r="M72" s="230">
        <v>3.0834000000000001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2887.45</v>
      </c>
      <c r="D73" s="231">
        <v>2906.0499999999997</v>
      </c>
      <c r="E73" s="231">
        <v>2854.2499999999995</v>
      </c>
      <c r="F73" s="231">
        <v>2821.0499999999997</v>
      </c>
      <c r="G73" s="231">
        <v>2769.2499999999995</v>
      </c>
      <c r="H73" s="231">
        <v>2939.2499999999995</v>
      </c>
      <c r="I73" s="231">
        <v>2991.0499999999997</v>
      </c>
      <c r="J73" s="231">
        <v>3024.2499999999995</v>
      </c>
      <c r="K73" s="230">
        <v>2957.85</v>
      </c>
      <c r="L73" s="230">
        <v>2872.85</v>
      </c>
      <c r="M73" s="230">
        <v>3.1399699999999999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1836.1</v>
      </c>
      <c r="D74" s="231">
        <v>1844</v>
      </c>
      <c r="E74" s="231">
        <v>1822.1</v>
      </c>
      <c r="F74" s="231">
        <v>1808.1</v>
      </c>
      <c r="G74" s="231">
        <v>1786.1999999999998</v>
      </c>
      <c r="H74" s="231">
        <v>1858</v>
      </c>
      <c r="I74" s="231">
        <v>1879.9</v>
      </c>
      <c r="J74" s="231">
        <v>1893.9</v>
      </c>
      <c r="K74" s="230">
        <v>1865.9</v>
      </c>
      <c r="L74" s="230">
        <v>1830</v>
      </c>
      <c r="M74" s="230">
        <v>1.04982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4699.3999999999996</v>
      </c>
      <c r="D75" s="231">
        <v>4695.5166666666664</v>
      </c>
      <c r="E75" s="231">
        <v>4679.833333333333</v>
      </c>
      <c r="F75" s="231">
        <v>4660.2666666666664</v>
      </c>
      <c r="G75" s="231">
        <v>4644.583333333333</v>
      </c>
      <c r="H75" s="231">
        <v>4715.083333333333</v>
      </c>
      <c r="I75" s="231">
        <v>4730.7666666666673</v>
      </c>
      <c r="J75" s="231">
        <v>4750.333333333333</v>
      </c>
      <c r="K75" s="230">
        <v>4711.2</v>
      </c>
      <c r="L75" s="230">
        <v>4675.95</v>
      </c>
      <c r="M75" s="230">
        <v>2.92069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2961.7</v>
      </c>
      <c r="D76" s="231">
        <v>2952.5666666666671</v>
      </c>
      <c r="E76" s="231">
        <v>2935.1333333333341</v>
      </c>
      <c r="F76" s="231">
        <v>2908.5666666666671</v>
      </c>
      <c r="G76" s="231">
        <v>2891.1333333333341</v>
      </c>
      <c r="H76" s="231">
        <v>2979.1333333333341</v>
      </c>
      <c r="I76" s="231">
        <v>2996.5666666666675</v>
      </c>
      <c r="J76" s="231">
        <v>3023.1333333333341</v>
      </c>
      <c r="K76" s="230">
        <v>2970</v>
      </c>
      <c r="L76" s="230">
        <v>2926</v>
      </c>
      <c r="M76" s="230">
        <v>5.8684500000000002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355.05</v>
      </c>
      <c r="D77" s="231">
        <v>356.55</v>
      </c>
      <c r="E77" s="231">
        <v>351.85</v>
      </c>
      <c r="F77" s="231">
        <v>348.65000000000003</v>
      </c>
      <c r="G77" s="231">
        <v>343.95000000000005</v>
      </c>
      <c r="H77" s="231">
        <v>359.75</v>
      </c>
      <c r="I77" s="231">
        <v>364.44999999999993</v>
      </c>
      <c r="J77" s="231">
        <v>367.65</v>
      </c>
      <c r="K77" s="230">
        <v>361.25</v>
      </c>
      <c r="L77" s="230">
        <v>353.35</v>
      </c>
      <c r="M77" s="230">
        <v>4.60297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1871.45</v>
      </c>
      <c r="D78" s="231">
        <v>1859.9666666666665</v>
      </c>
      <c r="E78" s="231">
        <v>1842.9833333333329</v>
      </c>
      <c r="F78" s="231">
        <v>1814.5166666666664</v>
      </c>
      <c r="G78" s="231">
        <v>1797.5333333333328</v>
      </c>
      <c r="H78" s="231">
        <v>1888.4333333333329</v>
      </c>
      <c r="I78" s="231">
        <v>1905.4166666666665</v>
      </c>
      <c r="J78" s="231">
        <v>1933.883333333333</v>
      </c>
      <c r="K78" s="230">
        <v>1876.95</v>
      </c>
      <c r="L78" s="230">
        <v>1831.5</v>
      </c>
      <c r="M78" s="230">
        <v>2.98414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131.25</v>
      </c>
      <c r="D79" s="231">
        <v>132.78333333333333</v>
      </c>
      <c r="E79" s="231">
        <v>128.96666666666667</v>
      </c>
      <c r="F79" s="231">
        <v>126.68333333333334</v>
      </c>
      <c r="G79" s="231">
        <v>122.86666666666667</v>
      </c>
      <c r="H79" s="231">
        <v>135.06666666666666</v>
      </c>
      <c r="I79" s="231">
        <v>138.88333333333333</v>
      </c>
      <c r="J79" s="231">
        <v>141.16666666666666</v>
      </c>
      <c r="K79" s="230">
        <v>136.6</v>
      </c>
      <c r="L79" s="230">
        <v>130.5</v>
      </c>
      <c r="M79" s="230">
        <v>166.42582999999999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127.05</v>
      </c>
      <c r="D80" s="231">
        <v>127.66666666666667</v>
      </c>
      <c r="E80" s="231">
        <v>126.13333333333335</v>
      </c>
      <c r="F80" s="231">
        <v>125.21666666666668</v>
      </c>
      <c r="G80" s="231">
        <v>123.68333333333337</v>
      </c>
      <c r="H80" s="231">
        <v>128.58333333333334</v>
      </c>
      <c r="I80" s="231">
        <v>130.11666666666667</v>
      </c>
      <c r="J80" s="231">
        <v>131.03333333333333</v>
      </c>
      <c r="K80" s="230">
        <v>129.19999999999999</v>
      </c>
      <c r="L80" s="230">
        <v>126.75</v>
      </c>
      <c r="M80" s="230">
        <v>109.98936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253</v>
      </c>
      <c r="D81" s="231">
        <v>253.31666666666669</v>
      </c>
      <c r="E81" s="231">
        <v>250.68333333333339</v>
      </c>
      <c r="F81" s="231">
        <v>248.3666666666667</v>
      </c>
      <c r="G81" s="231">
        <v>245.73333333333341</v>
      </c>
      <c r="H81" s="231">
        <v>255.63333333333338</v>
      </c>
      <c r="I81" s="231">
        <v>258.26666666666665</v>
      </c>
      <c r="J81" s="231">
        <v>260.58333333333337</v>
      </c>
      <c r="K81" s="230">
        <v>255.95</v>
      </c>
      <c r="L81" s="230">
        <v>251</v>
      </c>
      <c r="M81" s="230">
        <v>32.770809999999997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105.45</v>
      </c>
      <c r="D82" s="231">
        <v>105.16666666666667</v>
      </c>
      <c r="E82" s="231">
        <v>104.58333333333334</v>
      </c>
      <c r="F82" s="231">
        <v>103.71666666666667</v>
      </c>
      <c r="G82" s="231">
        <v>103.13333333333334</v>
      </c>
      <c r="H82" s="231">
        <v>106.03333333333335</v>
      </c>
      <c r="I82" s="231">
        <v>106.61666666666669</v>
      </c>
      <c r="J82" s="231">
        <v>107.48333333333335</v>
      </c>
      <c r="K82" s="230">
        <v>105.75</v>
      </c>
      <c r="L82" s="230">
        <v>104.3</v>
      </c>
      <c r="M82" s="230">
        <v>72.496129999999994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1259.8499999999999</v>
      </c>
      <c r="D83" s="231">
        <v>1262.95</v>
      </c>
      <c r="E83" s="231">
        <v>1252.1500000000001</v>
      </c>
      <c r="F83" s="231">
        <v>1244.45</v>
      </c>
      <c r="G83" s="231">
        <v>1233.6500000000001</v>
      </c>
      <c r="H83" s="231">
        <v>1270.6500000000001</v>
      </c>
      <c r="I83" s="231">
        <v>1281.4499999999998</v>
      </c>
      <c r="J83" s="231">
        <v>1289.1500000000001</v>
      </c>
      <c r="K83" s="230">
        <v>1273.75</v>
      </c>
      <c r="L83" s="230">
        <v>1255.25</v>
      </c>
      <c r="M83" s="230">
        <v>1.5370600000000001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967.65</v>
      </c>
      <c r="D84" s="231">
        <v>968.88333333333333</v>
      </c>
      <c r="E84" s="231">
        <v>959.16666666666663</v>
      </c>
      <c r="F84" s="231">
        <v>950.68333333333328</v>
      </c>
      <c r="G84" s="231">
        <v>940.96666666666658</v>
      </c>
      <c r="H84" s="231">
        <v>977.36666666666667</v>
      </c>
      <c r="I84" s="231">
        <v>987.08333333333337</v>
      </c>
      <c r="J84" s="231">
        <v>995.56666666666672</v>
      </c>
      <c r="K84" s="230">
        <v>978.6</v>
      </c>
      <c r="L84" s="230">
        <v>960.4</v>
      </c>
      <c r="M84" s="230">
        <v>13.394170000000001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1125.3499999999999</v>
      </c>
      <c r="D85" s="231">
        <v>1102.6666666666667</v>
      </c>
      <c r="E85" s="231">
        <v>1076.2333333333336</v>
      </c>
      <c r="F85" s="231">
        <v>1027.1166666666668</v>
      </c>
      <c r="G85" s="231">
        <v>1000.6833333333336</v>
      </c>
      <c r="H85" s="231">
        <v>1151.7833333333335</v>
      </c>
      <c r="I85" s="231">
        <v>1178.2166666666665</v>
      </c>
      <c r="J85" s="231">
        <v>1227.3333333333335</v>
      </c>
      <c r="K85" s="230">
        <v>1129.0999999999999</v>
      </c>
      <c r="L85" s="230">
        <v>1053.55</v>
      </c>
      <c r="M85" s="230">
        <v>13.758789999999999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1669.05</v>
      </c>
      <c r="D86" s="231">
        <v>1664.45</v>
      </c>
      <c r="E86" s="231">
        <v>1654.9</v>
      </c>
      <c r="F86" s="231">
        <v>1640.75</v>
      </c>
      <c r="G86" s="231">
        <v>1631.2</v>
      </c>
      <c r="H86" s="231">
        <v>1678.6000000000001</v>
      </c>
      <c r="I86" s="231">
        <v>1688.1499999999999</v>
      </c>
      <c r="J86" s="231">
        <v>1702.3000000000002</v>
      </c>
      <c r="K86" s="230">
        <v>1674</v>
      </c>
      <c r="L86" s="230">
        <v>1650.3</v>
      </c>
      <c r="M86" s="230">
        <v>6.38863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466.35</v>
      </c>
      <c r="D87" s="231">
        <v>465.2166666666667</v>
      </c>
      <c r="E87" s="231">
        <v>459.63333333333338</v>
      </c>
      <c r="F87" s="231">
        <v>452.91666666666669</v>
      </c>
      <c r="G87" s="231">
        <v>447.33333333333337</v>
      </c>
      <c r="H87" s="231">
        <v>471.93333333333339</v>
      </c>
      <c r="I87" s="231">
        <v>477.51666666666665</v>
      </c>
      <c r="J87" s="231">
        <v>484.23333333333341</v>
      </c>
      <c r="K87" s="230">
        <v>470.8</v>
      </c>
      <c r="L87" s="230">
        <v>458.5</v>
      </c>
      <c r="M87" s="230">
        <v>6.2174899999999997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271.89999999999998</v>
      </c>
      <c r="D88" s="231">
        <v>270.56666666666666</v>
      </c>
      <c r="E88" s="231">
        <v>266.73333333333335</v>
      </c>
      <c r="F88" s="231">
        <v>261.56666666666666</v>
      </c>
      <c r="G88" s="231">
        <v>257.73333333333335</v>
      </c>
      <c r="H88" s="231">
        <v>275.73333333333335</v>
      </c>
      <c r="I88" s="231">
        <v>279.56666666666672</v>
      </c>
      <c r="J88" s="231">
        <v>284.73333333333335</v>
      </c>
      <c r="K88" s="230">
        <v>274.39999999999998</v>
      </c>
      <c r="L88" s="230">
        <v>265.39999999999998</v>
      </c>
      <c r="M88" s="230">
        <v>6.5568200000000001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1091.8499999999999</v>
      </c>
      <c r="D89" s="231">
        <v>1095.4499999999998</v>
      </c>
      <c r="E89" s="231">
        <v>1081.8499999999997</v>
      </c>
      <c r="F89" s="231">
        <v>1071.8499999999999</v>
      </c>
      <c r="G89" s="231">
        <v>1058.2499999999998</v>
      </c>
      <c r="H89" s="231">
        <v>1105.4499999999996</v>
      </c>
      <c r="I89" s="231">
        <v>1119.05</v>
      </c>
      <c r="J89" s="231">
        <v>1129.0499999999995</v>
      </c>
      <c r="K89" s="230">
        <v>1109.05</v>
      </c>
      <c r="L89" s="230">
        <v>1085.45</v>
      </c>
      <c r="M89" s="230">
        <v>23.782640000000001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1741.45</v>
      </c>
      <c r="D90" s="231">
        <v>1743.3500000000001</v>
      </c>
      <c r="E90" s="231">
        <v>1729.6000000000004</v>
      </c>
      <c r="F90" s="231">
        <v>1717.7500000000002</v>
      </c>
      <c r="G90" s="231">
        <v>1704.0000000000005</v>
      </c>
      <c r="H90" s="231">
        <v>1755.2000000000003</v>
      </c>
      <c r="I90" s="231">
        <v>1768.9499999999998</v>
      </c>
      <c r="J90" s="231">
        <v>1780.8000000000002</v>
      </c>
      <c r="K90" s="230">
        <v>1757.1</v>
      </c>
      <c r="L90" s="230">
        <v>1731.5</v>
      </c>
      <c r="M90" s="230">
        <v>2.7263899999999999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1666.35</v>
      </c>
      <c r="D91" s="231">
        <v>1660.8833333333332</v>
      </c>
      <c r="E91" s="231">
        <v>1652.5666666666664</v>
      </c>
      <c r="F91" s="231">
        <v>1638.7833333333331</v>
      </c>
      <c r="G91" s="231">
        <v>1630.4666666666662</v>
      </c>
      <c r="H91" s="231">
        <v>1674.6666666666665</v>
      </c>
      <c r="I91" s="231">
        <v>1682.9833333333331</v>
      </c>
      <c r="J91" s="231">
        <v>1696.7666666666667</v>
      </c>
      <c r="K91" s="230">
        <v>1669.2</v>
      </c>
      <c r="L91" s="230">
        <v>1647.1</v>
      </c>
      <c r="M91" s="230">
        <v>223.18672000000001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514.65</v>
      </c>
      <c r="D92" s="231">
        <v>512.26666666666665</v>
      </c>
      <c r="E92" s="231">
        <v>507.63333333333333</v>
      </c>
      <c r="F92" s="231">
        <v>500.61666666666667</v>
      </c>
      <c r="G92" s="231">
        <v>495.98333333333335</v>
      </c>
      <c r="H92" s="231">
        <v>519.2833333333333</v>
      </c>
      <c r="I92" s="231">
        <v>523.91666666666652</v>
      </c>
      <c r="J92" s="231">
        <v>530.93333333333328</v>
      </c>
      <c r="K92" s="230">
        <v>516.9</v>
      </c>
      <c r="L92" s="230">
        <v>505.25</v>
      </c>
      <c r="M92" s="230">
        <v>24.16882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1194.55</v>
      </c>
      <c r="D93" s="231">
        <v>1191.6499999999999</v>
      </c>
      <c r="E93" s="231">
        <v>1182.3499999999997</v>
      </c>
      <c r="F93" s="231">
        <v>1170.1499999999999</v>
      </c>
      <c r="G93" s="231">
        <v>1160.8499999999997</v>
      </c>
      <c r="H93" s="231">
        <v>1203.8499999999997</v>
      </c>
      <c r="I93" s="231">
        <v>1213.1499999999999</v>
      </c>
      <c r="J93" s="231">
        <v>1225.3499999999997</v>
      </c>
      <c r="K93" s="230">
        <v>1200.95</v>
      </c>
      <c r="L93" s="230">
        <v>1179.45</v>
      </c>
      <c r="M93" s="230">
        <v>5.5481400000000001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2426.4499999999998</v>
      </c>
      <c r="D94" s="231">
        <v>2424.9833333333331</v>
      </c>
      <c r="E94" s="231">
        <v>2411.7666666666664</v>
      </c>
      <c r="F94" s="231">
        <v>2397.0833333333335</v>
      </c>
      <c r="G94" s="231">
        <v>2383.8666666666668</v>
      </c>
      <c r="H94" s="231">
        <v>2439.6666666666661</v>
      </c>
      <c r="I94" s="231">
        <v>2452.8833333333323</v>
      </c>
      <c r="J94" s="231">
        <v>2467.5666666666657</v>
      </c>
      <c r="K94" s="230">
        <v>2438.1999999999998</v>
      </c>
      <c r="L94" s="230">
        <v>2410.3000000000002</v>
      </c>
      <c r="M94" s="230">
        <v>2.1133999999999999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405.25</v>
      </c>
      <c r="D95" s="231">
        <v>403.5</v>
      </c>
      <c r="E95" s="231">
        <v>400.5</v>
      </c>
      <c r="F95" s="231">
        <v>395.75</v>
      </c>
      <c r="G95" s="231">
        <v>392.75</v>
      </c>
      <c r="H95" s="231">
        <v>408.25</v>
      </c>
      <c r="I95" s="231">
        <v>411.25</v>
      </c>
      <c r="J95" s="231">
        <v>416</v>
      </c>
      <c r="K95" s="230">
        <v>406.5</v>
      </c>
      <c r="L95" s="230">
        <v>398.75</v>
      </c>
      <c r="M95" s="230">
        <v>41.745510000000003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2767.85</v>
      </c>
      <c r="D96" s="231">
        <v>2751.5833333333335</v>
      </c>
      <c r="E96" s="231">
        <v>2729.166666666667</v>
      </c>
      <c r="F96" s="231">
        <v>2690.4833333333336</v>
      </c>
      <c r="G96" s="231">
        <v>2668.0666666666671</v>
      </c>
      <c r="H96" s="231">
        <v>2790.2666666666669</v>
      </c>
      <c r="I96" s="231">
        <v>2812.6833333333338</v>
      </c>
      <c r="J96" s="231">
        <v>2851.3666666666668</v>
      </c>
      <c r="K96" s="230">
        <v>2774</v>
      </c>
      <c r="L96" s="230">
        <v>2712.9</v>
      </c>
      <c r="M96" s="230">
        <v>14.428280000000001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227.9</v>
      </c>
      <c r="D97" s="231">
        <v>227.58333333333334</v>
      </c>
      <c r="E97" s="231">
        <v>225.66666666666669</v>
      </c>
      <c r="F97" s="231">
        <v>223.43333333333334</v>
      </c>
      <c r="G97" s="231">
        <v>221.51666666666668</v>
      </c>
      <c r="H97" s="231">
        <v>229.81666666666669</v>
      </c>
      <c r="I97" s="231">
        <v>231.73333333333338</v>
      </c>
      <c r="J97" s="231">
        <v>233.9666666666667</v>
      </c>
      <c r="K97" s="230">
        <v>229.5</v>
      </c>
      <c r="L97" s="230">
        <v>225.35</v>
      </c>
      <c r="M97" s="230">
        <v>15.0626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2565.25</v>
      </c>
      <c r="D98" s="231">
        <v>2567.75</v>
      </c>
      <c r="E98" s="231">
        <v>2550.5</v>
      </c>
      <c r="F98" s="231">
        <v>2535.75</v>
      </c>
      <c r="G98" s="231">
        <v>2518.5</v>
      </c>
      <c r="H98" s="231">
        <v>2582.5</v>
      </c>
      <c r="I98" s="231">
        <v>2599.75</v>
      </c>
      <c r="J98" s="231">
        <v>2614.5</v>
      </c>
      <c r="K98" s="230">
        <v>2585</v>
      </c>
      <c r="L98" s="230">
        <v>2553</v>
      </c>
      <c r="M98" s="230">
        <v>7.9741400000000002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311.3</v>
      </c>
      <c r="D99" s="231">
        <v>309.06666666666666</v>
      </c>
      <c r="E99" s="231">
        <v>305.58333333333331</v>
      </c>
      <c r="F99" s="231">
        <v>299.86666666666667</v>
      </c>
      <c r="G99" s="231">
        <v>296.38333333333333</v>
      </c>
      <c r="H99" s="231">
        <v>314.7833333333333</v>
      </c>
      <c r="I99" s="231">
        <v>318.26666666666665</v>
      </c>
      <c r="J99" s="231">
        <v>323.98333333333329</v>
      </c>
      <c r="K99" s="230">
        <v>312.55</v>
      </c>
      <c r="L99" s="230">
        <v>303.35000000000002</v>
      </c>
      <c r="M99" s="230">
        <v>11.07348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36427.25</v>
      </c>
      <c r="D100" s="231">
        <v>36473.116666666669</v>
      </c>
      <c r="E100" s="231">
        <v>35861.78333333334</v>
      </c>
      <c r="F100" s="231">
        <v>35296.316666666673</v>
      </c>
      <c r="G100" s="231">
        <v>34684.983333333344</v>
      </c>
      <c r="H100" s="231">
        <v>37038.583333333336</v>
      </c>
      <c r="I100" s="231">
        <v>37649.916666666664</v>
      </c>
      <c r="J100" s="231">
        <v>38215.383333333331</v>
      </c>
      <c r="K100" s="230">
        <v>37084.449999999997</v>
      </c>
      <c r="L100" s="230">
        <v>35907.65</v>
      </c>
      <c r="M100" s="230">
        <v>8.9859999999999995E-2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2729.3</v>
      </c>
      <c r="D101" s="231">
        <v>2718.3833333333337</v>
      </c>
      <c r="E101" s="231">
        <v>2701.9666666666672</v>
      </c>
      <c r="F101" s="231">
        <v>2674.6333333333337</v>
      </c>
      <c r="G101" s="231">
        <v>2658.2166666666672</v>
      </c>
      <c r="H101" s="231">
        <v>2745.7166666666672</v>
      </c>
      <c r="I101" s="231">
        <v>2762.1333333333341</v>
      </c>
      <c r="J101" s="231">
        <v>2789.4666666666672</v>
      </c>
      <c r="K101" s="230">
        <v>2734.8</v>
      </c>
      <c r="L101" s="230">
        <v>2691.05</v>
      </c>
      <c r="M101" s="230">
        <v>52.867400000000004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875</v>
      </c>
      <c r="D102" s="231">
        <v>879.26666666666677</v>
      </c>
      <c r="E102" s="231">
        <v>868.43333333333351</v>
      </c>
      <c r="F102" s="231">
        <v>861.86666666666679</v>
      </c>
      <c r="G102" s="231">
        <v>851.03333333333353</v>
      </c>
      <c r="H102" s="231">
        <v>885.83333333333348</v>
      </c>
      <c r="I102" s="231">
        <v>896.66666666666674</v>
      </c>
      <c r="J102" s="231">
        <v>903.23333333333346</v>
      </c>
      <c r="K102" s="230">
        <v>890.1</v>
      </c>
      <c r="L102" s="230">
        <v>872.7</v>
      </c>
      <c r="M102" s="230">
        <v>260.42745000000002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1088.6500000000001</v>
      </c>
      <c r="D103" s="231">
        <v>1087.8666666666666</v>
      </c>
      <c r="E103" s="231">
        <v>1081.8833333333332</v>
      </c>
      <c r="F103" s="231">
        <v>1075.1166666666666</v>
      </c>
      <c r="G103" s="231">
        <v>1069.1333333333332</v>
      </c>
      <c r="H103" s="231">
        <v>1094.6333333333332</v>
      </c>
      <c r="I103" s="231">
        <v>1100.6166666666663</v>
      </c>
      <c r="J103" s="231">
        <v>1107.3833333333332</v>
      </c>
      <c r="K103" s="230">
        <v>1093.8499999999999</v>
      </c>
      <c r="L103" s="230">
        <v>1081.0999999999999</v>
      </c>
      <c r="M103" s="230">
        <v>2.4598900000000001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440.95</v>
      </c>
      <c r="D104" s="231">
        <v>439.7</v>
      </c>
      <c r="E104" s="231">
        <v>436.95</v>
      </c>
      <c r="F104" s="231">
        <v>432.95</v>
      </c>
      <c r="G104" s="231">
        <v>430.2</v>
      </c>
      <c r="H104" s="231">
        <v>443.7</v>
      </c>
      <c r="I104" s="231">
        <v>446.45</v>
      </c>
      <c r="J104" s="231">
        <v>450.45</v>
      </c>
      <c r="K104" s="230">
        <v>442.45</v>
      </c>
      <c r="L104" s="230">
        <v>435.7</v>
      </c>
      <c r="M104" s="230">
        <v>9.9913600000000002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459.95</v>
      </c>
      <c r="D105" s="231">
        <v>458.7166666666667</v>
      </c>
      <c r="E105" s="231">
        <v>453.73333333333341</v>
      </c>
      <c r="F105" s="231">
        <v>447.51666666666671</v>
      </c>
      <c r="G105" s="231">
        <v>442.53333333333342</v>
      </c>
      <c r="H105" s="231">
        <v>464.93333333333339</v>
      </c>
      <c r="I105" s="231">
        <v>469.91666666666674</v>
      </c>
      <c r="J105" s="231">
        <v>476.13333333333338</v>
      </c>
      <c r="K105" s="230">
        <v>463.7</v>
      </c>
      <c r="L105" s="230">
        <v>452.5</v>
      </c>
      <c r="M105" s="230">
        <v>1.10442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55.05</v>
      </c>
      <c r="D106" s="231">
        <v>55.1</v>
      </c>
      <c r="E106" s="231">
        <v>54.5</v>
      </c>
      <c r="F106" s="231">
        <v>53.949999999999996</v>
      </c>
      <c r="G106" s="231">
        <v>53.349999999999994</v>
      </c>
      <c r="H106" s="231">
        <v>55.650000000000006</v>
      </c>
      <c r="I106" s="231">
        <v>56.250000000000014</v>
      </c>
      <c r="J106" s="231">
        <v>56.800000000000011</v>
      </c>
      <c r="K106" s="230">
        <v>55.7</v>
      </c>
      <c r="L106" s="230">
        <v>54.55</v>
      </c>
      <c r="M106" s="230">
        <v>165.90924000000001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387.35</v>
      </c>
      <c r="D107" s="231">
        <v>387.28333333333336</v>
      </c>
      <c r="E107" s="231">
        <v>384.26666666666671</v>
      </c>
      <c r="F107" s="231">
        <v>381.18333333333334</v>
      </c>
      <c r="G107" s="231">
        <v>378.16666666666669</v>
      </c>
      <c r="H107" s="231">
        <v>390.36666666666673</v>
      </c>
      <c r="I107" s="231">
        <v>393.38333333333338</v>
      </c>
      <c r="J107" s="231">
        <v>396.46666666666675</v>
      </c>
      <c r="K107" s="230">
        <v>390.3</v>
      </c>
      <c r="L107" s="230">
        <v>384.2</v>
      </c>
      <c r="M107" s="230">
        <v>128.97667000000001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5000.3500000000004</v>
      </c>
      <c r="D108" s="231">
        <v>5019.333333333333</v>
      </c>
      <c r="E108" s="231">
        <v>4968.6666666666661</v>
      </c>
      <c r="F108" s="231">
        <v>4936.9833333333327</v>
      </c>
      <c r="G108" s="231">
        <v>4886.3166666666657</v>
      </c>
      <c r="H108" s="231">
        <v>5051.0166666666664</v>
      </c>
      <c r="I108" s="231">
        <v>5101.6833333333325</v>
      </c>
      <c r="J108" s="231">
        <v>5133.3666666666668</v>
      </c>
      <c r="K108" s="230">
        <v>5070</v>
      </c>
      <c r="L108" s="230">
        <v>4987.6499999999996</v>
      </c>
      <c r="M108" s="230">
        <v>0.25108000000000003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288.64999999999998</v>
      </c>
      <c r="D109" s="231">
        <v>290.56666666666666</v>
      </c>
      <c r="E109" s="231">
        <v>283.18333333333334</v>
      </c>
      <c r="F109" s="231">
        <v>277.7166666666667</v>
      </c>
      <c r="G109" s="231">
        <v>270.33333333333337</v>
      </c>
      <c r="H109" s="231">
        <v>296.0333333333333</v>
      </c>
      <c r="I109" s="231">
        <v>303.41666666666663</v>
      </c>
      <c r="J109" s="231">
        <v>308.88333333333327</v>
      </c>
      <c r="K109" s="230">
        <v>297.95</v>
      </c>
      <c r="L109" s="230">
        <v>285.10000000000002</v>
      </c>
      <c r="M109" s="230">
        <v>14.0939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150.85</v>
      </c>
      <c r="D110" s="231">
        <v>146.5</v>
      </c>
      <c r="E110" s="231">
        <v>141.1</v>
      </c>
      <c r="F110" s="231">
        <v>131.35</v>
      </c>
      <c r="G110" s="231">
        <v>125.94999999999999</v>
      </c>
      <c r="H110" s="231">
        <v>156.25</v>
      </c>
      <c r="I110" s="231">
        <v>161.64999999999998</v>
      </c>
      <c r="J110" s="231">
        <v>171.4</v>
      </c>
      <c r="K110" s="230">
        <v>151.9</v>
      </c>
      <c r="L110" s="230">
        <v>136.75</v>
      </c>
      <c r="M110" s="230">
        <v>441.74907000000002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326.75</v>
      </c>
      <c r="D111" s="231">
        <v>326.5333333333333</v>
      </c>
      <c r="E111" s="231">
        <v>322.76666666666659</v>
      </c>
      <c r="F111" s="231">
        <v>318.7833333333333</v>
      </c>
      <c r="G111" s="231">
        <v>315.01666666666659</v>
      </c>
      <c r="H111" s="231">
        <v>330.51666666666659</v>
      </c>
      <c r="I111" s="231">
        <v>334.28333333333325</v>
      </c>
      <c r="J111" s="231">
        <v>338.26666666666659</v>
      </c>
      <c r="K111" s="230">
        <v>330.3</v>
      </c>
      <c r="L111" s="230">
        <v>322.55</v>
      </c>
      <c r="M111" s="230">
        <v>38.805329999999998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77.7</v>
      </c>
      <c r="D112" s="231">
        <v>77.483333333333334</v>
      </c>
      <c r="E112" s="231">
        <v>77.116666666666674</v>
      </c>
      <c r="F112" s="231">
        <v>76.533333333333346</v>
      </c>
      <c r="G112" s="231">
        <v>76.166666666666686</v>
      </c>
      <c r="H112" s="231">
        <v>78.066666666666663</v>
      </c>
      <c r="I112" s="231">
        <v>78.433333333333309</v>
      </c>
      <c r="J112" s="231">
        <v>79.016666666666652</v>
      </c>
      <c r="K112" s="230">
        <v>77.849999999999994</v>
      </c>
      <c r="L112" s="230">
        <v>76.900000000000006</v>
      </c>
      <c r="M112" s="230">
        <v>50.635309999999997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569.9</v>
      </c>
      <c r="D113" s="231">
        <v>569.76666666666677</v>
      </c>
      <c r="E113" s="231">
        <v>566.78333333333353</v>
      </c>
      <c r="F113" s="231">
        <v>563.66666666666674</v>
      </c>
      <c r="G113" s="231">
        <v>560.68333333333351</v>
      </c>
      <c r="H113" s="231">
        <v>572.88333333333355</v>
      </c>
      <c r="I113" s="231">
        <v>575.8666666666669</v>
      </c>
      <c r="J113" s="231">
        <v>578.98333333333358</v>
      </c>
      <c r="K113" s="230">
        <v>572.75</v>
      </c>
      <c r="L113" s="230">
        <v>566.65</v>
      </c>
      <c r="M113" s="230">
        <v>15.59125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462.45</v>
      </c>
      <c r="D114" s="231">
        <v>456.98333333333335</v>
      </c>
      <c r="E114" s="231">
        <v>450.4666666666667</v>
      </c>
      <c r="F114" s="231">
        <v>438.48333333333335</v>
      </c>
      <c r="G114" s="231">
        <v>431.9666666666667</v>
      </c>
      <c r="H114" s="231">
        <v>468.9666666666667</v>
      </c>
      <c r="I114" s="231">
        <v>475.48333333333335</v>
      </c>
      <c r="J114" s="231">
        <v>487.4666666666667</v>
      </c>
      <c r="K114" s="230">
        <v>463.5</v>
      </c>
      <c r="L114" s="230">
        <v>445</v>
      </c>
      <c r="M114" s="230">
        <v>64.157709999999994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141.65</v>
      </c>
      <c r="D115" s="231">
        <v>142.21666666666667</v>
      </c>
      <c r="E115" s="231">
        <v>140.83333333333334</v>
      </c>
      <c r="F115" s="231">
        <v>140.01666666666668</v>
      </c>
      <c r="G115" s="231">
        <v>138.63333333333335</v>
      </c>
      <c r="H115" s="231">
        <v>143.03333333333333</v>
      </c>
      <c r="I115" s="231">
        <v>144.41666666666666</v>
      </c>
      <c r="J115" s="231">
        <v>145.23333333333332</v>
      </c>
      <c r="K115" s="230">
        <v>143.6</v>
      </c>
      <c r="L115" s="230">
        <v>141.4</v>
      </c>
      <c r="M115" s="230">
        <v>23.099830000000001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1082</v>
      </c>
      <c r="D116" s="231">
        <v>1079.8999999999999</v>
      </c>
      <c r="E116" s="231">
        <v>1066.3499999999997</v>
      </c>
      <c r="F116" s="231">
        <v>1050.6999999999998</v>
      </c>
      <c r="G116" s="231">
        <v>1037.1499999999996</v>
      </c>
      <c r="H116" s="231">
        <v>1095.5499999999997</v>
      </c>
      <c r="I116" s="231">
        <v>1109.0999999999999</v>
      </c>
      <c r="J116" s="231">
        <v>1124.7499999999998</v>
      </c>
      <c r="K116" s="230">
        <v>1093.45</v>
      </c>
      <c r="L116" s="230">
        <v>1064.25</v>
      </c>
      <c r="M116" s="230">
        <v>34.586730000000003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3743.55</v>
      </c>
      <c r="D117" s="231">
        <v>3733.2833333333333</v>
      </c>
      <c r="E117" s="231">
        <v>3703.5666666666666</v>
      </c>
      <c r="F117" s="231">
        <v>3663.5833333333335</v>
      </c>
      <c r="G117" s="231">
        <v>3633.8666666666668</v>
      </c>
      <c r="H117" s="231">
        <v>3773.2666666666664</v>
      </c>
      <c r="I117" s="231">
        <v>3802.9833333333327</v>
      </c>
      <c r="J117" s="231">
        <v>3842.9666666666662</v>
      </c>
      <c r="K117" s="230">
        <v>3763</v>
      </c>
      <c r="L117" s="230">
        <v>3693.3</v>
      </c>
      <c r="M117" s="230">
        <v>1.23542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1421.9</v>
      </c>
      <c r="D118" s="231">
        <v>1420.2166666666665</v>
      </c>
      <c r="E118" s="231">
        <v>1412.0333333333328</v>
      </c>
      <c r="F118" s="231">
        <v>1402.1666666666663</v>
      </c>
      <c r="G118" s="231">
        <v>1393.9833333333327</v>
      </c>
      <c r="H118" s="231">
        <v>1430.083333333333</v>
      </c>
      <c r="I118" s="231">
        <v>1438.2666666666669</v>
      </c>
      <c r="J118" s="231">
        <v>1448.1333333333332</v>
      </c>
      <c r="K118" s="230">
        <v>1428.4</v>
      </c>
      <c r="L118" s="230">
        <v>1410.35</v>
      </c>
      <c r="M118" s="230">
        <v>69.484650000000002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1911.95</v>
      </c>
      <c r="D119" s="231">
        <v>1917.8833333333332</v>
      </c>
      <c r="E119" s="231">
        <v>1896.0666666666664</v>
      </c>
      <c r="F119" s="231">
        <v>1880.1833333333332</v>
      </c>
      <c r="G119" s="231">
        <v>1858.3666666666663</v>
      </c>
      <c r="H119" s="231">
        <v>1933.7666666666664</v>
      </c>
      <c r="I119" s="231">
        <v>1955.583333333333</v>
      </c>
      <c r="J119" s="231">
        <v>1971.4666666666665</v>
      </c>
      <c r="K119" s="230">
        <v>1939.7</v>
      </c>
      <c r="L119" s="230">
        <v>1902</v>
      </c>
      <c r="M119" s="230">
        <v>4.1950000000000003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830.4</v>
      </c>
      <c r="D120" s="231">
        <v>826.2833333333333</v>
      </c>
      <c r="E120" s="231">
        <v>812.86666666666656</v>
      </c>
      <c r="F120" s="231">
        <v>795.33333333333326</v>
      </c>
      <c r="G120" s="231">
        <v>781.91666666666652</v>
      </c>
      <c r="H120" s="231">
        <v>843.81666666666661</v>
      </c>
      <c r="I120" s="231">
        <v>857.23333333333335</v>
      </c>
      <c r="J120" s="231">
        <v>874.76666666666665</v>
      </c>
      <c r="K120" s="230">
        <v>839.7</v>
      </c>
      <c r="L120" s="230">
        <v>808.75</v>
      </c>
      <c r="M120" s="230">
        <v>5.9313200000000004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252</v>
      </c>
      <c r="D121" s="231">
        <v>252.66666666666666</v>
      </c>
      <c r="E121" s="231">
        <v>249.83333333333331</v>
      </c>
      <c r="F121" s="231">
        <v>247.66666666666666</v>
      </c>
      <c r="G121" s="231">
        <v>244.83333333333331</v>
      </c>
      <c r="H121" s="231">
        <v>254.83333333333331</v>
      </c>
      <c r="I121" s="231">
        <v>257.66666666666663</v>
      </c>
      <c r="J121" s="231">
        <v>259.83333333333331</v>
      </c>
      <c r="K121" s="230">
        <v>255.5</v>
      </c>
      <c r="L121" s="230">
        <v>250.5</v>
      </c>
      <c r="M121" s="230">
        <v>7.0137299999999998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682.7</v>
      </c>
      <c r="D122" s="231">
        <v>683.65</v>
      </c>
      <c r="E122" s="231">
        <v>679.3</v>
      </c>
      <c r="F122" s="231">
        <v>675.9</v>
      </c>
      <c r="G122" s="231">
        <v>671.55</v>
      </c>
      <c r="H122" s="231">
        <v>687.05</v>
      </c>
      <c r="I122" s="231">
        <v>691.40000000000009</v>
      </c>
      <c r="J122" s="231">
        <v>694.8</v>
      </c>
      <c r="K122" s="230">
        <v>688</v>
      </c>
      <c r="L122" s="230">
        <v>680.25</v>
      </c>
      <c r="M122" s="230">
        <v>7.2629000000000001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544.29999999999995</v>
      </c>
      <c r="D123" s="231">
        <v>544.01666666666665</v>
      </c>
      <c r="E123" s="231">
        <v>540.0333333333333</v>
      </c>
      <c r="F123" s="231">
        <v>535.76666666666665</v>
      </c>
      <c r="G123" s="231">
        <v>531.7833333333333</v>
      </c>
      <c r="H123" s="231">
        <v>548.2833333333333</v>
      </c>
      <c r="I123" s="231">
        <v>552.26666666666665</v>
      </c>
      <c r="J123" s="231">
        <v>556.5333333333333</v>
      </c>
      <c r="K123" s="230">
        <v>548</v>
      </c>
      <c r="L123" s="230">
        <v>539.75</v>
      </c>
      <c r="M123" s="230">
        <v>13.657249999999999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433</v>
      </c>
      <c r="D124" s="231">
        <v>433</v>
      </c>
      <c r="E124" s="231">
        <v>429.05</v>
      </c>
      <c r="F124" s="231">
        <v>425.1</v>
      </c>
      <c r="G124" s="231">
        <v>421.15000000000003</v>
      </c>
      <c r="H124" s="231">
        <v>436.95</v>
      </c>
      <c r="I124" s="231">
        <v>440.90000000000003</v>
      </c>
      <c r="J124" s="231">
        <v>444.84999999999997</v>
      </c>
      <c r="K124" s="230">
        <v>436.95</v>
      </c>
      <c r="L124" s="230">
        <v>429.05</v>
      </c>
      <c r="M124" s="230">
        <v>16.426929999999999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1757.1</v>
      </c>
      <c r="D125" s="231">
        <v>1752.6333333333332</v>
      </c>
      <c r="E125" s="231">
        <v>1743.8166666666664</v>
      </c>
      <c r="F125" s="231">
        <v>1730.5333333333331</v>
      </c>
      <c r="G125" s="231">
        <v>1721.7166666666662</v>
      </c>
      <c r="H125" s="231">
        <v>1765.9166666666665</v>
      </c>
      <c r="I125" s="231">
        <v>1774.7333333333331</v>
      </c>
      <c r="J125" s="231">
        <v>1788.0166666666667</v>
      </c>
      <c r="K125" s="230">
        <v>1761.45</v>
      </c>
      <c r="L125" s="230">
        <v>1739.35</v>
      </c>
      <c r="M125" s="230">
        <v>15.573549999999999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86.45</v>
      </c>
      <c r="D126" s="231">
        <v>85.5</v>
      </c>
      <c r="E126" s="231">
        <v>83.9</v>
      </c>
      <c r="F126" s="231">
        <v>81.350000000000009</v>
      </c>
      <c r="G126" s="231">
        <v>79.750000000000014</v>
      </c>
      <c r="H126" s="231">
        <v>88.05</v>
      </c>
      <c r="I126" s="231">
        <v>89.649999999999991</v>
      </c>
      <c r="J126" s="231">
        <v>92.199999999999989</v>
      </c>
      <c r="K126" s="230">
        <v>87.1</v>
      </c>
      <c r="L126" s="230">
        <v>82.95</v>
      </c>
      <c r="M126" s="230">
        <v>62.374769999999998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3597.3</v>
      </c>
      <c r="D127" s="231">
        <v>3608.4500000000003</v>
      </c>
      <c r="E127" s="231">
        <v>3569.9000000000005</v>
      </c>
      <c r="F127" s="231">
        <v>3542.5000000000005</v>
      </c>
      <c r="G127" s="231">
        <v>3503.9500000000007</v>
      </c>
      <c r="H127" s="231">
        <v>3635.8500000000004</v>
      </c>
      <c r="I127" s="231">
        <v>3674.4000000000005</v>
      </c>
      <c r="J127" s="231">
        <v>3701.8</v>
      </c>
      <c r="K127" s="230">
        <v>3647</v>
      </c>
      <c r="L127" s="230">
        <v>3581.05</v>
      </c>
      <c r="M127" s="230">
        <v>3.0617200000000002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336.7</v>
      </c>
      <c r="D128" s="231">
        <v>334.43333333333334</v>
      </c>
      <c r="E128" s="231">
        <v>327.26666666666665</v>
      </c>
      <c r="F128" s="231">
        <v>317.83333333333331</v>
      </c>
      <c r="G128" s="231">
        <v>310.66666666666663</v>
      </c>
      <c r="H128" s="231">
        <v>343.86666666666667</v>
      </c>
      <c r="I128" s="231">
        <v>351.0333333333333</v>
      </c>
      <c r="J128" s="231">
        <v>360.4666666666667</v>
      </c>
      <c r="K128" s="230">
        <v>341.6</v>
      </c>
      <c r="L128" s="230">
        <v>325</v>
      </c>
      <c r="M128" s="230">
        <v>28.948460000000001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4773.25</v>
      </c>
      <c r="D129" s="231">
        <v>4788.3166666666666</v>
      </c>
      <c r="E129" s="231">
        <v>4736.6333333333332</v>
      </c>
      <c r="F129" s="231">
        <v>4700.0166666666664</v>
      </c>
      <c r="G129" s="231">
        <v>4648.333333333333</v>
      </c>
      <c r="H129" s="231">
        <v>4824.9333333333334</v>
      </c>
      <c r="I129" s="231">
        <v>4876.6166666666659</v>
      </c>
      <c r="J129" s="231">
        <v>4913.2333333333336</v>
      </c>
      <c r="K129" s="230">
        <v>4840</v>
      </c>
      <c r="L129" s="230">
        <v>4751.7</v>
      </c>
      <c r="M129" s="230">
        <v>1.92083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2274.25</v>
      </c>
      <c r="D130" s="231">
        <v>2273.4499999999998</v>
      </c>
      <c r="E130" s="231">
        <v>2255.2499999999995</v>
      </c>
      <c r="F130" s="231">
        <v>2236.2499999999995</v>
      </c>
      <c r="G130" s="231">
        <v>2218.0499999999993</v>
      </c>
      <c r="H130" s="231">
        <v>2292.4499999999998</v>
      </c>
      <c r="I130" s="231">
        <v>2310.6500000000005</v>
      </c>
      <c r="J130" s="231">
        <v>2329.65</v>
      </c>
      <c r="K130" s="230">
        <v>2291.65</v>
      </c>
      <c r="L130" s="230">
        <v>2254.4499999999998</v>
      </c>
      <c r="M130" s="230">
        <v>23.898990000000001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304.55</v>
      </c>
      <c r="D131" s="231">
        <v>305.60000000000002</v>
      </c>
      <c r="E131" s="231">
        <v>302.60000000000002</v>
      </c>
      <c r="F131" s="231">
        <v>300.64999999999998</v>
      </c>
      <c r="G131" s="231">
        <v>297.64999999999998</v>
      </c>
      <c r="H131" s="231">
        <v>307.55000000000007</v>
      </c>
      <c r="I131" s="231">
        <v>310.55000000000007</v>
      </c>
      <c r="J131" s="231">
        <v>312.50000000000011</v>
      </c>
      <c r="K131" s="230">
        <v>308.60000000000002</v>
      </c>
      <c r="L131" s="230">
        <v>303.64999999999998</v>
      </c>
      <c r="M131" s="230">
        <v>11.42775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550.54999999999995</v>
      </c>
      <c r="D132" s="231">
        <v>551.69999999999993</v>
      </c>
      <c r="E132" s="231">
        <v>546.99999999999989</v>
      </c>
      <c r="F132" s="231">
        <v>543.44999999999993</v>
      </c>
      <c r="G132" s="231">
        <v>538.74999999999989</v>
      </c>
      <c r="H132" s="231">
        <v>555.24999999999989</v>
      </c>
      <c r="I132" s="231">
        <v>559.94999999999993</v>
      </c>
      <c r="J132" s="231">
        <v>563.49999999999989</v>
      </c>
      <c r="K132" s="230">
        <v>556.4</v>
      </c>
      <c r="L132" s="230">
        <v>548.15</v>
      </c>
      <c r="M132" s="230">
        <v>10.88256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4147.8999999999996</v>
      </c>
      <c r="D133" s="231">
        <v>4123.3833333333332</v>
      </c>
      <c r="E133" s="231">
        <v>4054.7666666666664</v>
      </c>
      <c r="F133" s="231">
        <v>3961.6333333333332</v>
      </c>
      <c r="G133" s="231">
        <v>3893.0166666666664</v>
      </c>
      <c r="H133" s="231">
        <v>4216.5166666666664</v>
      </c>
      <c r="I133" s="231">
        <v>4285.1333333333332</v>
      </c>
      <c r="J133" s="231">
        <v>4378.2666666666664</v>
      </c>
      <c r="K133" s="230">
        <v>4192</v>
      </c>
      <c r="L133" s="230">
        <v>4030.25</v>
      </c>
      <c r="M133" s="230">
        <v>0.99358999999999997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664.1</v>
      </c>
      <c r="D134" s="231">
        <v>662.65</v>
      </c>
      <c r="E134" s="231">
        <v>659.44999999999993</v>
      </c>
      <c r="F134" s="231">
        <v>654.79999999999995</v>
      </c>
      <c r="G134" s="231">
        <v>651.59999999999991</v>
      </c>
      <c r="H134" s="231">
        <v>667.3</v>
      </c>
      <c r="I134" s="231">
        <v>670.5</v>
      </c>
      <c r="J134" s="231">
        <v>675.15</v>
      </c>
      <c r="K134" s="230">
        <v>665.85</v>
      </c>
      <c r="L134" s="230">
        <v>658</v>
      </c>
      <c r="M134" s="230">
        <v>5.7110000000000003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84005.55</v>
      </c>
      <c r="D135" s="231">
        <v>83943.766666666663</v>
      </c>
      <c r="E135" s="231">
        <v>83387.533333333326</v>
      </c>
      <c r="F135" s="231">
        <v>82769.516666666663</v>
      </c>
      <c r="G135" s="231">
        <v>82213.283333333326</v>
      </c>
      <c r="H135" s="231">
        <v>84561.783333333326</v>
      </c>
      <c r="I135" s="231">
        <v>85118.016666666663</v>
      </c>
      <c r="J135" s="231">
        <v>85736.033333333326</v>
      </c>
      <c r="K135" s="230">
        <v>84500</v>
      </c>
      <c r="L135" s="230">
        <v>83325.75</v>
      </c>
      <c r="M135" s="230">
        <v>3.7330000000000002E-2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252.15</v>
      </c>
      <c r="D136" s="231">
        <v>247.36666666666667</v>
      </c>
      <c r="E136" s="231">
        <v>241.28333333333336</v>
      </c>
      <c r="F136" s="231">
        <v>230.41666666666669</v>
      </c>
      <c r="G136" s="231">
        <v>224.33333333333337</v>
      </c>
      <c r="H136" s="231">
        <v>258.23333333333335</v>
      </c>
      <c r="I136" s="231">
        <v>264.31666666666666</v>
      </c>
      <c r="J136" s="231">
        <v>275.18333333333334</v>
      </c>
      <c r="K136" s="230">
        <v>253.45</v>
      </c>
      <c r="L136" s="230">
        <v>236.5</v>
      </c>
      <c r="M136" s="230">
        <v>93.790840000000003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1171.25</v>
      </c>
      <c r="D137" s="231">
        <v>1164.8500000000001</v>
      </c>
      <c r="E137" s="231">
        <v>1154.7000000000003</v>
      </c>
      <c r="F137" s="231">
        <v>1138.1500000000001</v>
      </c>
      <c r="G137" s="231">
        <v>1128.0000000000002</v>
      </c>
      <c r="H137" s="231">
        <v>1181.4000000000003</v>
      </c>
      <c r="I137" s="231">
        <v>1191.5500000000004</v>
      </c>
      <c r="J137" s="231">
        <v>1208.1000000000004</v>
      </c>
      <c r="K137" s="230">
        <v>1175</v>
      </c>
      <c r="L137" s="230">
        <v>1148.3</v>
      </c>
      <c r="M137" s="230">
        <v>20.294180000000001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479.3</v>
      </c>
      <c r="D138" s="231">
        <v>480.16666666666669</v>
      </c>
      <c r="E138" s="231">
        <v>477.13333333333338</v>
      </c>
      <c r="F138" s="231">
        <v>474.9666666666667</v>
      </c>
      <c r="G138" s="231">
        <v>471.93333333333339</v>
      </c>
      <c r="H138" s="231">
        <v>482.33333333333337</v>
      </c>
      <c r="I138" s="231">
        <v>485.36666666666667</v>
      </c>
      <c r="J138" s="231">
        <v>487.53333333333336</v>
      </c>
      <c r="K138" s="230">
        <v>483.2</v>
      </c>
      <c r="L138" s="230">
        <v>478</v>
      </c>
      <c r="M138" s="230">
        <v>7.577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8516.65</v>
      </c>
      <c r="D139" s="231">
        <v>8476.25</v>
      </c>
      <c r="E139" s="231">
        <v>8417.5</v>
      </c>
      <c r="F139" s="231">
        <v>8318.35</v>
      </c>
      <c r="G139" s="231">
        <v>8259.6</v>
      </c>
      <c r="H139" s="231">
        <v>8575.4</v>
      </c>
      <c r="I139" s="231">
        <v>8634.15</v>
      </c>
      <c r="J139" s="231">
        <v>8733.2999999999993</v>
      </c>
      <c r="K139" s="230">
        <v>8535</v>
      </c>
      <c r="L139" s="230">
        <v>8377.1</v>
      </c>
      <c r="M139" s="230">
        <v>3.09551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634.04999999999995</v>
      </c>
      <c r="D140" s="231">
        <v>628.1</v>
      </c>
      <c r="E140" s="231">
        <v>620.20000000000005</v>
      </c>
      <c r="F140" s="231">
        <v>606.35</v>
      </c>
      <c r="G140" s="231">
        <v>598.45000000000005</v>
      </c>
      <c r="H140" s="231">
        <v>641.95000000000005</v>
      </c>
      <c r="I140" s="231">
        <v>649.84999999999991</v>
      </c>
      <c r="J140" s="231">
        <v>663.7</v>
      </c>
      <c r="K140" s="230">
        <v>636</v>
      </c>
      <c r="L140" s="230">
        <v>614.25</v>
      </c>
      <c r="M140" s="230">
        <v>18.88842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430.35</v>
      </c>
      <c r="D141" s="231">
        <v>425.73333333333329</v>
      </c>
      <c r="E141" s="231">
        <v>416.51666666666659</v>
      </c>
      <c r="F141" s="231">
        <v>402.68333333333328</v>
      </c>
      <c r="G141" s="231">
        <v>393.46666666666658</v>
      </c>
      <c r="H141" s="231">
        <v>439.56666666666661</v>
      </c>
      <c r="I141" s="231">
        <v>448.7833333333333</v>
      </c>
      <c r="J141" s="231">
        <v>462.61666666666662</v>
      </c>
      <c r="K141" s="230">
        <v>434.95</v>
      </c>
      <c r="L141" s="230">
        <v>411.9</v>
      </c>
      <c r="M141" s="230">
        <v>19.4252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51.05</v>
      </c>
      <c r="D142" s="231">
        <v>50.466666666666669</v>
      </c>
      <c r="E142" s="231">
        <v>49.683333333333337</v>
      </c>
      <c r="F142" s="231">
        <v>48.31666666666667</v>
      </c>
      <c r="G142" s="231">
        <v>47.533333333333339</v>
      </c>
      <c r="H142" s="231">
        <v>51.833333333333336</v>
      </c>
      <c r="I142" s="231">
        <v>52.616666666666667</v>
      </c>
      <c r="J142" s="231">
        <v>53.983333333333334</v>
      </c>
      <c r="K142" s="230">
        <v>51.25</v>
      </c>
      <c r="L142" s="230">
        <v>49.1</v>
      </c>
      <c r="M142" s="230">
        <v>58.662880000000001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1794.1</v>
      </c>
      <c r="D143" s="231">
        <v>1795.5666666666666</v>
      </c>
      <c r="E143" s="231">
        <v>1764.8833333333332</v>
      </c>
      <c r="F143" s="231">
        <v>1735.6666666666665</v>
      </c>
      <c r="G143" s="231">
        <v>1704.9833333333331</v>
      </c>
      <c r="H143" s="231">
        <v>1824.7833333333333</v>
      </c>
      <c r="I143" s="231">
        <v>1855.4666666666667</v>
      </c>
      <c r="J143" s="231">
        <v>1884.6833333333334</v>
      </c>
      <c r="K143" s="230">
        <v>1826.25</v>
      </c>
      <c r="L143" s="230">
        <v>1766.35</v>
      </c>
      <c r="M143" s="230">
        <v>2.48868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1020.15</v>
      </c>
      <c r="D144" s="231">
        <v>1007.2166666666667</v>
      </c>
      <c r="E144" s="231">
        <v>991.43333333333339</v>
      </c>
      <c r="F144" s="231">
        <v>962.7166666666667</v>
      </c>
      <c r="G144" s="231">
        <v>946.93333333333339</v>
      </c>
      <c r="H144" s="231">
        <v>1035.9333333333334</v>
      </c>
      <c r="I144" s="231">
        <v>1051.7166666666667</v>
      </c>
      <c r="J144" s="231">
        <v>1080.4333333333334</v>
      </c>
      <c r="K144" s="230">
        <v>1023</v>
      </c>
      <c r="L144" s="230">
        <v>978.5</v>
      </c>
      <c r="M144" s="230">
        <v>17.08935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175.2</v>
      </c>
      <c r="D145" s="231">
        <v>175.54999999999998</v>
      </c>
      <c r="E145" s="231">
        <v>174.49999999999997</v>
      </c>
      <c r="F145" s="231">
        <v>173.79999999999998</v>
      </c>
      <c r="G145" s="231">
        <v>172.74999999999997</v>
      </c>
      <c r="H145" s="231">
        <v>176.24999999999997</v>
      </c>
      <c r="I145" s="231">
        <v>177.29999999999998</v>
      </c>
      <c r="J145" s="231">
        <v>177.99999999999997</v>
      </c>
      <c r="K145" s="230">
        <v>176.6</v>
      </c>
      <c r="L145" s="230">
        <v>174.85</v>
      </c>
      <c r="M145" s="230">
        <v>71.592740000000006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79.25</v>
      </c>
      <c r="D146" s="231">
        <v>78.916666666666671</v>
      </c>
      <c r="E146" s="231">
        <v>78.333333333333343</v>
      </c>
      <c r="F146" s="231">
        <v>77.416666666666671</v>
      </c>
      <c r="G146" s="231">
        <v>76.833333333333343</v>
      </c>
      <c r="H146" s="231">
        <v>79.833333333333343</v>
      </c>
      <c r="I146" s="231">
        <v>80.416666666666686</v>
      </c>
      <c r="J146" s="231">
        <v>81.333333333333343</v>
      </c>
      <c r="K146" s="230">
        <v>79.5</v>
      </c>
      <c r="L146" s="230">
        <v>78</v>
      </c>
      <c r="M146" s="230">
        <v>62.546140000000001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4255.8500000000004</v>
      </c>
      <c r="D147" s="231">
        <v>4244.1499999999996</v>
      </c>
      <c r="E147" s="231">
        <v>4223.0999999999995</v>
      </c>
      <c r="F147" s="231">
        <v>4190.3499999999995</v>
      </c>
      <c r="G147" s="231">
        <v>4169.2999999999993</v>
      </c>
      <c r="H147" s="231">
        <v>4276.8999999999996</v>
      </c>
      <c r="I147" s="231">
        <v>4297.9499999999989</v>
      </c>
      <c r="J147" s="231">
        <v>4330.7</v>
      </c>
      <c r="K147" s="230">
        <v>4265.2</v>
      </c>
      <c r="L147" s="230">
        <v>4211.3999999999996</v>
      </c>
      <c r="M147" s="230">
        <v>0.57828999999999997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19708.25</v>
      </c>
      <c r="D148" s="231">
        <v>19717.75</v>
      </c>
      <c r="E148" s="231">
        <v>19595.5</v>
      </c>
      <c r="F148" s="231">
        <v>19482.75</v>
      </c>
      <c r="G148" s="231">
        <v>19360.5</v>
      </c>
      <c r="H148" s="231">
        <v>19830.5</v>
      </c>
      <c r="I148" s="231">
        <v>19952.75</v>
      </c>
      <c r="J148" s="231">
        <v>20065.5</v>
      </c>
      <c r="K148" s="230">
        <v>19840</v>
      </c>
      <c r="L148" s="230">
        <v>19605</v>
      </c>
      <c r="M148" s="230">
        <v>0.40977999999999998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219.3</v>
      </c>
      <c r="D149" s="231">
        <v>219.15</v>
      </c>
      <c r="E149" s="231">
        <v>217.85000000000002</v>
      </c>
      <c r="F149" s="231">
        <v>216.4</v>
      </c>
      <c r="G149" s="231">
        <v>215.10000000000002</v>
      </c>
      <c r="H149" s="231">
        <v>220.60000000000002</v>
      </c>
      <c r="I149" s="231">
        <v>221.90000000000003</v>
      </c>
      <c r="J149" s="231">
        <v>223.35000000000002</v>
      </c>
      <c r="K149" s="230">
        <v>220.45</v>
      </c>
      <c r="L149" s="230">
        <v>217.7</v>
      </c>
      <c r="M149" s="230">
        <v>1.45323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896.75</v>
      </c>
      <c r="D150" s="231">
        <v>884.76666666666677</v>
      </c>
      <c r="E150" s="231">
        <v>868.53333333333353</v>
      </c>
      <c r="F150" s="231">
        <v>840.31666666666672</v>
      </c>
      <c r="G150" s="231">
        <v>824.08333333333348</v>
      </c>
      <c r="H150" s="231">
        <v>912.98333333333358</v>
      </c>
      <c r="I150" s="231">
        <v>929.21666666666692</v>
      </c>
      <c r="J150" s="231">
        <v>957.43333333333362</v>
      </c>
      <c r="K150" s="230">
        <v>901</v>
      </c>
      <c r="L150" s="230">
        <v>856.55</v>
      </c>
      <c r="M150" s="230">
        <v>8.6073599999999999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150.6</v>
      </c>
      <c r="D151" s="231">
        <v>151.48333333333332</v>
      </c>
      <c r="E151" s="231">
        <v>149.51666666666665</v>
      </c>
      <c r="F151" s="231">
        <v>148.43333333333334</v>
      </c>
      <c r="G151" s="231">
        <v>146.46666666666667</v>
      </c>
      <c r="H151" s="231">
        <v>152.56666666666663</v>
      </c>
      <c r="I151" s="231">
        <v>154.53333333333327</v>
      </c>
      <c r="J151" s="231">
        <v>155.61666666666662</v>
      </c>
      <c r="K151" s="230">
        <v>153.44999999999999</v>
      </c>
      <c r="L151" s="230">
        <v>150.4</v>
      </c>
      <c r="M151" s="230">
        <v>106.70936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254.7</v>
      </c>
      <c r="D152" s="231">
        <v>256.71666666666664</v>
      </c>
      <c r="E152" s="231">
        <v>252.0333333333333</v>
      </c>
      <c r="F152" s="231">
        <v>249.36666666666667</v>
      </c>
      <c r="G152" s="231">
        <v>244.68333333333334</v>
      </c>
      <c r="H152" s="231">
        <v>259.38333333333327</v>
      </c>
      <c r="I152" s="231">
        <v>264.06666666666655</v>
      </c>
      <c r="J152" s="231">
        <v>266.73333333333323</v>
      </c>
      <c r="K152" s="230">
        <v>261.39999999999998</v>
      </c>
      <c r="L152" s="230">
        <v>254.05</v>
      </c>
      <c r="M152" s="230">
        <v>15.314310000000001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645.79999999999995</v>
      </c>
      <c r="D153" s="231">
        <v>646.19999999999993</v>
      </c>
      <c r="E153" s="231">
        <v>636.39999999999986</v>
      </c>
      <c r="F153" s="231">
        <v>626.99999999999989</v>
      </c>
      <c r="G153" s="231">
        <v>617.19999999999982</v>
      </c>
      <c r="H153" s="231">
        <v>655.59999999999991</v>
      </c>
      <c r="I153" s="231">
        <v>665.39999999999986</v>
      </c>
      <c r="J153" s="231">
        <v>674.8</v>
      </c>
      <c r="K153" s="230">
        <v>656</v>
      </c>
      <c r="L153" s="230">
        <v>636.79999999999995</v>
      </c>
      <c r="M153" s="230">
        <v>40.645620000000001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3254.55</v>
      </c>
      <c r="D154" s="231">
        <v>3249.8666666666668</v>
      </c>
      <c r="E154" s="231">
        <v>3229.7333333333336</v>
      </c>
      <c r="F154" s="231">
        <v>3204.916666666667</v>
      </c>
      <c r="G154" s="231">
        <v>3184.7833333333338</v>
      </c>
      <c r="H154" s="231">
        <v>3274.6833333333334</v>
      </c>
      <c r="I154" s="231">
        <v>3294.8166666666666</v>
      </c>
      <c r="J154" s="231">
        <v>3319.6333333333332</v>
      </c>
      <c r="K154" s="230">
        <v>3270</v>
      </c>
      <c r="L154" s="230">
        <v>3225.05</v>
      </c>
      <c r="M154" s="230">
        <v>0.41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593.5</v>
      </c>
      <c r="D155" s="231">
        <v>598.05000000000007</v>
      </c>
      <c r="E155" s="231">
        <v>586.20000000000016</v>
      </c>
      <c r="F155" s="231">
        <v>578.90000000000009</v>
      </c>
      <c r="G155" s="231">
        <v>567.05000000000018</v>
      </c>
      <c r="H155" s="231">
        <v>605.35000000000014</v>
      </c>
      <c r="I155" s="231">
        <v>617.20000000000005</v>
      </c>
      <c r="J155" s="231">
        <v>624.50000000000011</v>
      </c>
      <c r="K155" s="230">
        <v>609.9</v>
      </c>
      <c r="L155" s="230">
        <v>590.75</v>
      </c>
      <c r="M155" s="230">
        <v>17.066369999999999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3028.1</v>
      </c>
      <c r="D156" s="231">
        <v>3022.4</v>
      </c>
      <c r="E156" s="231">
        <v>3001.7000000000003</v>
      </c>
      <c r="F156" s="231">
        <v>2975.3</v>
      </c>
      <c r="G156" s="231">
        <v>2954.6000000000004</v>
      </c>
      <c r="H156" s="231">
        <v>3048.8</v>
      </c>
      <c r="I156" s="231">
        <v>3069.5</v>
      </c>
      <c r="J156" s="231">
        <v>3095.9</v>
      </c>
      <c r="K156" s="230">
        <v>3043.1</v>
      </c>
      <c r="L156" s="230">
        <v>2996</v>
      </c>
      <c r="M156" s="230">
        <v>1.96262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36462.65</v>
      </c>
      <c r="D157" s="231">
        <v>36731.866666666669</v>
      </c>
      <c r="E157" s="231">
        <v>36096.78333333334</v>
      </c>
      <c r="F157" s="231">
        <v>35730.916666666672</v>
      </c>
      <c r="G157" s="231">
        <v>35095.833333333343</v>
      </c>
      <c r="H157" s="231">
        <v>37097.733333333337</v>
      </c>
      <c r="I157" s="231">
        <v>37732.816666666666</v>
      </c>
      <c r="J157" s="231">
        <v>38098.683333333334</v>
      </c>
      <c r="K157" s="230">
        <v>37366.949999999997</v>
      </c>
      <c r="L157" s="230">
        <v>36366</v>
      </c>
      <c r="M157" s="230">
        <v>0.27467999999999998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966.2</v>
      </c>
      <c r="D158" s="231">
        <v>958.98333333333323</v>
      </c>
      <c r="E158" s="231">
        <v>943.96666666666647</v>
      </c>
      <c r="F158" s="231">
        <v>921.73333333333323</v>
      </c>
      <c r="G158" s="231">
        <v>906.71666666666647</v>
      </c>
      <c r="H158" s="231">
        <v>981.21666666666647</v>
      </c>
      <c r="I158" s="231">
        <v>996.23333333333312</v>
      </c>
      <c r="J158" s="231">
        <v>1018.4666666666665</v>
      </c>
      <c r="K158" s="230">
        <v>974</v>
      </c>
      <c r="L158" s="230">
        <v>936.75</v>
      </c>
      <c r="M158" s="230">
        <v>4.4112099999999996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4547.3</v>
      </c>
      <c r="D159" s="231">
        <v>4546.3666666666659</v>
      </c>
      <c r="E159" s="231">
        <v>4509.7333333333318</v>
      </c>
      <c r="F159" s="231">
        <v>4472.1666666666661</v>
      </c>
      <c r="G159" s="231">
        <v>4435.5333333333319</v>
      </c>
      <c r="H159" s="231">
        <v>4583.9333333333316</v>
      </c>
      <c r="I159" s="231">
        <v>4620.5666666666648</v>
      </c>
      <c r="J159" s="231">
        <v>4658.1333333333314</v>
      </c>
      <c r="K159" s="230">
        <v>4583</v>
      </c>
      <c r="L159" s="230">
        <v>4508.8</v>
      </c>
      <c r="M159" s="230">
        <v>2.3298100000000002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235.8</v>
      </c>
      <c r="D160" s="231">
        <v>235.21666666666667</v>
      </c>
      <c r="E160" s="231">
        <v>233.48333333333335</v>
      </c>
      <c r="F160" s="231">
        <v>231.16666666666669</v>
      </c>
      <c r="G160" s="231">
        <v>229.43333333333337</v>
      </c>
      <c r="H160" s="231">
        <v>237.53333333333333</v>
      </c>
      <c r="I160" s="231">
        <v>239.26666666666662</v>
      </c>
      <c r="J160" s="231">
        <v>241.58333333333331</v>
      </c>
      <c r="K160" s="230">
        <v>236.95</v>
      </c>
      <c r="L160" s="230">
        <v>232.9</v>
      </c>
      <c r="M160" s="230">
        <v>20.629090000000001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2332.0500000000002</v>
      </c>
      <c r="D161" s="231">
        <v>2332.6</v>
      </c>
      <c r="E161" s="231">
        <v>2317.35</v>
      </c>
      <c r="F161" s="231">
        <v>2302.65</v>
      </c>
      <c r="G161" s="231">
        <v>2287.4</v>
      </c>
      <c r="H161" s="231">
        <v>2347.2999999999997</v>
      </c>
      <c r="I161" s="231">
        <v>2362.5499999999997</v>
      </c>
      <c r="J161" s="231">
        <v>2377.2499999999995</v>
      </c>
      <c r="K161" s="230">
        <v>2347.85</v>
      </c>
      <c r="L161" s="230">
        <v>2317.9</v>
      </c>
      <c r="M161" s="230">
        <v>3.6869900000000002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2919.25</v>
      </c>
      <c r="D162" s="231">
        <v>2925.85</v>
      </c>
      <c r="E162" s="231">
        <v>2898.3999999999996</v>
      </c>
      <c r="F162" s="231">
        <v>2877.5499999999997</v>
      </c>
      <c r="G162" s="231">
        <v>2850.0999999999995</v>
      </c>
      <c r="H162" s="231">
        <v>2946.7</v>
      </c>
      <c r="I162" s="231">
        <v>2974.1499999999996</v>
      </c>
      <c r="J162" s="231">
        <v>2995</v>
      </c>
      <c r="K162" s="230">
        <v>2953.3</v>
      </c>
      <c r="L162" s="230">
        <v>2905</v>
      </c>
      <c r="M162" s="230">
        <v>1.9348399999999999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290</v>
      </c>
      <c r="D163" s="231">
        <v>290.83333333333331</v>
      </c>
      <c r="E163" s="231">
        <v>287.16666666666663</v>
      </c>
      <c r="F163" s="231">
        <v>284.33333333333331</v>
      </c>
      <c r="G163" s="231">
        <v>280.66666666666663</v>
      </c>
      <c r="H163" s="231">
        <v>293.66666666666663</v>
      </c>
      <c r="I163" s="231">
        <v>297.33333333333326</v>
      </c>
      <c r="J163" s="231">
        <v>300.16666666666663</v>
      </c>
      <c r="K163" s="230">
        <v>294.5</v>
      </c>
      <c r="L163" s="230">
        <v>288</v>
      </c>
      <c r="M163" s="230">
        <v>20.42614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157.35</v>
      </c>
      <c r="D164" s="231">
        <v>156.45000000000002</v>
      </c>
      <c r="E164" s="231">
        <v>154.80000000000004</v>
      </c>
      <c r="F164" s="231">
        <v>152.25000000000003</v>
      </c>
      <c r="G164" s="231">
        <v>150.60000000000005</v>
      </c>
      <c r="H164" s="231">
        <v>159.00000000000003</v>
      </c>
      <c r="I164" s="231">
        <v>160.65</v>
      </c>
      <c r="J164" s="231">
        <v>163.20000000000002</v>
      </c>
      <c r="K164" s="230">
        <v>158.1</v>
      </c>
      <c r="L164" s="230">
        <v>153.9</v>
      </c>
      <c r="M164" s="230">
        <v>78.834190000000007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225.25</v>
      </c>
      <c r="D165" s="231">
        <v>225.76666666666665</v>
      </c>
      <c r="E165" s="231">
        <v>224.1333333333333</v>
      </c>
      <c r="F165" s="231">
        <v>223.01666666666665</v>
      </c>
      <c r="G165" s="231">
        <v>221.3833333333333</v>
      </c>
      <c r="H165" s="231">
        <v>226.8833333333333</v>
      </c>
      <c r="I165" s="231">
        <v>228.51666666666662</v>
      </c>
      <c r="J165" s="231">
        <v>229.6333333333333</v>
      </c>
      <c r="K165" s="230">
        <v>227.4</v>
      </c>
      <c r="L165" s="230">
        <v>224.65</v>
      </c>
      <c r="M165" s="230">
        <v>32.121569999999998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419.45</v>
      </c>
      <c r="D166" s="231">
        <v>417.93333333333334</v>
      </c>
      <c r="E166" s="231">
        <v>412.51666666666665</v>
      </c>
      <c r="F166" s="231">
        <v>405.58333333333331</v>
      </c>
      <c r="G166" s="231">
        <v>400.16666666666663</v>
      </c>
      <c r="H166" s="231">
        <v>424.86666666666667</v>
      </c>
      <c r="I166" s="231">
        <v>430.2833333333333</v>
      </c>
      <c r="J166" s="231">
        <v>437.2166666666667</v>
      </c>
      <c r="K166" s="230">
        <v>423.35</v>
      </c>
      <c r="L166" s="230">
        <v>411</v>
      </c>
      <c r="M166" s="230">
        <v>5.5841700000000003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14175.35</v>
      </c>
      <c r="D167" s="231">
        <v>14143.266666666668</v>
      </c>
      <c r="E167" s="231">
        <v>14032.233333333337</v>
      </c>
      <c r="F167" s="231">
        <v>13889.116666666669</v>
      </c>
      <c r="G167" s="231">
        <v>13778.083333333338</v>
      </c>
      <c r="H167" s="231">
        <v>14286.383333333337</v>
      </c>
      <c r="I167" s="231">
        <v>14397.416666666666</v>
      </c>
      <c r="J167" s="231">
        <v>14540.533333333336</v>
      </c>
      <c r="K167" s="230">
        <v>14254.3</v>
      </c>
      <c r="L167" s="230">
        <v>14000.15</v>
      </c>
      <c r="M167" s="230">
        <v>4.8370000000000003E-2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47.2</v>
      </c>
      <c r="D168" s="231">
        <v>47.15</v>
      </c>
      <c r="E168" s="231">
        <v>46.5</v>
      </c>
      <c r="F168" s="231">
        <v>45.800000000000004</v>
      </c>
      <c r="G168" s="231">
        <v>45.150000000000006</v>
      </c>
      <c r="H168" s="231">
        <v>47.849999999999994</v>
      </c>
      <c r="I168" s="231">
        <v>48.499999999999986</v>
      </c>
      <c r="J168" s="231">
        <v>49.199999999999989</v>
      </c>
      <c r="K168" s="230">
        <v>47.8</v>
      </c>
      <c r="L168" s="230">
        <v>46.45</v>
      </c>
      <c r="M168" s="230">
        <v>339.90956999999997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118.75</v>
      </c>
      <c r="D169" s="231">
        <v>118.36666666666667</v>
      </c>
      <c r="E169" s="231">
        <v>117.08333333333334</v>
      </c>
      <c r="F169" s="231">
        <v>115.41666666666667</v>
      </c>
      <c r="G169" s="231">
        <v>114.13333333333334</v>
      </c>
      <c r="H169" s="231">
        <v>120.03333333333335</v>
      </c>
      <c r="I169" s="231">
        <v>121.31666666666668</v>
      </c>
      <c r="J169" s="231">
        <v>122.98333333333335</v>
      </c>
      <c r="K169" s="230">
        <v>119.65</v>
      </c>
      <c r="L169" s="230">
        <v>116.7</v>
      </c>
      <c r="M169" s="230">
        <v>59.507390000000001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2341.4499999999998</v>
      </c>
      <c r="D170" s="231">
        <v>2337.8666666666668</v>
      </c>
      <c r="E170" s="231">
        <v>2321.7333333333336</v>
      </c>
      <c r="F170" s="231">
        <v>2302.0166666666669</v>
      </c>
      <c r="G170" s="231">
        <v>2285.8833333333337</v>
      </c>
      <c r="H170" s="231">
        <v>2357.5833333333335</v>
      </c>
      <c r="I170" s="231">
        <v>2373.7166666666667</v>
      </c>
      <c r="J170" s="231">
        <v>2393.4333333333334</v>
      </c>
      <c r="K170" s="230">
        <v>2354</v>
      </c>
      <c r="L170" s="230">
        <v>2318.15</v>
      </c>
      <c r="M170" s="230">
        <v>85.077709999999996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750.65</v>
      </c>
      <c r="D171" s="231">
        <v>748.1</v>
      </c>
      <c r="E171" s="231">
        <v>737.6</v>
      </c>
      <c r="F171" s="231">
        <v>724.55</v>
      </c>
      <c r="G171" s="231">
        <v>714.05</v>
      </c>
      <c r="H171" s="231">
        <v>761.15000000000009</v>
      </c>
      <c r="I171" s="231">
        <v>771.65000000000009</v>
      </c>
      <c r="J171" s="231">
        <v>784.70000000000016</v>
      </c>
      <c r="K171" s="230">
        <v>758.6</v>
      </c>
      <c r="L171" s="230">
        <v>735.05</v>
      </c>
      <c r="M171" s="230">
        <v>16.27638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1116.25</v>
      </c>
      <c r="D172" s="231">
        <v>1113.75</v>
      </c>
      <c r="E172" s="231">
        <v>1107.5</v>
      </c>
      <c r="F172" s="231">
        <v>1098.75</v>
      </c>
      <c r="G172" s="231">
        <v>1092.5</v>
      </c>
      <c r="H172" s="231">
        <v>1122.5</v>
      </c>
      <c r="I172" s="231">
        <v>1128.75</v>
      </c>
      <c r="J172" s="231">
        <v>1137.5</v>
      </c>
      <c r="K172" s="230">
        <v>1120</v>
      </c>
      <c r="L172" s="230">
        <v>1105</v>
      </c>
      <c r="M172" s="230">
        <v>9.5918500000000009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2369.3000000000002</v>
      </c>
      <c r="D173" s="231">
        <v>2370.65</v>
      </c>
      <c r="E173" s="231">
        <v>2356.65</v>
      </c>
      <c r="F173" s="231">
        <v>2344</v>
      </c>
      <c r="G173" s="231">
        <v>2330</v>
      </c>
      <c r="H173" s="231">
        <v>2383.3000000000002</v>
      </c>
      <c r="I173" s="231">
        <v>2397.3000000000002</v>
      </c>
      <c r="J173" s="231">
        <v>2409.9500000000003</v>
      </c>
      <c r="K173" s="230">
        <v>2384.65</v>
      </c>
      <c r="L173" s="230">
        <v>2358</v>
      </c>
      <c r="M173" s="230">
        <v>1.57067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67.900000000000006</v>
      </c>
      <c r="D174" s="231">
        <v>67.666666666666671</v>
      </c>
      <c r="E174" s="231">
        <v>67.233333333333348</v>
      </c>
      <c r="F174" s="231">
        <v>66.566666666666677</v>
      </c>
      <c r="G174" s="231">
        <v>66.133333333333354</v>
      </c>
      <c r="H174" s="231">
        <v>68.333333333333343</v>
      </c>
      <c r="I174" s="231">
        <v>68.766666666666652</v>
      </c>
      <c r="J174" s="231">
        <v>69.433333333333337</v>
      </c>
      <c r="K174" s="230">
        <v>68.099999999999994</v>
      </c>
      <c r="L174" s="230">
        <v>67</v>
      </c>
      <c r="M174" s="230">
        <v>47.441600000000001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26164.7</v>
      </c>
      <c r="D175" s="231">
        <v>26246.600000000002</v>
      </c>
      <c r="E175" s="231">
        <v>25920.750000000004</v>
      </c>
      <c r="F175" s="231">
        <v>25676.800000000003</v>
      </c>
      <c r="G175" s="231">
        <v>25350.950000000004</v>
      </c>
      <c r="H175" s="231">
        <v>26490.550000000003</v>
      </c>
      <c r="I175" s="231">
        <v>26816.400000000001</v>
      </c>
      <c r="J175" s="231">
        <v>27060.350000000002</v>
      </c>
      <c r="K175" s="230">
        <v>26572.45</v>
      </c>
      <c r="L175" s="230">
        <v>26002.65</v>
      </c>
      <c r="M175" s="230">
        <v>0.18301000000000001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1303.8499999999999</v>
      </c>
      <c r="D176" s="277">
        <v>1297</v>
      </c>
      <c r="E176" s="277">
        <v>1287</v>
      </c>
      <c r="F176" s="277">
        <v>1270.1500000000001</v>
      </c>
      <c r="G176" s="277">
        <v>1260.1500000000001</v>
      </c>
      <c r="H176" s="277">
        <v>1313.85</v>
      </c>
      <c r="I176" s="277">
        <v>1323.85</v>
      </c>
      <c r="J176" s="277">
        <v>1340.6999999999998</v>
      </c>
      <c r="K176" s="276">
        <v>1307</v>
      </c>
      <c r="L176" s="276">
        <v>1280.1500000000001</v>
      </c>
      <c r="M176" s="276">
        <v>2.8567800000000001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3359.85</v>
      </c>
      <c r="D177" s="231">
        <v>3349.2000000000003</v>
      </c>
      <c r="E177" s="231">
        <v>3333.1500000000005</v>
      </c>
      <c r="F177" s="231">
        <v>3306.4500000000003</v>
      </c>
      <c r="G177" s="231">
        <v>3290.4000000000005</v>
      </c>
      <c r="H177" s="231">
        <v>3375.9000000000005</v>
      </c>
      <c r="I177" s="231">
        <v>3391.9500000000007</v>
      </c>
      <c r="J177" s="231">
        <v>3418.6500000000005</v>
      </c>
      <c r="K177" s="230">
        <v>3365.25</v>
      </c>
      <c r="L177" s="230">
        <v>3322.5</v>
      </c>
      <c r="M177" s="230">
        <v>2.7799100000000001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423.3</v>
      </c>
      <c r="D178" s="231">
        <v>422.40000000000003</v>
      </c>
      <c r="E178" s="231">
        <v>418.10000000000008</v>
      </c>
      <c r="F178" s="231">
        <v>412.90000000000003</v>
      </c>
      <c r="G178" s="231">
        <v>408.60000000000008</v>
      </c>
      <c r="H178" s="231">
        <v>427.60000000000008</v>
      </c>
      <c r="I178" s="231">
        <v>431.90000000000003</v>
      </c>
      <c r="J178" s="231">
        <v>437.10000000000008</v>
      </c>
      <c r="K178" s="230">
        <v>426.7</v>
      </c>
      <c r="L178" s="230">
        <v>417.2</v>
      </c>
      <c r="M178" s="230">
        <v>7.5599100000000004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527.65</v>
      </c>
      <c r="D179" s="231">
        <v>527.66666666666663</v>
      </c>
      <c r="E179" s="231">
        <v>521.63333333333321</v>
      </c>
      <c r="F179" s="231">
        <v>515.61666666666656</v>
      </c>
      <c r="G179" s="231">
        <v>509.58333333333314</v>
      </c>
      <c r="H179" s="231">
        <v>533.68333333333328</v>
      </c>
      <c r="I179" s="231">
        <v>539.71666666666681</v>
      </c>
      <c r="J179" s="231">
        <v>545.73333333333335</v>
      </c>
      <c r="K179" s="230">
        <v>533.70000000000005</v>
      </c>
      <c r="L179" s="230">
        <v>521.65</v>
      </c>
      <c r="M179" s="230">
        <v>251.25879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82.1</v>
      </c>
      <c r="D180" s="231">
        <v>82.016666666666666</v>
      </c>
      <c r="E180" s="231">
        <v>81.383333333333326</v>
      </c>
      <c r="F180" s="231">
        <v>80.666666666666657</v>
      </c>
      <c r="G180" s="231">
        <v>80.033333333333317</v>
      </c>
      <c r="H180" s="231">
        <v>82.733333333333334</v>
      </c>
      <c r="I180" s="231">
        <v>83.366666666666688</v>
      </c>
      <c r="J180" s="231">
        <v>84.083333333333343</v>
      </c>
      <c r="K180" s="230">
        <v>82.65</v>
      </c>
      <c r="L180" s="230">
        <v>81.3</v>
      </c>
      <c r="M180" s="230">
        <v>91.415210000000002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1012.1</v>
      </c>
      <c r="D181" s="231">
        <v>1006.5</v>
      </c>
      <c r="E181" s="231">
        <v>999</v>
      </c>
      <c r="F181" s="231">
        <v>985.9</v>
      </c>
      <c r="G181" s="231">
        <v>978.4</v>
      </c>
      <c r="H181" s="231">
        <v>1019.6</v>
      </c>
      <c r="I181" s="231">
        <v>1027.0999999999999</v>
      </c>
      <c r="J181" s="231">
        <v>1040.2</v>
      </c>
      <c r="K181" s="230">
        <v>1014</v>
      </c>
      <c r="L181" s="230">
        <v>993.4</v>
      </c>
      <c r="M181" s="230">
        <v>14.2399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422.6</v>
      </c>
      <c r="D182" s="231">
        <v>422.31666666666666</v>
      </c>
      <c r="E182" s="231">
        <v>420.33333333333331</v>
      </c>
      <c r="F182" s="231">
        <v>418.06666666666666</v>
      </c>
      <c r="G182" s="231">
        <v>416.08333333333331</v>
      </c>
      <c r="H182" s="231">
        <v>424.58333333333331</v>
      </c>
      <c r="I182" s="231">
        <v>426.56666666666666</v>
      </c>
      <c r="J182" s="231">
        <v>428.83333333333331</v>
      </c>
      <c r="K182" s="230">
        <v>424.3</v>
      </c>
      <c r="L182" s="230">
        <v>420.05</v>
      </c>
      <c r="M182" s="230">
        <v>2.0076800000000001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604.65</v>
      </c>
      <c r="D183" s="231">
        <v>599.83333333333337</v>
      </c>
      <c r="E183" s="231">
        <v>594.16666666666674</v>
      </c>
      <c r="F183" s="231">
        <v>583.68333333333339</v>
      </c>
      <c r="G183" s="231">
        <v>578.01666666666677</v>
      </c>
      <c r="H183" s="231">
        <v>610.31666666666672</v>
      </c>
      <c r="I183" s="231">
        <v>615.98333333333346</v>
      </c>
      <c r="J183" s="231">
        <v>626.4666666666667</v>
      </c>
      <c r="K183" s="230">
        <v>605.5</v>
      </c>
      <c r="L183" s="230">
        <v>589.35</v>
      </c>
      <c r="M183" s="230">
        <v>4.6184000000000003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1098.7</v>
      </c>
      <c r="D184" s="231">
        <v>1093.4166666666667</v>
      </c>
      <c r="E184" s="231">
        <v>1085.7833333333335</v>
      </c>
      <c r="F184" s="231">
        <v>1072.8666666666668</v>
      </c>
      <c r="G184" s="231">
        <v>1065.2333333333336</v>
      </c>
      <c r="H184" s="231">
        <v>1106.3333333333335</v>
      </c>
      <c r="I184" s="231">
        <v>1113.9666666666667</v>
      </c>
      <c r="J184" s="231">
        <v>1126.8833333333334</v>
      </c>
      <c r="K184" s="230">
        <v>1101.05</v>
      </c>
      <c r="L184" s="230">
        <v>1080.5</v>
      </c>
      <c r="M184" s="230">
        <v>6.3052999999999999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989.15</v>
      </c>
      <c r="D185" s="231">
        <v>983.85</v>
      </c>
      <c r="E185" s="231">
        <v>977.7</v>
      </c>
      <c r="F185" s="231">
        <v>966.25</v>
      </c>
      <c r="G185" s="231">
        <v>960.1</v>
      </c>
      <c r="H185" s="231">
        <v>995.30000000000007</v>
      </c>
      <c r="I185" s="231">
        <v>1001.4499999999999</v>
      </c>
      <c r="J185" s="231">
        <v>1012.9000000000001</v>
      </c>
      <c r="K185" s="230">
        <v>990</v>
      </c>
      <c r="L185" s="230">
        <v>972.4</v>
      </c>
      <c r="M185" s="230">
        <v>3.9337399999999998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1259.8499999999999</v>
      </c>
      <c r="D186" s="231">
        <v>1265.5666666666666</v>
      </c>
      <c r="E186" s="231">
        <v>1248.2333333333331</v>
      </c>
      <c r="F186" s="231">
        <v>1236.6166666666666</v>
      </c>
      <c r="G186" s="231">
        <v>1219.2833333333331</v>
      </c>
      <c r="H186" s="231">
        <v>1277.1833333333332</v>
      </c>
      <c r="I186" s="231">
        <v>1294.5166666666667</v>
      </c>
      <c r="J186" s="231">
        <v>1306.1333333333332</v>
      </c>
      <c r="K186" s="230">
        <v>1282.9000000000001</v>
      </c>
      <c r="L186" s="230">
        <v>1253.95</v>
      </c>
      <c r="M186" s="230">
        <v>1.58636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3220.7</v>
      </c>
      <c r="D187" s="231">
        <v>3231.0166666666664</v>
      </c>
      <c r="E187" s="231">
        <v>3204.6833333333329</v>
      </c>
      <c r="F187" s="231">
        <v>3188.6666666666665</v>
      </c>
      <c r="G187" s="231">
        <v>3162.333333333333</v>
      </c>
      <c r="H187" s="231">
        <v>3247.0333333333328</v>
      </c>
      <c r="I187" s="231">
        <v>3273.3666666666668</v>
      </c>
      <c r="J187" s="231">
        <v>3289.3833333333328</v>
      </c>
      <c r="K187" s="230">
        <v>3257.35</v>
      </c>
      <c r="L187" s="230">
        <v>3215</v>
      </c>
      <c r="M187" s="230">
        <v>17.03464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730.5</v>
      </c>
      <c r="D188" s="231">
        <v>728.15</v>
      </c>
      <c r="E188" s="231">
        <v>724.84999999999991</v>
      </c>
      <c r="F188" s="231">
        <v>719.19999999999993</v>
      </c>
      <c r="G188" s="231">
        <v>715.89999999999986</v>
      </c>
      <c r="H188" s="231">
        <v>733.8</v>
      </c>
      <c r="I188" s="231">
        <v>737.09999999999991</v>
      </c>
      <c r="J188" s="231">
        <v>742.75</v>
      </c>
      <c r="K188" s="230">
        <v>731.45</v>
      </c>
      <c r="L188" s="230">
        <v>722.5</v>
      </c>
      <c r="M188" s="230">
        <v>7.38748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6068.15</v>
      </c>
      <c r="D189" s="231">
        <v>6072.7</v>
      </c>
      <c r="E189" s="231">
        <v>6030.5</v>
      </c>
      <c r="F189" s="231">
        <v>5992.85</v>
      </c>
      <c r="G189" s="231">
        <v>5950.6500000000005</v>
      </c>
      <c r="H189" s="231">
        <v>6110.3499999999995</v>
      </c>
      <c r="I189" s="231">
        <v>6152.5499999999984</v>
      </c>
      <c r="J189" s="231">
        <v>6190.1999999999989</v>
      </c>
      <c r="K189" s="230">
        <v>6114.9</v>
      </c>
      <c r="L189" s="230">
        <v>6035.05</v>
      </c>
      <c r="M189" s="230">
        <v>0.97084000000000004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437.65</v>
      </c>
      <c r="D190" s="231">
        <v>433.56666666666666</v>
      </c>
      <c r="E190" s="231">
        <v>427.83333333333331</v>
      </c>
      <c r="F190" s="231">
        <v>418.01666666666665</v>
      </c>
      <c r="G190" s="231">
        <v>412.2833333333333</v>
      </c>
      <c r="H190" s="231">
        <v>443.38333333333333</v>
      </c>
      <c r="I190" s="231">
        <v>449.11666666666667</v>
      </c>
      <c r="J190" s="231">
        <v>458.93333333333334</v>
      </c>
      <c r="K190" s="230">
        <v>439.3</v>
      </c>
      <c r="L190" s="230">
        <v>423.75</v>
      </c>
      <c r="M190" s="230">
        <v>109.07492000000001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195.25</v>
      </c>
      <c r="D191" s="231">
        <v>194.45000000000002</v>
      </c>
      <c r="E191" s="231">
        <v>192.90000000000003</v>
      </c>
      <c r="F191" s="231">
        <v>190.55</v>
      </c>
      <c r="G191" s="231">
        <v>189.00000000000003</v>
      </c>
      <c r="H191" s="231">
        <v>196.80000000000004</v>
      </c>
      <c r="I191" s="231">
        <v>198.35000000000005</v>
      </c>
      <c r="J191" s="231">
        <v>200.70000000000005</v>
      </c>
      <c r="K191" s="230">
        <v>196</v>
      </c>
      <c r="L191" s="230">
        <v>192.1</v>
      </c>
      <c r="M191" s="230">
        <v>88.983620000000002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104.35</v>
      </c>
      <c r="D192" s="231">
        <v>104.55</v>
      </c>
      <c r="E192" s="231">
        <v>104</v>
      </c>
      <c r="F192" s="231">
        <v>103.65</v>
      </c>
      <c r="G192" s="231">
        <v>103.10000000000001</v>
      </c>
      <c r="H192" s="231">
        <v>104.89999999999999</v>
      </c>
      <c r="I192" s="231">
        <v>105.44999999999997</v>
      </c>
      <c r="J192" s="231">
        <v>105.79999999999998</v>
      </c>
      <c r="K192" s="230">
        <v>105.1</v>
      </c>
      <c r="L192" s="230">
        <v>104.2</v>
      </c>
      <c r="M192" s="230">
        <v>210.53782000000001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64.150000000000006</v>
      </c>
      <c r="D193" s="231">
        <v>64.150000000000006</v>
      </c>
      <c r="E193" s="231">
        <v>64.150000000000006</v>
      </c>
      <c r="F193" s="231">
        <v>64.150000000000006</v>
      </c>
      <c r="G193" s="231">
        <v>64.150000000000006</v>
      </c>
      <c r="H193" s="231">
        <v>64.150000000000006</v>
      </c>
      <c r="I193" s="231">
        <v>64.150000000000006</v>
      </c>
      <c r="J193" s="231">
        <v>64.150000000000006</v>
      </c>
      <c r="K193" s="230">
        <v>64.150000000000006</v>
      </c>
      <c r="L193" s="230">
        <v>64.150000000000006</v>
      </c>
      <c r="M193" s="230">
        <v>3.46211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1092.75</v>
      </c>
      <c r="D194" s="231">
        <v>1093.5666666666666</v>
      </c>
      <c r="E194" s="231">
        <v>1082.1833333333332</v>
      </c>
      <c r="F194" s="231">
        <v>1071.6166666666666</v>
      </c>
      <c r="G194" s="231">
        <v>1060.2333333333331</v>
      </c>
      <c r="H194" s="231">
        <v>1104.1333333333332</v>
      </c>
      <c r="I194" s="231">
        <v>1115.5166666666664</v>
      </c>
      <c r="J194" s="231">
        <v>1126.0833333333333</v>
      </c>
      <c r="K194" s="230">
        <v>1104.95</v>
      </c>
      <c r="L194" s="230">
        <v>1083</v>
      </c>
      <c r="M194" s="230">
        <v>13.558149999999999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755.1</v>
      </c>
      <c r="D195" s="231">
        <v>756.73333333333323</v>
      </c>
      <c r="E195" s="231">
        <v>751.21666666666647</v>
      </c>
      <c r="F195" s="231">
        <v>747.33333333333326</v>
      </c>
      <c r="G195" s="231">
        <v>741.81666666666649</v>
      </c>
      <c r="H195" s="231">
        <v>760.61666666666645</v>
      </c>
      <c r="I195" s="231">
        <v>766.1333333333331</v>
      </c>
      <c r="J195" s="231">
        <v>770.01666666666642</v>
      </c>
      <c r="K195" s="230">
        <v>762.25</v>
      </c>
      <c r="L195" s="230">
        <v>752.85</v>
      </c>
      <c r="M195" s="230">
        <v>1.9218999999999999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2548.4499999999998</v>
      </c>
      <c r="D196" s="231">
        <v>2559.15</v>
      </c>
      <c r="E196" s="231">
        <v>2534.3000000000002</v>
      </c>
      <c r="F196" s="231">
        <v>2520.15</v>
      </c>
      <c r="G196" s="231">
        <v>2495.3000000000002</v>
      </c>
      <c r="H196" s="231">
        <v>2573.3000000000002</v>
      </c>
      <c r="I196" s="231">
        <v>2598.1499999999996</v>
      </c>
      <c r="J196" s="231">
        <v>2612.3000000000002</v>
      </c>
      <c r="K196" s="230">
        <v>2584</v>
      </c>
      <c r="L196" s="230">
        <v>2545</v>
      </c>
      <c r="M196" s="230">
        <v>11.92271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1574.75</v>
      </c>
      <c r="D197" s="231">
        <v>1578.2333333333333</v>
      </c>
      <c r="E197" s="231">
        <v>1563.3166666666666</v>
      </c>
      <c r="F197" s="231">
        <v>1551.8833333333332</v>
      </c>
      <c r="G197" s="231">
        <v>1536.9666666666665</v>
      </c>
      <c r="H197" s="231">
        <v>1589.6666666666667</v>
      </c>
      <c r="I197" s="231">
        <v>1604.5833333333333</v>
      </c>
      <c r="J197" s="231">
        <v>1616.0166666666669</v>
      </c>
      <c r="K197" s="230">
        <v>1593.15</v>
      </c>
      <c r="L197" s="230">
        <v>1566.8</v>
      </c>
      <c r="M197" s="230">
        <v>3.7147899999999998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521.35</v>
      </c>
      <c r="D198" s="231">
        <v>523.13333333333333</v>
      </c>
      <c r="E198" s="231">
        <v>516.26666666666665</v>
      </c>
      <c r="F198" s="231">
        <v>511.18333333333328</v>
      </c>
      <c r="G198" s="231">
        <v>504.31666666666661</v>
      </c>
      <c r="H198" s="231">
        <v>528.2166666666667</v>
      </c>
      <c r="I198" s="231">
        <v>535.08333333333326</v>
      </c>
      <c r="J198" s="231">
        <v>540.16666666666674</v>
      </c>
      <c r="K198" s="230">
        <v>530</v>
      </c>
      <c r="L198" s="230">
        <v>518.04999999999995</v>
      </c>
      <c r="M198" s="230">
        <v>2.4193099999999998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1367.25</v>
      </c>
      <c r="D199" s="231">
        <v>1364.0833333333333</v>
      </c>
      <c r="E199" s="231">
        <v>1350.1666666666665</v>
      </c>
      <c r="F199" s="231">
        <v>1333.0833333333333</v>
      </c>
      <c r="G199" s="231">
        <v>1319.1666666666665</v>
      </c>
      <c r="H199" s="231">
        <v>1381.1666666666665</v>
      </c>
      <c r="I199" s="231">
        <v>1395.083333333333</v>
      </c>
      <c r="J199" s="231">
        <v>1412.1666666666665</v>
      </c>
      <c r="K199" s="230">
        <v>1378</v>
      </c>
      <c r="L199" s="230">
        <v>1347</v>
      </c>
      <c r="M199" s="230">
        <v>3.4385500000000002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29.6</v>
      </c>
      <c r="D200" s="231">
        <v>29.266666666666666</v>
      </c>
      <c r="E200" s="231">
        <v>28.583333333333332</v>
      </c>
      <c r="F200" s="231">
        <v>27.566666666666666</v>
      </c>
      <c r="G200" s="231">
        <v>26.883333333333333</v>
      </c>
      <c r="H200" s="231">
        <v>30.283333333333331</v>
      </c>
      <c r="I200" s="231">
        <v>30.966666666666669</v>
      </c>
      <c r="J200" s="231">
        <v>31.983333333333331</v>
      </c>
      <c r="K200" s="230">
        <v>29.95</v>
      </c>
      <c r="L200" s="230">
        <v>28.25</v>
      </c>
      <c r="M200" s="230">
        <v>124.76455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2597.9</v>
      </c>
      <c r="D201" s="231">
        <v>2602.2833333333333</v>
      </c>
      <c r="E201" s="231">
        <v>2575.6166666666668</v>
      </c>
      <c r="F201" s="231">
        <v>2553.3333333333335</v>
      </c>
      <c r="G201" s="231">
        <v>2526.666666666667</v>
      </c>
      <c r="H201" s="231">
        <v>2624.5666666666666</v>
      </c>
      <c r="I201" s="231">
        <v>2651.2333333333336</v>
      </c>
      <c r="J201" s="231">
        <v>2673.5166666666664</v>
      </c>
      <c r="K201" s="230">
        <v>2628.95</v>
      </c>
      <c r="L201" s="230">
        <v>2580</v>
      </c>
      <c r="M201" s="230">
        <v>6.8812199999999999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726.15</v>
      </c>
      <c r="D202" s="231">
        <v>727.7166666666667</v>
      </c>
      <c r="E202" s="231">
        <v>721.43333333333339</v>
      </c>
      <c r="F202" s="231">
        <v>716.7166666666667</v>
      </c>
      <c r="G202" s="231">
        <v>710.43333333333339</v>
      </c>
      <c r="H202" s="231">
        <v>732.43333333333339</v>
      </c>
      <c r="I202" s="231">
        <v>738.7166666666667</v>
      </c>
      <c r="J202" s="231">
        <v>743.43333333333339</v>
      </c>
      <c r="K202" s="230">
        <v>734</v>
      </c>
      <c r="L202" s="230">
        <v>723</v>
      </c>
      <c r="M202" s="230">
        <v>13.91534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7701.85</v>
      </c>
      <c r="D203" s="231">
        <v>7700.2333333333336</v>
      </c>
      <c r="E203" s="231">
        <v>7670.4666666666672</v>
      </c>
      <c r="F203" s="231">
        <v>7639.0833333333339</v>
      </c>
      <c r="G203" s="231">
        <v>7609.3166666666675</v>
      </c>
      <c r="H203" s="231">
        <v>7731.6166666666668</v>
      </c>
      <c r="I203" s="231">
        <v>7761.3833333333332</v>
      </c>
      <c r="J203" s="231">
        <v>7792.7666666666664</v>
      </c>
      <c r="K203" s="230">
        <v>7730</v>
      </c>
      <c r="L203" s="230">
        <v>7668.85</v>
      </c>
      <c r="M203" s="230">
        <v>2.2768199999999998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67.05</v>
      </c>
      <c r="D204" s="231">
        <v>67.399999999999991</v>
      </c>
      <c r="E204" s="231">
        <v>66.399999999999977</v>
      </c>
      <c r="F204" s="231">
        <v>65.749999999999986</v>
      </c>
      <c r="G204" s="231">
        <v>64.749999999999972</v>
      </c>
      <c r="H204" s="231">
        <v>68.049999999999983</v>
      </c>
      <c r="I204" s="231">
        <v>69.050000000000011</v>
      </c>
      <c r="J204" s="231">
        <v>69.699999999999989</v>
      </c>
      <c r="K204" s="230">
        <v>68.400000000000006</v>
      </c>
      <c r="L204" s="230">
        <v>66.75</v>
      </c>
      <c r="M204" s="230">
        <v>81.480789999999999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1407.05</v>
      </c>
      <c r="D205" s="231">
        <v>1413.0166666666667</v>
      </c>
      <c r="E205" s="231">
        <v>1398.0333333333333</v>
      </c>
      <c r="F205" s="231">
        <v>1389.0166666666667</v>
      </c>
      <c r="G205" s="231">
        <v>1374.0333333333333</v>
      </c>
      <c r="H205" s="231">
        <v>1422.0333333333333</v>
      </c>
      <c r="I205" s="231">
        <v>1437.0166666666664</v>
      </c>
      <c r="J205" s="231">
        <v>1446.0333333333333</v>
      </c>
      <c r="K205" s="230">
        <v>1428</v>
      </c>
      <c r="L205" s="230">
        <v>1404</v>
      </c>
      <c r="M205" s="230">
        <v>1.22942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756.45</v>
      </c>
      <c r="D206" s="231">
        <v>756.4666666666667</v>
      </c>
      <c r="E206" s="231">
        <v>751.93333333333339</v>
      </c>
      <c r="F206" s="231">
        <v>747.41666666666674</v>
      </c>
      <c r="G206" s="231">
        <v>742.88333333333344</v>
      </c>
      <c r="H206" s="231">
        <v>760.98333333333335</v>
      </c>
      <c r="I206" s="231">
        <v>765.51666666666665</v>
      </c>
      <c r="J206" s="231">
        <v>770.0333333333333</v>
      </c>
      <c r="K206" s="230">
        <v>761</v>
      </c>
      <c r="L206" s="230">
        <v>751.95</v>
      </c>
      <c r="M206" s="230">
        <v>4.6349900000000002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1393.5</v>
      </c>
      <c r="D207" s="231">
        <v>1411.4833333333333</v>
      </c>
      <c r="E207" s="231">
        <v>1367.0166666666667</v>
      </c>
      <c r="F207" s="231">
        <v>1340.5333333333333</v>
      </c>
      <c r="G207" s="231">
        <v>1296.0666666666666</v>
      </c>
      <c r="H207" s="231">
        <v>1437.9666666666667</v>
      </c>
      <c r="I207" s="231">
        <v>1482.4333333333334</v>
      </c>
      <c r="J207" s="231">
        <v>1508.9166666666667</v>
      </c>
      <c r="K207" s="230">
        <v>1455.95</v>
      </c>
      <c r="L207" s="230">
        <v>1385</v>
      </c>
      <c r="M207" s="230">
        <v>22.30254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273.2</v>
      </c>
      <c r="D208" s="231">
        <v>271.23333333333335</v>
      </c>
      <c r="E208" s="231">
        <v>267.9666666666667</v>
      </c>
      <c r="F208" s="231">
        <v>262.73333333333335</v>
      </c>
      <c r="G208" s="231">
        <v>259.4666666666667</v>
      </c>
      <c r="H208" s="231">
        <v>276.4666666666667</v>
      </c>
      <c r="I208" s="231">
        <v>279.73333333333335</v>
      </c>
      <c r="J208" s="231">
        <v>284.9666666666667</v>
      </c>
      <c r="K208" s="230">
        <v>274.5</v>
      </c>
      <c r="L208" s="230">
        <v>266</v>
      </c>
      <c r="M208" s="230">
        <v>230.00051999999999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6.25</v>
      </c>
      <c r="D209" s="231">
        <v>6.2333333333333343</v>
      </c>
      <c r="E209" s="231">
        <v>6.1666666666666687</v>
      </c>
      <c r="F209" s="231">
        <v>6.0833333333333348</v>
      </c>
      <c r="G209" s="231">
        <v>6.0166666666666693</v>
      </c>
      <c r="H209" s="231">
        <v>6.3166666666666682</v>
      </c>
      <c r="I209" s="231">
        <v>6.3833333333333346</v>
      </c>
      <c r="J209" s="231">
        <v>6.4666666666666677</v>
      </c>
      <c r="K209" s="230">
        <v>6.3</v>
      </c>
      <c r="L209" s="230">
        <v>6.15</v>
      </c>
      <c r="M209" s="230">
        <v>876.22816999999998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830.7</v>
      </c>
      <c r="D210" s="231">
        <v>826.5</v>
      </c>
      <c r="E210" s="231">
        <v>821</v>
      </c>
      <c r="F210" s="231">
        <v>811.3</v>
      </c>
      <c r="G210" s="231">
        <v>805.8</v>
      </c>
      <c r="H210" s="231">
        <v>836.2</v>
      </c>
      <c r="I210" s="231">
        <v>841.7</v>
      </c>
      <c r="J210" s="231">
        <v>851.40000000000009</v>
      </c>
      <c r="K210" s="230">
        <v>832</v>
      </c>
      <c r="L210" s="230">
        <v>816.8</v>
      </c>
      <c r="M210" s="230">
        <v>8.3841999999999999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1328.65</v>
      </c>
      <c r="D211" s="231">
        <v>1329.5666666666666</v>
      </c>
      <c r="E211" s="231">
        <v>1315.8833333333332</v>
      </c>
      <c r="F211" s="231">
        <v>1303.1166666666666</v>
      </c>
      <c r="G211" s="231">
        <v>1289.4333333333332</v>
      </c>
      <c r="H211" s="231">
        <v>1342.3333333333333</v>
      </c>
      <c r="I211" s="231">
        <v>1356.0166666666667</v>
      </c>
      <c r="J211" s="231">
        <v>1368.7833333333333</v>
      </c>
      <c r="K211" s="230">
        <v>1343.25</v>
      </c>
      <c r="L211" s="230">
        <v>1316.8</v>
      </c>
      <c r="M211" s="230">
        <v>0.53242999999999996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366.65</v>
      </c>
      <c r="D212" s="231">
        <v>367.64999999999992</v>
      </c>
      <c r="E212" s="231">
        <v>364.84999999999985</v>
      </c>
      <c r="F212" s="231">
        <v>363.04999999999995</v>
      </c>
      <c r="G212" s="231">
        <v>360.24999999999989</v>
      </c>
      <c r="H212" s="231">
        <v>369.44999999999982</v>
      </c>
      <c r="I212" s="231">
        <v>372.24999999999989</v>
      </c>
      <c r="J212" s="231">
        <v>374.04999999999978</v>
      </c>
      <c r="K212" s="230">
        <v>370.45</v>
      </c>
      <c r="L212" s="230">
        <v>365.85</v>
      </c>
      <c r="M212" s="230">
        <v>32.148069999999997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15.4</v>
      </c>
      <c r="D213" s="231">
        <v>15.4</v>
      </c>
      <c r="E213" s="231">
        <v>15.200000000000001</v>
      </c>
      <c r="F213" s="231">
        <v>15</v>
      </c>
      <c r="G213" s="231">
        <v>14.8</v>
      </c>
      <c r="H213" s="231">
        <v>15.600000000000001</v>
      </c>
      <c r="I213" s="231">
        <v>15.8</v>
      </c>
      <c r="J213" s="231">
        <v>16</v>
      </c>
      <c r="K213" s="230">
        <v>15.6</v>
      </c>
      <c r="L213" s="230">
        <v>15.2</v>
      </c>
      <c r="M213" s="230">
        <v>690.23622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212.45</v>
      </c>
      <c r="D214" s="231">
        <v>212.61666666666665</v>
      </c>
      <c r="E214" s="231">
        <v>210.8833333333333</v>
      </c>
      <c r="F214" s="231">
        <v>209.31666666666666</v>
      </c>
      <c r="G214" s="231">
        <v>207.58333333333331</v>
      </c>
      <c r="H214" s="231">
        <v>214.18333333333328</v>
      </c>
      <c r="I214" s="231">
        <v>215.91666666666663</v>
      </c>
      <c r="J214" s="231">
        <v>217.48333333333326</v>
      </c>
      <c r="K214" s="230">
        <v>214.35</v>
      </c>
      <c r="L214" s="230">
        <v>211.05</v>
      </c>
      <c r="M214" s="230">
        <v>20.509329999999999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52.15</v>
      </c>
      <c r="D215" s="231">
        <v>51.966666666666661</v>
      </c>
      <c r="E215" s="231">
        <v>51.48333333333332</v>
      </c>
      <c r="F215" s="231">
        <v>50.816666666666656</v>
      </c>
      <c r="G215" s="231">
        <v>50.333333333333314</v>
      </c>
      <c r="H215" s="231">
        <v>52.633333333333326</v>
      </c>
      <c r="I215" s="231">
        <v>53.11666666666666</v>
      </c>
      <c r="J215" s="231">
        <v>53.783333333333331</v>
      </c>
      <c r="K215" s="230">
        <v>52.45</v>
      </c>
      <c r="L215" s="230">
        <v>51.3</v>
      </c>
      <c r="M215" s="230">
        <v>196.95678000000001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494.15</v>
      </c>
      <c r="D216" s="231">
        <v>493.90000000000003</v>
      </c>
      <c r="E216" s="231">
        <v>490.75000000000006</v>
      </c>
      <c r="F216" s="231">
        <v>487.35</v>
      </c>
      <c r="G216" s="231">
        <v>484.20000000000005</v>
      </c>
      <c r="H216" s="231">
        <v>497.30000000000007</v>
      </c>
      <c r="I216" s="231">
        <v>500.45000000000005</v>
      </c>
      <c r="J216" s="231">
        <v>503.85000000000008</v>
      </c>
      <c r="K216" s="230">
        <v>497.05</v>
      </c>
      <c r="L216" s="230">
        <v>490.5</v>
      </c>
      <c r="M216" s="230">
        <v>9.0424799999999994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7"/>
      <c r="B1" s="36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6" t="s">
        <v>20</v>
      </c>
      <c r="D9" s="366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3"/>
      <c r="L9" s="24"/>
      <c r="M9" s="50"/>
      <c r="N9" s="1"/>
      <c r="O9" s="1"/>
    </row>
    <row r="10" spans="1:15" ht="42.75" customHeight="1">
      <c r="A10" s="364"/>
      <c r="B10" s="365"/>
      <c r="C10" s="365"/>
      <c r="D10" s="3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439.8</v>
      </c>
      <c r="D11" s="231">
        <v>437.73333333333335</v>
      </c>
      <c r="E11" s="231">
        <v>431.06666666666672</v>
      </c>
      <c r="F11" s="231">
        <v>422.33333333333337</v>
      </c>
      <c r="G11" s="231">
        <v>415.66666666666674</v>
      </c>
      <c r="H11" s="231">
        <v>446.4666666666667</v>
      </c>
      <c r="I11" s="231">
        <v>453.13333333333333</v>
      </c>
      <c r="J11" s="231">
        <v>461.86666666666667</v>
      </c>
      <c r="K11" s="230">
        <v>444.4</v>
      </c>
      <c r="L11" s="230">
        <v>429</v>
      </c>
      <c r="M11" s="230">
        <v>13.36993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23328.25</v>
      </c>
      <c r="D12" s="231">
        <v>22996.600000000002</v>
      </c>
      <c r="E12" s="231">
        <v>22593.200000000004</v>
      </c>
      <c r="F12" s="231">
        <v>21858.15</v>
      </c>
      <c r="G12" s="231">
        <v>21454.750000000004</v>
      </c>
      <c r="H12" s="231">
        <v>23731.650000000005</v>
      </c>
      <c r="I12" s="231">
        <v>24135.050000000007</v>
      </c>
      <c r="J12" s="231">
        <v>24870.100000000006</v>
      </c>
      <c r="K12" s="230">
        <v>23400</v>
      </c>
      <c r="L12" s="230">
        <v>22261.55</v>
      </c>
      <c r="M12" s="230">
        <v>5.0689999999999999E-2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3397.1</v>
      </c>
      <c r="D13" s="231">
        <v>3410.35</v>
      </c>
      <c r="E13" s="231">
        <v>3352.75</v>
      </c>
      <c r="F13" s="231">
        <v>3308.4</v>
      </c>
      <c r="G13" s="231">
        <v>3250.8</v>
      </c>
      <c r="H13" s="231">
        <v>3454.7</v>
      </c>
      <c r="I13" s="231">
        <v>3512.2999999999993</v>
      </c>
      <c r="J13" s="231">
        <v>3556.6499999999996</v>
      </c>
      <c r="K13" s="230">
        <v>3467.95</v>
      </c>
      <c r="L13" s="230">
        <v>3366</v>
      </c>
      <c r="M13" s="230">
        <v>7.3336100000000002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1712</v>
      </c>
      <c r="D14" s="231">
        <v>1703.5166666666664</v>
      </c>
      <c r="E14" s="231">
        <v>1689.5833333333328</v>
      </c>
      <c r="F14" s="231">
        <v>1667.1666666666663</v>
      </c>
      <c r="G14" s="231">
        <v>1653.2333333333327</v>
      </c>
      <c r="H14" s="231">
        <v>1725.9333333333329</v>
      </c>
      <c r="I14" s="231">
        <v>1739.8666666666663</v>
      </c>
      <c r="J14" s="231">
        <v>1762.2833333333331</v>
      </c>
      <c r="K14" s="230">
        <v>1717.45</v>
      </c>
      <c r="L14" s="230">
        <v>1681.1</v>
      </c>
      <c r="M14" s="230">
        <v>4.2534000000000001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2933.95</v>
      </c>
      <c r="D15" s="231">
        <v>2942.7333333333331</v>
      </c>
      <c r="E15" s="231">
        <v>2918.3666666666663</v>
      </c>
      <c r="F15" s="231">
        <v>2902.7833333333333</v>
      </c>
      <c r="G15" s="231">
        <v>2878.4166666666665</v>
      </c>
      <c r="H15" s="231">
        <v>2958.3166666666662</v>
      </c>
      <c r="I15" s="231">
        <v>2982.6833333333329</v>
      </c>
      <c r="J15" s="231">
        <v>2998.266666666666</v>
      </c>
      <c r="K15" s="230">
        <v>2967.1</v>
      </c>
      <c r="L15" s="230">
        <v>2927.15</v>
      </c>
      <c r="M15" s="230">
        <v>0.34821000000000002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1198.0999999999999</v>
      </c>
      <c r="D16" s="231">
        <v>1195.3833333333332</v>
      </c>
      <c r="E16" s="231">
        <v>1188.7666666666664</v>
      </c>
      <c r="F16" s="231">
        <v>1179.4333333333332</v>
      </c>
      <c r="G16" s="231">
        <v>1172.8166666666664</v>
      </c>
      <c r="H16" s="231">
        <v>1204.7166666666665</v>
      </c>
      <c r="I16" s="231">
        <v>1211.3333333333333</v>
      </c>
      <c r="J16" s="231">
        <v>1220.6666666666665</v>
      </c>
      <c r="K16" s="230">
        <v>1202</v>
      </c>
      <c r="L16" s="230">
        <v>1186.05</v>
      </c>
      <c r="M16" s="230">
        <v>1.69889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569.45000000000005</v>
      </c>
      <c r="D17" s="231">
        <v>564.86666666666667</v>
      </c>
      <c r="E17" s="231">
        <v>558.23333333333335</v>
      </c>
      <c r="F17" s="231">
        <v>547.01666666666665</v>
      </c>
      <c r="G17" s="231">
        <v>540.38333333333333</v>
      </c>
      <c r="H17" s="231">
        <v>576.08333333333337</v>
      </c>
      <c r="I17" s="231">
        <v>582.71666666666681</v>
      </c>
      <c r="J17" s="231">
        <v>593.93333333333339</v>
      </c>
      <c r="K17" s="230">
        <v>571.5</v>
      </c>
      <c r="L17" s="230">
        <v>553.65</v>
      </c>
      <c r="M17" s="230">
        <v>26.861319999999999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387.85</v>
      </c>
      <c r="D18" s="231">
        <v>378.25</v>
      </c>
      <c r="E18" s="231">
        <v>364.5</v>
      </c>
      <c r="F18" s="231">
        <v>341.15</v>
      </c>
      <c r="G18" s="231">
        <v>327.39999999999998</v>
      </c>
      <c r="H18" s="231">
        <v>401.6</v>
      </c>
      <c r="I18" s="231">
        <v>415.35</v>
      </c>
      <c r="J18" s="231">
        <v>438.70000000000005</v>
      </c>
      <c r="K18" s="230">
        <v>392</v>
      </c>
      <c r="L18" s="230">
        <v>354.9</v>
      </c>
      <c r="M18" s="230">
        <v>42.563769999999998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1635.7</v>
      </c>
      <c r="D19" s="231">
        <v>1645.6166666666668</v>
      </c>
      <c r="E19" s="231">
        <v>1613.2333333333336</v>
      </c>
      <c r="F19" s="231">
        <v>1590.7666666666669</v>
      </c>
      <c r="G19" s="231">
        <v>1558.3833333333337</v>
      </c>
      <c r="H19" s="231">
        <v>1668.0833333333335</v>
      </c>
      <c r="I19" s="231">
        <v>1700.4666666666667</v>
      </c>
      <c r="J19" s="231">
        <v>1722.9333333333334</v>
      </c>
      <c r="K19" s="230">
        <v>1678</v>
      </c>
      <c r="L19" s="230">
        <v>1623.15</v>
      </c>
      <c r="M19" s="230">
        <v>1.5184800000000001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22880.95</v>
      </c>
      <c r="D20" s="231">
        <v>22846.983333333334</v>
      </c>
      <c r="E20" s="231">
        <v>22753.966666666667</v>
      </c>
      <c r="F20" s="231">
        <v>22626.983333333334</v>
      </c>
      <c r="G20" s="231">
        <v>22533.966666666667</v>
      </c>
      <c r="H20" s="231">
        <v>22973.966666666667</v>
      </c>
      <c r="I20" s="231">
        <v>23066.983333333337</v>
      </c>
      <c r="J20" s="231">
        <v>23193.966666666667</v>
      </c>
      <c r="K20" s="230">
        <v>22940</v>
      </c>
      <c r="L20" s="230">
        <v>22720</v>
      </c>
      <c r="M20" s="230">
        <v>9.0639999999999998E-2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1754.05</v>
      </c>
      <c r="D21" s="231">
        <v>1745.2833333333335</v>
      </c>
      <c r="E21" s="231">
        <v>1696.916666666667</v>
      </c>
      <c r="F21" s="231">
        <v>1639.7833333333335</v>
      </c>
      <c r="G21" s="231">
        <v>1591.416666666667</v>
      </c>
      <c r="H21" s="231">
        <v>1802.416666666667</v>
      </c>
      <c r="I21" s="231">
        <v>1850.7833333333333</v>
      </c>
      <c r="J21" s="231">
        <v>1907.916666666667</v>
      </c>
      <c r="K21" s="230">
        <v>1793.65</v>
      </c>
      <c r="L21" s="230">
        <v>1688.15</v>
      </c>
      <c r="M21" s="230">
        <v>60.12473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856.35</v>
      </c>
      <c r="D22" s="231">
        <v>840.41666666666663</v>
      </c>
      <c r="E22" s="231">
        <v>824.48333333333323</v>
      </c>
      <c r="F22" s="231">
        <v>792.61666666666656</v>
      </c>
      <c r="G22" s="231">
        <v>776.68333333333317</v>
      </c>
      <c r="H22" s="231">
        <v>872.2833333333333</v>
      </c>
      <c r="I22" s="231">
        <v>888.2166666666667</v>
      </c>
      <c r="J22" s="231">
        <v>920.08333333333337</v>
      </c>
      <c r="K22" s="230">
        <v>856.35</v>
      </c>
      <c r="L22" s="230">
        <v>808.55</v>
      </c>
      <c r="M22" s="230">
        <v>30.023700000000002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641.6</v>
      </c>
      <c r="D23" s="231">
        <v>641.5</v>
      </c>
      <c r="E23" s="231">
        <v>631.65</v>
      </c>
      <c r="F23" s="231">
        <v>621.69999999999993</v>
      </c>
      <c r="G23" s="231">
        <v>611.84999999999991</v>
      </c>
      <c r="H23" s="231">
        <v>651.45000000000005</v>
      </c>
      <c r="I23" s="231">
        <v>661.3</v>
      </c>
      <c r="J23" s="231">
        <v>671.25000000000011</v>
      </c>
      <c r="K23" s="230">
        <v>651.35</v>
      </c>
      <c r="L23" s="230">
        <v>631.54999999999995</v>
      </c>
      <c r="M23" s="230">
        <v>70.940420000000003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863</v>
      </c>
      <c r="D24" s="231">
        <v>846.15</v>
      </c>
      <c r="E24" s="231">
        <v>829.3</v>
      </c>
      <c r="F24" s="231">
        <v>795.6</v>
      </c>
      <c r="G24" s="231">
        <v>778.75</v>
      </c>
      <c r="H24" s="231">
        <v>879.84999999999991</v>
      </c>
      <c r="I24" s="231">
        <v>896.7</v>
      </c>
      <c r="J24" s="231">
        <v>930.39999999999986</v>
      </c>
      <c r="K24" s="230">
        <v>863</v>
      </c>
      <c r="L24" s="230">
        <v>812.45</v>
      </c>
      <c r="M24" s="230">
        <v>9.09084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953.2</v>
      </c>
      <c r="D25" s="231">
        <v>934.2166666666667</v>
      </c>
      <c r="E25" s="231">
        <v>915.23333333333335</v>
      </c>
      <c r="F25" s="231">
        <v>877.26666666666665</v>
      </c>
      <c r="G25" s="231">
        <v>858.2833333333333</v>
      </c>
      <c r="H25" s="231">
        <v>972.18333333333339</v>
      </c>
      <c r="I25" s="231">
        <v>991.16666666666674</v>
      </c>
      <c r="J25" s="231">
        <v>1029.1333333333334</v>
      </c>
      <c r="K25" s="230">
        <v>953.2</v>
      </c>
      <c r="L25" s="230">
        <v>896.25</v>
      </c>
      <c r="M25" s="230">
        <v>7.9714900000000002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409.2</v>
      </c>
      <c r="D26" s="231">
        <v>406.76666666666671</v>
      </c>
      <c r="E26" s="231">
        <v>398.78333333333342</v>
      </c>
      <c r="F26" s="231">
        <v>388.36666666666673</v>
      </c>
      <c r="G26" s="231">
        <v>380.38333333333344</v>
      </c>
      <c r="H26" s="231">
        <v>417.18333333333339</v>
      </c>
      <c r="I26" s="231">
        <v>425.16666666666663</v>
      </c>
      <c r="J26" s="231">
        <v>435.58333333333337</v>
      </c>
      <c r="K26" s="230">
        <v>414.75</v>
      </c>
      <c r="L26" s="230">
        <v>396.35</v>
      </c>
      <c r="M26" s="230">
        <v>34.261049999999997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157.9</v>
      </c>
      <c r="D27" s="231">
        <v>157.00000000000003</v>
      </c>
      <c r="E27" s="231">
        <v>154.70000000000005</v>
      </c>
      <c r="F27" s="231">
        <v>151.50000000000003</v>
      </c>
      <c r="G27" s="231">
        <v>149.20000000000005</v>
      </c>
      <c r="H27" s="231">
        <v>160.20000000000005</v>
      </c>
      <c r="I27" s="231">
        <v>162.50000000000006</v>
      </c>
      <c r="J27" s="231">
        <v>165.70000000000005</v>
      </c>
      <c r="K27" s="230">
        <v>159.30000000000001</v>
      </c>
      <c r="L27" s="230">
        <v>153.80000000000001</v>
      </c>
      <c r="M27" s="230">
        <v>37.18974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215.85</v>
      </c>
      <c r="D28" s="231">
        <v>211.83333333333334</v>
      </c>
      <c r="E28" s="231">
        <v>206.7166666666667</v>
      </c>
      <c r="F28" s="231">
        <v>197.58333333333334</v>
      </c>
      <c r="G28" s="231">
        <v>192.4666666666667</v>
      </c>
      <c r="H28" s="231">
        <v>220.9666666666667</v>
      </c>
      <c r="I28" s="231">
        <v>226.08333333333331</v>
      </c>
      <c r="J28" s="231">
        <v>235.2166666666667</v>
      </c>
      <c r="K28" s="230">
        <v>216.95</v>
      </c>
      <c r="L28" s="230">
        <v>202.7</v>
      </c>
      <c r="M28" s="230">
        <v>104.96662999999999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340.6</v>
      </c>
      <c r="D29" s="231">
        <v>339.58333333333331</v>
      </c>
      <c r="E29" s="231">
        <v>336.06666666666661</v>
      </c>
      <c r="F29" s="231">
        <v>331.5333333333333</v>
      </c>
      <c r="G29" s="231">
        <v>328.01666666666659</v>
      </c>
      <c r="H29" s="231">
        <v>344.11666666666662</v>
      </c>
      <c r="I29" s="231">
        <v>347.63333333333338</v>
      </c>
      <c r="J29" s="231">
        <v>352.16666666666663</v>
      </c>
      <c r="K29" s="230">
        <v>343.1</v>
      </c>
      <c r="L29" s="230">
        <v>335.05</v>
      </c>
      <c r="M29" s="230">
        <v>0.92801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389.25</v>
      </c>
      <c r="D30" s="231">
        <v>392.7833333333333</v>
      </c>
      <c r="E30" s="231">
        <v>383.46666666666658</v>
      </c>
      <c r="F30" s="231">
        <v>377.68333333333328</v>
      </c>
      <c r="G30" s="231">
        <v>368.36666666666656</v>
      </c>
      <c r="H30" s="231">
        <v>398.56666666666661</v>
      </c>
      <c r="I30" s="231">
        <v>407.88333333333333</v>
      </c>
      <c r="J30" s="231">
        <v>413.66666666666663</v>
      </c>
      <c r="K30" s="230">
        <v>402.1</v>
      </c>
      <c r="L30" s="230">
        <v>387</v>
      </c>
      <c r="M30" s="230">
        <v>5.18649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901.8</v>
      </c>
      <c r="D31" s="231">
        <v>905.25</v>
      </c>
      <c r="E31" s="231">
        <v>891.55</v>
      </c>
      <c r="F31" s="231">
        <v>881.3</v>
      </c>
      <c r="G31" s="231">
        <v>867.59999999999991</v>
      </c>
      <c r="H31" s="231">
        <v>915.5</v>
      </c>
      <c r="I31" s="231">
        <v>929.2</v>
      </c>
      <c r="J31" s="231">
        <v>939.45</v>
      </c>
      <c r="K31" s="230">
        <v>918.95</v>
      </c>
      <c r="L31" s="230">
        <v>895</v>
      </c>
      <c r="M31" s="230">
        <v>0.41868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959.05</v>
      </c>
      <c r="D32" s="231">
        <v>963.83333333333337</v>
      </c>
      <c r="E32" s="231">
        <v>949.26666666666677</v>
      </c>
      <c r="F32" s="231">
        <v>939.48333333333335</v>
      </c>
      <c r="G32" s="231">
        <v>924.91666666666674</v>
      </c>
      <c r="H32" s="231">
        <v>973.61666666666679</v>
      </c>
      <c r="I32" s="231">
        <v>988.18333333333339</v>
      </c>
      <c r="J32" s="231">
        <v>997.96666666666681</v>
      </c>
      <c r="K32" s="230">
        <v>978.4</v>
      </c>
      <c r="L32" s="230">
        <v>954.05</v>
      </c>
      <c r="M32" s="230">
        <v>1.58683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1272.25</v>
      </c>
      <c r="D33" s="231">
        <v>1267.1499999999999</v>
      </c>
      <c r="E33" s="231">
        <v>1254.2999999999997</v>
      </c>
      <c r="F33" s="231">
        <v>1236.3499999999999</v>
      </c>
      <c r="G33" s="231">
        <v>1223.4999999999998</v>
      </c>
      <c r="H33" s="231">
        <v>1285.0999999999997</v>
      </c>
      <c r="I33" s="231">
        <v>1297.9499999999996</v>
      </c>
      <c r="J33" s="231">
        <v>1315.8999999999996</v>
      </c>
      <c r="K33" s="230">
        <v>1280</v>
      </c>
      <c r="L33" s="230">
        <v>1249.2</v>
      </c>
      <c r="M33" s="230">
        <v>0.64717000000000002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508.5</v>
      </c>
      <c r="D34" s="231">
        <v>510.63333333333338</v>
      </c>
      <c r="E34" s="231">
        <v>499.36666666666679</v>
      </c>
      <c r="F34" s="231">
        <v>490.23333333333341</v>
      </c>
      <c r="G34" s="231">
        <v>478.96666666666681</v>
      </c>
      <c r="H34" s="231">
        <v>519.76666666666677</v>
      </c>
      <c r="I34" s="231">
        <v>531.0333333333333</v>
      </c>
      <c r="J34" s="231">
        <v>540.16666666666674</v>
      </c>
      <c r="K34" s="230">
        <v>521.9</v>
      </c>
      <c r="L34" s="230">
        <v>501.5</v>
      </c>
      <c r="M34" s="230">
        <v>4.0388900000000003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3405.65</v>
      </c>
      <c r="D35" s="231">
        <v>3406.6333333333332</v>
      </c>
      <c r="E35" s="231">
        <v>3383.2666666666664</v>
      </c>
      <c r="F35" s="231">
        <v>3360.8833333333332</v>
      </c>
      <c r="G35" s="231">
        <v>3337.5166666666664</v>
      </c>
      <c r="H35" s="231">
        <v>3429.0166666666664</v>
      </c>
      <c r="I35" s="231">
        <v>3452.3833333333332</v>
      </c>
      <c r="J35" s="231">
        <v>3474.7666666666664</v>
      </c>
      <c r="K35" s="230">
        <v>3430</v>
      </c>
      <c r="L35" s="230">
        <v>3384.25</v>
      </c>
      <c r="M35" s="230">
        <v>1.2183200000000001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2244.1</v>
      </c>
      <c r="D36" s="231">
        <v>2236.7833333333333</v>
      </c>
      <c r="E36" s="231">
        <v>2219.3166666666666</v>
      </c>
      <c r="F36" s="231">
        <v>2194.5333333333333</v>
      </c>
      <c r="G36" s="231">
        <v>2177.0666666666666</v>
      </c>
      <c r="H36" s="231">
        <v>2261.5666666666666</v>
      </c>
      <c r="I36" s="231">
        <v>2279.0333333333328</v>
      </c>
      <c r="J36" s="231">
        <v>2303.8166666666666</v>
      </c>
      <c r="K36" s="230">
        <v>2254.25</v>
      </c>
      <c r="L36" s="230">
        <v>2212</v>
      </c>
      <c r="M36" s="230">
        <v>0.16309999999999999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12.75</v>
      </c>
      <c r="D37" s="231">
        <v>12.65</v>
      </c>
      <c r="E37" s="231">
        <v>12.4</v>
      </c>
      <c r="F37" s="231">
        <v>12.05</v>
      </c>
      <c r="G37" s="231">
        <v>11.8</v>
      </c>
      <c r="H37" s="231">
        <v>13</v>
      </c>
      <c r="I37" s="231">
        <v>13.25</v>
      </c>
      <c r="J37" s="231">
        <v>13.6</v>
      </c>
      <c r="K37" s="230">
        <v>12.9</v>
      </c>
      <c r="L37" s="230">
        <v>12.3</v>
      </c>
      <c r="M37" s="230">
        <v>66.285910000000001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573.29999999999995</v>
      </c>
      <c r="D38" s="231">
        <v>576.31666666666661</v>
      </c>
      <c r="E38" s="231">
        <v>568.33333333333326</v>
      </c>
      <c r="F38" s="231">
        <v>563.36666666666667</v>
      </c>
      <c r="G38" s="231">
        <v>555.38333333333333</v>
      </c>
      <c r="H38" s="231">
        <v>581.28333333333319</v>
      </c>
      <c r="I38" s="231">
        <v>589.26666666666654</v>
      </c>
      <c r="J38" s="231">
        <v>594.23333333333312</v>
      </c>
      <c r="K38" s="230">
        <v>584.29999999999995</v>
      </c>
      <c r="L38" s="230">
        <v>571.35</v>
      </c>
      <c r="M38" s="230">
        <v>2.0419399999999999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1884.75</v>
      </c>
      <c r="D39" s="231">
        <v>1873.7666666666667</v>
      </c>
      <c r="E39" s="231">
        <v>1859.0333333333333</v>
      </c>
      <c r="F39" s="231">
        <v>1833.3166666666666</v>
      </c>
      <c r="G39" s="231">
        <v>1818.5833333333333</v>
      </c>
      <c r="H39" s="231">
        <v>1899.4833333333333</v>
      </c>
      <c r="I39" s="231">
        <v>1914.2166666666665</v>
      </c>
      <c r="J39" s="231">
        <v>1939.9333333333334</v>
      </c>
      <c r="K39" s="230">
        <v>1888.5</v>
      </c>
      <c r="L39" s="230">
        <v>1848.05</v>
      </c>
      <c r="M39" s="230">
        <v>0.21043000000000001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383.6</v>
      </c>
      <c r="D40" s="231">
        <v>382.43333333333334</v>
      </c>
      <c r="E40" s="231">
        <v>378.36666666666667</v>
      </c>
      <c r="F40" s="231">
        <v>373.13333333333333</v>
      </c>
      <c r="G40" s="231">
        <v>369.06666666666666</v>
      </c>
      <c r="H40" s="231">
        <v>387.66666666666669</v>
      </c>
      <c r="I40" s="231">
        <v>391.73333333333341</v>
      </c>
      <c r="J40" s="231">
        <v>396.9666666666667</v>
      </c>
      <c r="K40" s="230">
        <v>386.5</v>
      </c>
      <c r="L40" s="230">
        <v>377.2</v>
      </c>
      <c r="M40" s="230">
        <v>56.58596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1185.5999999999999</v>
      </c>
      <c r="D41" s="231">
        <v>1190.8999999999999</v>
      </c>
      <c r="E41" s="231">
        <v>1167.7999999999997</v>
      </c>
      <c r="F41" s="231">
        <v>1149.9999999999998</v>
      </c>
      <c r="G41" s="231">
        <v>1126.8999999999996</v>
      </c>
      <c r="H41" s="231">
        <v>1208.6999999999998</v>
      </c>
      <c r="I41" s="231">
        <v>1231.7999999999997</v>
      </c>
      <c r="J41" s="231">
        <v>1249.5999999999999</v>
      </c>
      <c r="K41" s="230">
        <v>1214</v>
      </c>
      <c r="L41" s="230">
        <v>1173.0999999999999</v>
      </c>
      <c r="M41" s="230">
        <v>5.98963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949.2</v>
      </c>
      <c r="D42" s="231">
        <v>927.01666666666677</v>
      </c>
      <c r="E42" s="231">
        <v>899.28333333333353</v>
      </c>
      <c r="F42" s="231">
        <v>849.36666666666679</v>
      </c>
      <c r="G42" s="231">
        <v>821.63333333333355</v>
      </c>
      <c r="H42" s="231">
        <v>976.93333333333351</v>
      </c>
      <c r="I42" s="231">
        <v>1004.6666666666669</v>
      </c>
      <c r="J42" s="231">
        <v>1054.5833333333335</v>
      </c>
      <c r="K42" s="230">
        <v>954.75</v>
      </c>
      <c r="L42" s="230">
        <v>877.1</v>
      </c>
      <c r="M42" s="230">
        <v>14.89385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4201.95</v>
      </c>
      <c r="D43" s="231">
        <v>4203.3666666666668</v>
      </c>
      <c r="E43" s="231">
        <v>4181.7333333333336</v>
      </c>
      <c r="F43" s="231">
        <v>4161.5166666666664</v>
      </c>
      <c r="G43" s="231">
        <v>4139.8833333333332</v>
      </c>
      <c r="H43" s="231">
        <v>4223.5833333333339</v>
      </c>
      <c r="I43" s="231">
        <v>4245.2166666666672</v>
      </c>
      <c r="J43" s="231">
        <v>4265.4333333333343</v>
      </c>
      <c r="K43" s="230">
        <v>4225</v>
      </c>
      <c r="L43" s="230">
        <v>4183.1499999999996</v>
      </c>
      <c r="M43" s="230">
        <v>2.8672499999999999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319.05</v>
      </c>
      <c r="D44" s="231">
        <v>320.2</v>
      </c>
      <c r="E44" s="231">
        <v>317.45</v>
      </c>
      <c r="F44" s="231">
        <v>315.85000000000002</v>
      </c>
      <c r="G44" s="231">
        <v>313.10000000000002</v>
      </c>
      <c r="H44" s="231">
        <v>321.79999999999995</v>
      </c>
      <c r="I44" s="231">
        <v>324.54999999999995</v>
      </c>
      <c r="J44" s="231">
        <v>326.14999999999992</v>
      </c>
      <c r="K44" s="230">
        <v>322.95</v>
      </c>
      <c r="L44" s="230">
        <v>318.60000000000002</v>
      </c>
      <c r="M44" s="230">
        <v>7.6286500000000004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242.3</v>
      </c>
      <c r="D45" s="231">
        <v>242.45000000000002</v>
      </c>
      <c r="E45" s="231">
        <v>238.20000000000005</v>
      </c>
      <c r="F45" s="231">
        <v>234.10000000000002</v>
      </c>
      <c r="G45" s="231">
        <v>229.85000000000005</v>
      </c>
      <c r="H45" s="231">
        <v>246.55000000000004</v>
      </c>
      <c r="I45" s="231">
        <v>250.79999999999998</v>
      </c>
      <c r="J45" s="231">
        <v>254.90000000000003</v>
      </c>
      <c r="K45" s="230">
        <v>246.7</v>
      </c>
      <c r="L45" s="230">
        <v>238.35</v>
      </c>
      <c r="M45" s="230">
        <v>2.7311299999999998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457.35</v>
      </c>
      <c r="D46" s="231">
        <v>457.98333333333335</v>
      </c>
      <c r="E46" s="231">
        <v>454.36666666666667</v>
      </c>
      <c r="F46" s="231">
        <v>451.38333333333333</v>
      </c>
      <c r="G46" s="231">
        <v>447.76666666666665</v>
      </c>
      <c r="H46" s="231">
        <v>460.9666666666667</v>
      </c>
      <c r="I46" s="231">
        <v>464.58333333333337</v>
      </c>
      <c r="J46" s="231">
        <v>467.56666666666672</v>
      </c>
      <c r="K46" s="230">
        <v>461.6</v>
      </c>
      <c r="L46" s="230">
        <v>455</v>
      </c>
      <c r="M46" s="230">
        <v>0.26064999999999999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136.44999999999999</v>
      </c>
      <c r="D47" s="231">
        <v>136.45000000000002</v>
      </c>
      <c r="E47" s="231">
        <v>135.25000000000003</v>
      </c>
      <c r="F47" s="231">
        <v>134.05000000000001</v>
      </c>
      <c r="G47" s="231">
        <v>132.85000000000002</v>
      </c>
      <c r="H47" s="231">
        <v>137.65000000000003</v>
      </c>
      <c r="I47" s="231">
        <v>138.85000000000002</v>
      </c>
      <c r="J47" s="231">
        <v>140.05000000000004</v>
      </c>
      <c r="K47" s="230">
        <v>137.65</v>
      </c>
      <c r="L47" s="230">
        <v>135.25</v>
      </c>
      <c r="M47" s="230">
        <v>99.54768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2809.85</v>
      </c>
      <c r="D48" s="231">
        <v>2807.2166666666672</v>
      </c>
      <c r="E48" s="231">
        <v>2789.4333333333343</v>
      </c>
      <c r="F48" s="231">
        <v>2769.0166666666673</v>
      </c>
      <c r="G48" s="231">
        <v>2751.2333333333345</v>
      </c>
      <c r="H48" s="231">
        <v>2827.6333333333341</v>
      </c>
      <c r="I48" s="231">
        <v>2845.416666666667</v>
      </c>
      <c r="J48" s="231">
        <v>2865.8333333333339</v>
      </c>
      <c r="K48" s="230">
        <v>2825</v>
      </c>
      <c r="L48" s="230">
        <v>2786.8</v>
      </c>
      <c r="M48" s="230">
        <v>6.2755400000000003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240.1</v>
      </c>
      <c r="D49" s="231">
        <v>241.35</v>
      </c>
      <c r="E49" s="231">
        <v>238.14999999999998</v>
      </c>
      <c r="F49" s="231">
        <v>236.2</v>
      </c>
      <c r="G49" s="231">
        <v>232.99999999999997</v>
      </c>
      <c r="H49" s="231">
        <v>243.29999999999998</v>
      </c>
      <c r="I49" s="231">
        <v>246.49999999999997</v>
      </c>
      <c r="J49" s="231">
        <v>248.45</v>
      </c>
      <c r="K49" s="230">
        <v>244.55</v>
      </c>
      <c r="L49" s="230">
        <v>239.4</v>
      </c>
      <c r="M49" s="230">
        <v>3.8167900000000001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3314.55</v>
      </c>
      <c r="D50" s="231">
        <v>3307.6999999999994</v>
      </c>
      <c r="E50" s="231">
        <v>3279.5499999999988</v>
      </c>
      <c r="F50" s="231">
        <v>3244.5499999999993</v>
      </c>
      <c r="G50" s="231">
        <v>3216.3999999999987</v>
      </c>
      <c r="H50" s="231">
        <v>3342.6999999999989</v>
      </c>
      <c r="I50" s="231">
        <v>3370.8499999999995</v>
      </c>
      <c r="J50" s="231">
        <v>3405.849999999999</v>
      </c>
      <c r="K50" s="230">
        <v>3335.85</v>
      </c>
      <c r="L50" s="230">
        <v>3272.7</v>
      </c>
      <c r="M50" s="230">
        <v>4.6260000000000003E-2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1398.75</v>
      </c>
      <c r="D51" s="231">
        <v>1380.0833333333333</v>
      </c>
      <c r="E51" s="231">
        <v>1356.1666666666665</v>
      </c>
      <c r="F51" s="231">
        <v>1313.5833333333333</v>
      </c>
      <c r="G51" s="231">
        <v>1289.6666666666665</v>
      </c>
      <c r="H51" s="231">
        <v>1422.6666666666665</v>
      </c>
      <c r="I51" s="231">
        <v>1446.583333333333</v>
      </c>
      <c r="J51" s="231">
        <v>1489.1666666666665</v>
      </c>
      <c r="K51" s="230">
        <v>1404</v>
      </c>
      <c r="L51" s="230">
        <v>1337.5</v>
      </c>
      <c r="M51" s="230">
        <v>8.0743500000000008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7032.15</v>
      </c>
      <c r="D52" s="231">
        <v>6993.7166666666672</v>
      </c>
      <c r="E52" s="231">
        <v>6939.4333333333343</v>
      </c>
      <c r="F52" s="231">
        <v>6846.7166666666672</v>
      </c>
      <c r="G52" s="231">
        <v>6792.4333333333343</v>
      </c>
      <c r="H52" s="231">
        <v>7086.4333333333343</v>
      </c>
      <c r="I52" s="231">
        <v>7140.7166666666672</v>
      </c>
      <c r="J52" s="231">
        <v>7233.4333333333343</v>
      </c>
      <c r="K52" s="230">
        <v>7048</v>
      </c>
      <c r="L52" s="230">
        <v>6901</v>
      </c>
      <c r="M52" s="230">
        <v>0.1613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535.1</v>
      </c>
      <c r="D53" s="231">
        <v>532.4</v>
      </c>
      <c r="E53" s="231">
        <v>528</v>
      </c>
      <c r="F53" s="231">
        <v>520.9</v>
      </c>
      <c r="G53" s="231">
        <v>516.5</v>
      </c>
      <c r="H53" s="231">
        <v>539.5</v>
      </c>
      <c r="I53" s="231">
        <v>543.89999999999986</v>
      </c>
      <c r="J53" s="231">
        <v>551</v>
      </c>
      <c r="K53" s="230">
        <v>536.79999999999995</v>
      </c>
      <c r="L53" s="230">
        <v>525.29999999999995</v>
      </c>
      <c r="M53" s="230">
        <v>18.560929999999999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363.45</v>
      </c>
      <c r="D54" s="231">
        <v>365.45</v>
      </c>
      <c r="E54" s="231">
        <v>360</v>
      </c>
      <c r="F54" s="231">
        <v>356.55</v>
      </c>
      <c r="G54" s="231">
        <v>351.1</v>
      </c>
      <c r="H54" s="231">
        <v>368.9</v>
      </c>
      <c r="I54" s="231">
        <v>374.34999999999991</v>
      </c>
      <c r="J54" s="231">
        <v>377.79999999999995</v>
      </c>
      <c r="K54" s="230">
        <v>370.9</v>
      </c>
      <c r="L54" s="230">
        <v>362</v>
      </c>
      <c r="M54" s="230">
        <v>1.6934199999999999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3496.1</v>
      </c>
      <c r="D55" s="231">
        <v>3540.35</v>
      </c>
      <c r="E55" s="231">
        <v>3435.85</v>
      </c>
      <c r="F55" s="231">
        <v>3375.6</v>
      </c>
      <c r="G55" s="231">
        <v>3271.1</v>
      </c>
      <c r="H55" s="231">
        <v>3600.6</v>
      </c>
      <c r="I55" s="231">
        <v>3705.1</v>
      </c>
      <c r="J55" s="231">
        <v>3765.35</v>
      </c>
      <c r="K55" s="230">
        <v>3644.85</v>
      </c>
      <c r="L55" s="230">
        <v>3480.1</v>
      </c>
      <c r="M55" s="230">
        <v>8.8623600000000007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851.95</v>
      </c>
      <c r="D56" s="231">
        <v>854.73333333333323</v>
      </c>
      <c r="E56" s="231">
        <v>846.21666666666647</v>
      </c>
      <c r="F56" s="231">
        <v>840.48333333333323</v>
      </c>
      <c r="G56" s="231">
        <v>831.96666666666647</v>
      </c>
      <c r="H56" s="231">
        <v>860.46666666666647</v>
      </c>
      <c r="I56" s="231">
        <v>868.98333333333312</v>
      </c>
      <c r="J56" s="231">
        <v>874.71666666666647</v>
      </c>
      <c r="K56" s="230">
        <v>863.25</v>
      </c>
      <c r="L56" s="230">
        <v>849</v>
      </c>
      <c r="M56" s="230">
        <v>196.77315999999999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2348.4499999999998</v>
      </c>
      <c r="D57" s="231">
        <v>2342.0500000000002</v>
      </c>
      <c r="E57" s="231">
        <v>2314.2000000000003</v>
      </c>
      <c r="F57" s="231">
        <v>2279.9500000000003</v>
      </c>
      <c r="G57" s="231">
        <v>2252.1000000000004</v>
      </c>
      <c r="H57" s="231">
        <v>2376.3000000000002</v>
      </c>
      <c r="I57" s="231">
        <v>2404.1500000000005</v>
      </c>
      <c r="J57" s="231">
        <v>2438.4</v>
      </c>
      <c r="K57" s="230">
        <v>2369.9</v>
      </c>
      <c r="L57" s="230">
        <v>2307.8000000000002</v>
      </c>
      <c r="M57" s="230">
        <v>7.707E-2</v>
      </c>
      <c r="N57" s="1"/>
      <c r="O57" s="1"/>
    </row>
    <row r="58" spans="1:15" ht="12.75" customHeight="1">
      <c r="A58" s="30">
        <v>48</v>
      </c>
      <c r="B58" s="216" t="s">
        <v>881</v>
      </c>
      <c r="C58" s="230">
        <v>1270.45</v>
      </c>
      <c r="D58" s="231">
        <v>1272.1499999999999</v>
      </c>
      <c r="E58" s="231">
        <v>1254.5499999999997</v>
      </c>
      <c r="F58" s="231">
        <v>1238.6499999999999</v>
      </c>
      <c r="G58" s="231">
        <v>1221.0499999999997</v>
      </c>
      <c r="H58" s="231">
        <v>1288.0499999999997</v>
      </c>
      <c r="I58" s="231">
        <v>1305.6499999999996</v>
      </c>
      <c r="J58" s="231">
        <v>1321.5499999999997</v>
      </c>
      <c r="K58" s="230">
        <v>1289.75</v>
      </c>
      <c r="L58" s="230">
        <v>1256.25</v>
      </c>
      <c r="M58" s="230">
        <v>0.36593999999999999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450.3</v>
      </c>
      <c r="D59" s="231">
        <v>451.73333333333335</v>
      </c>
      <c r="E59" s="231">
        <v>445.76666666666671</v>
      </c>
      <c r="F59" s="231">
        <v>441.23333333333335</v>
      </c>
      <c r="G59" s="231">
        <v>435.26666666666671</v>
      </c>
      <c r="H59" s="231">
        <v>456.26666666666671</v>
      </c>
      <c r="I59" s="231">
        <v>462.23333333333341</v>
      </c>
      <c r="J59" s="231">
        <v>466.76666666666671</v>
      </c>
      <c r="K59" s="230">
        <v>457.7</v>
      </c>
      <c r="L59" s="230">
        <v>447.2</v>
      </c>
      <c r="M59" s="230">
        <v>5.6958299999999999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4033.6</v>
      </c>
      <c r="D60" s="231">
        <v>4039.5500000000006</v>
      </c>
      <c r="E60" s="231">
        <v>4014.1000000000013</v>
      </c>
      <c r="F60" s="231">
        <v>3994.6000000000008</v>
      </c>
      <c r="G60" s="231">
        <v>3969.1500000000015</v>
      </c>
      <c r="H60" s="231">
        <v>4059.0500000000011</v>
      </c>
      <c r="I60" s="231">
        <v>4084.5000000000009</v>
      </c>
      <c r="J60" s="231">
        <v>4104.0000000000009</v>
      </c>
      <c r="K60" s="230">
        <v>4065</v>
      </c>
      <c r="L60" s="230">
        <v>4020.05</v>
      </c>
      <c r="M60" s="230">
        <v>3.2181299999999999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1048.55</v>
      </c>
      <c r="D61" s="231">
        <v>1047.3333333333333</v>
      </c>
      <c r="E61" s="231">
        <v>1042.2166666666665</v>
      </c>
      <c r="F61" s="231">
        <v>1035.8833333333332</v>
      </c>
      <c r="G61" s="231">
        <v>1030.7666666666664</v>
      </c>
      <c r="H61" s="231">
        <v>1053.6666666666665</v>
      </c>
      <c r="I61" s="231">
        <v>1058.7833333333333</v>
      </c>
      <c r="J61" s="231">
        <v>1065.1166666666666</v>
      </c>
      <c r="K61" s="230">
        <v>1052.45</v>
      </c>
      <c r="L61" s="230">
        <v>1041</v>
      </c>
      <c r="M61" s="230">
        <v>0.20931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5932.2</v>
      </c>
      <c r="D62" s="231">
        <v>5865.583333333333</v>
      </c>
      <c r="E62" s="231">
        <v>5772.1666666666661</v>
      </c>
      <c r="F62" s="231">
        <v>5612.1333333333332</v>
      </c>
      <c r="G62" s="231">
        <v>5518.7166666666662</v>
      </c>
      <c r="H62" s="231">
        <v>6025.6166666666659</v>
      </c>
      <c r="I62" s="231">
        <v>6119.0333333333319</v>
      </c>
      <c r="J62" s="231">
        <v>6279.0666666666657</v>
      </c>
      <c r="K62" s="230">
        <v>5959</v>
      </c>
      <c r="L62" s="230">
        <v>5705.55</v>
      </c>
      <c r="M62" s="230">
        <v>17.40502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1303.95</v>
      </c>
      <c r="D63" s="231">
        <v>1295.5833333333333</v>
      </c>
      <c r="E63" s="231">
        <v>1279.7166666666665</v>
      </c>
      <c r="F63" s="231">
        <v>1255.4833333333331</v>
      </c>
      <c r="G63" s="231">
        <v>1239.6166666666663</v>
      </c>
      <c r="H63" s="231">
        <v>1319.8166666666666</v>
      </c>
      <c r="I63" s="231">
        <v>1335.6833333333334</v>
      </c>
      <c r="J63" s="231">
        <v>1359.9166666666667</v>
      </c>
      <c r="K63" s="230">
        <v>1311.45</v>
      </c>
      <c r="L63" s="230">
        <v>1271.3499999999999</v>
      </c>
      <c r="M63" s="230">
        <v>18.197109999999999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5934.5</v>
      </c>
      <c r="D64" s="231">
        <v>5919.833333333333</v>
      </c>
      <c r="E64" s="231">
        <v>5886.6666666666661</v>
      </c>
      <c r="F64" s="231">
        <v>5838.833333333333</v>
      </c>
      <c r="G64" s="231">
        <v>5805.6666666666661</v>
      </c>
      <c r="H64" s="231">
        <v>5967.6666666666661</v>
      </c>
      <c r="I64" s="231">
        <v>6000.8333333333321</v>
      </c>
      <c r="J64" s="231">
        <v>6048.6666666666661</v>
      </c>
      <c r="K64" s="230">
        <v>5953</v>
      </c>
      <c r="L64" s="230">
        <v>5872</v>
      </c>
      <c r="M64" s="230">
        <v>0.13630999999999999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2148.1999999999998</v>
      </c>
      <c r="D65" s="231">
        <v>2135.7333333333331</v>
      </c>
      <c r="E65" s="231">
        <v>2101.4666666666662</v>
      </c>
      <c r="F65" s="231">
        <v>2054.7333333333331</v>
      </c>
      <c r="G65" s="231">
        <v>2020.4666666666662</v>
      </c>
      <c r="H65" s="231">
        <v>2182.4666666666662</v>
      </c>
      <c r="I65" s="231">
        <v>2216.7333333333336</v>
      </c>
      <c r="J65" s="231">
        <v>2263.4666666666662</v>
      </c>
      <c r="K65" s="230">
        <v>2170</v>
      </c>
      <c r="L65" s="230">
        <v>2089</v>
      </c>
      <c r="M65" s="230">
        <v>0.47811999999999999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1969.75</v>
      </c>
      <c r="D66" s="231">
        <v>1969.55</v>
      </c>
      <c r="E66" s="231">
        <v>1953.6</v>
      </c>
      <c r="F66" s="231">
        <v>1937.45</v>
      </c>
      <c r="G66" s="231">
        <v>1921.5</v>
      </c>
      <c r="H66" s="231">
        <v>1985.6999999999998</v>
      </c>
      <c r="I66" s="231">
        <v>2001.65</v>
      </c>
      <c r="J66" s="231">
        <v>2017.7999999999997</v>
      </c>
      <c r="K66" s="230">
        <v>1985.5</v>
      </c>
      <c r="L66" s="230">
        <v>1953.4</v>
      </c>
      <c r="M66" s="230">
        <v>2.3066300000000002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411.6</v>
      </c>
      <c r="D67" s="231">
        <v>413.43333333333339</v>
      </c>
      <c r="E67" s="231">
        <v>403.81666666666678</v>
      </c>
      <c r="F67" s="231">
        <v>396.03333333333336</v>
      </c>
      <c r="G67" s="231">
        <v>386.41666666666674</v>
      </c>
      <c r="H67" s="231">
        <v>421.21666666666681</v>
      </c>
      <c r="I67" s="231">
        <v>430.83333333333337</v>
      </c>
      <c r="J67" s="231">
        <v>438.61666666666684</v>
      </c>
      <c r="K67" s="230">
        <v>423.05</v>
      </c>
      <c r="L67" s="230">
        <v>405.65</v>
      </c>
      <c r="M67" s="230">
        <v>49.266979999999997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208.15</v>
      </c>
      <c r="D68" s="231">
        <v>207.20000000000002</v>
      </c>
      <c r="E68" s="231">
        <v>204.50000000000003</v>
      </c>
      <c r="F68" s="231">
        <v>200.85000000000002</v>
      </c>
      <c r="G68" s="231">
        <v>198.15000000000003</v>
      </c>
      <c r="H68" s="231">
        <v>210.85000000000002</v>
      </c>
      <c r="I68" s="231">
        <v>213.55</v>
      </c>
      <c r="J68" s="231">
        <v>217.20000000000002</v>
      </c>
      <c r="K68" s="230">
        <v>209.9</v>
      </c>
      <c r="L68" s="230">
        <v>203.55</v>
      </c>
      <c r="M68" s="230">
        <v>67.970500000000001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166.9</v>
      </c>
      <c r="D69" s="231">
        <v>167.18333333333331</v>
      </c>
      <c r="E69" s="231">
        <v>165.11666666666662</v>
      </c>
      <c r="F69" s="231">
        <v>163.33333333333331</v>
      </c>
      <c r="G69" s="231">
        <v>161.26666666666662</v>
      </c>
      <c r="H69" s="231">
        <v>168.96666666666661</v>
      </c>
      <c r="I69" s="231">
        <v>171.03333333333327</v>
      </c>
      <c r="J69" s="231">
        <v>172.81666666666661</v>
      </c>
      <c r="K69" s="230">
        <v>169.25</v>
      </c>
      <c r="L69" s="230">
        <v>165.4</v>
      </c>
      <c r="M69" s="230">
        <v>272.08238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76.75</v>
      </c>
      <c r="D70" s="231">
        <v>76.95</v>
      </c>
      <c r="E70" s="231">
        <v>75.5</v>
      </c>
      <c r="F70" s="231">
        <v>74.25</v>
      </c>
      <c r="G70" s="231">
        <v>72.8</v>
      </c>
      <c r="H70" s="231">
        <v>78.2</v>
      </c>
      <c r="I70" s="231">
        <v>79.65000000000002</v>
      </c>
      <c r="J70" s="231">
        <v>80.900000000000006</v>
      </c>
      <c r="K70" s="230">
        <v>78.400000000000006</v>
      </c>
      <c r="L70" s="230">
        <v>75.7</v>
      </c>
      <c r="M70" s="230">
        <v>101.06793999999999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26.15</v>
      </c>
      <c r="D71" s="231">
        <v>26.083333333333332</v>
      </c>
      <c r="E71" s="231">
        <v>25.616666666666664</v>
      </c>
      <c r="F71" s="231">
        <v>25.083333333333332</v>
      </c>
      <c r="G71" s="231">
        <v>24.616666666666664</v>
      </c>
      <c r="H71" s="231">
        <v>26.616666666666664</v>
      </c>
      <c r="I71" s="231">
        <v>27.083333333333332</v>
      </c>
      <c r="J71" s="231">
        <v>27.616666666666664</v>
      </c>
      <c r="K71" s="230">
        <v>26.55</v>
      </c>
      <c r="L71" s="230">
        <v>25.55</v>
      </c>
      <c r="M71" s="230">
        <v>152.35335000000001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1402.75</v>
      </c>
      <c r="D72" s="231">
        <v>1413.8833333333332</v>
      </c>
      <c r="E72" s="231">
        <v>1389.8666666666663</v>
      </c>
      <c r="F72" s="231">
        <v>1376.9833333333331</v>
      </c>
      <c r="G72" s="231">
        <v>1352.9666666666662</v>
      </c>
      <c r="H72" s="231">
        <v>1426.7666666666664</v>
      </c>
      <c r="I72" s="231">
        <v>1450.7833333333333</v>
      </c>
      <c r="J72" s="231">
        <v>1463.6666666666665</v>
      </c>
      <c r="K72" s="230">
        <v>1437.9</v>
      </c>
      <c r="L72" s="230">
        <v>1401</v>
      </c>
      <c r="M72" s="230">
        <v>5.1409900000000004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4079.6</v>
      </c>
      <c r="D73" s="231">
        <v>4074.8333333333335</v>
      </c>
      <c r="E73" s="231">
        <v>4004.7666666666673</v>
      </c>
      <c r="F73" s="231">
        <v>3929.9333333333338</v>
      </c>
      <c r="G73" s="231">
        <v>3859.8666666666677</v>
      </c>
      <c r="H73" s="231">
        <v>4149.666666666667</v>
      </c>
      <c r="I73" s="231">
        <v>4219.7333333333336</v>
      </c>
      <c r="J73" s="231">
        <v>4294.5666666666666</v>
      </c>
      <c r="K73" s="230">
        <v>4144.8999999999996</v>
      </c>
      <c r="L73" s="230">
        <v>4000</v>
      </c>
      <c r="M73" s="230">
        <v>0.10131999999999999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597.20000000000005</v>
      </c>
      <c r="D74" s="231">
        <v>596.26666666666677</v>
      </c>
      <c r="E74" s="231">
        <v>591.93333333333351</v>
      </c>
      <c r="F74" s="231">
        <v>586.66666666666674</v>
      </c>
      <c r="G74" s="231">
        <v>582.33333333333348</v>
      </c>
      <c r="H74" s="231">
        <v>601.53333333333353</v>
      </c>
      <c r="I74" s="231">
        <v>605.86666666666679</v>
      </c>
      <c r="J74" s="231">
        <v>611.13333333333355</v>
      </c>
      <c r="K74" s="230">
        <v>600.6</v>
      </c>
      <c r="L74" s="230">
        <v>591</v>
      </c>
      <c r="M74" s="230">
        <v>9.0443700000000007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969.55</v>
      </c>
      <c r="D75" s="231">
        <v>971.19999999999993</v>
      </c>
      <c r="E75" s="231">
        <v>960.89999999999986</v>
      </c>
      <c r="F75" s="231">
        <v>952.24999999999989</v>
      </c>
      <c r="G75" s="231">
        <v>941.94999999999982</v>
      </c>
      <c r="H75" s="231">
        <v>979.84999999999991</v>
      </c>
      <c r="I75" s="231">
        <v>990.14999999999986</v>
      </c>
      <c r="J75" s="231">
        <v>998.8</v>
      </c>
      <c r="K75" s="230">
        <v>981.5</v>
      </c>
      <c r="L75" s="230">
        <v>962.55</v>
      </c>
      <c r="M75" s="230">
        <v>4.8644800000000004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98.75</v>
      </c>
      <c r="D76" s="231">
        <v>98.433333333333337</v>
      </c>
      <c r="E76" s="231">
        <v>97.866666666666674</v>
      </c>
      <c r="F76" s="231">
        <v>96.983333333333334</v>
      </c>
      <c r="G76" s="231">
        <v>96.416666666666671</v>
      </c>
      <c r="H76" s="231">
        <v>99.316666666666677</v>
      </c>
      <c r="I76" s="231">
        <v>99.88333333333334</v>
      </c>
      <c r="J76" s="231">
        <v>100.76666666666668</v>
      </c>
      <c r="K76" s="230">
        <v>99</v>
      </c>
      <c r="L76" s="230">
        <v>97.55</v>
      </c>
      <c r="M76" s="230">
        <v>114.40418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762.4</v>
      </c>
      <c r="D77" s="231">
        <v>759.85</v>
      </c>
      <c r="E77" s="231">
        <v>754.7</v>
      </c>
      <c r="F77" s="231">
        <v>747</v>
      </c>
      <c r="G77" s="231">
        <v>741.85</v>
      </c>
      <c r="H77" s="231">
        <v>767.55000000000007</v>
      </c>
      <c r="I77" s="231">
        <v>772.69999999999993</v>
      </c>
      <c r="J77" s="231">
        <v>780.40000000000009</v>
      </c>
      <c r="K77" s="230">
        <v>765</v>
      </c>
      <c r="L77" s="230">
        <v>752.15</v>
      </c>
      <c r="M77" s="230">
        <v>11.534330000000001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70.599999999999994</v>
      </c>
      <c r="D78" s="231">
        <v>69.733333333333334</v>
      </c>
      <c r="E78" s="231">
        <v>68.466666666666669</v>
      </c>
      <c r="F78" s="231">
        <v>66.333333333333329</v>
      </c>
      <c r="G78" s="231">
        <v>65.066666666666663</v>
      </c>
      <c r="H78" s="231">
        <v>71.866666666666674</v>
      </c>
      <c r="I78" s="231">
        <v>73.133333333333354</v>
      </c>
      <c r="J78" s="231">
        <v>75.26666666666668</v>
      </c>
      <c r="K78" s="230">
        <v>71</v>
      </c>
      <c r="L78" s="230">
        <v>67.599999999999994</v>
      </c>
      <c r="M78" s="230">
        <v>364.06171000000001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332</v>
      </c>
      <c r="D79" s="231">
        <v>331.51666666666665</v>
      </c>
      <c r="E79" s="231">
        <v>329.5333333333333</v>
      </c>
      <c r="F79" s="231">
        <v>327.06666666666666</v>
      </c>
      <c r="G79" s="231">
        <v>325.08333333333331</v>
      </c>
      <c r="H79" s="231">
        <v>333.98333333333329</v>
      </c>
      <c r="I79" s="231">
        <v>335.96666666666664</v>
      </c>
      <c r="J79" s="231">
        <v>338.43333333333328</v>
      </c>
      <c r="K79" s="230">
        <v>333.5</v>
      </c>
      <c r="L79" s="230">
        <v>329.05</v>
      </c>
      <c r="M79" s="230">
        <v>23.83915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9661.75</v>
      </c>
      <c r="D80" s="231">
        <v>9591.2333333333336</v>
      </c>
      <c r="E80" s="231">
        <v>9445.5166666666664</v>
      </c>
      <c r="F80" s="231">
        <v>9229.2833333333328</v>
      </c>
      <c r="G80" s="231">
        <v>9083.5666666666657</v>
      </c>
      <c r="H80" s="231">
        <v>9807.4666666666672</v>
      </c>
      <c r="I80" s="231">
        <v>9953.1833333333343</v>
      </c>
      <c r="J80" s="231">
        <v>10169.416666666668</v>
      </c>
      <c r="K80" s="230">
        <v>9736.9500000000007</v>
      </c>
      <c r="L80" s="230">
        <v>9375</v>
      </c>
      <c r="M80" s="230">
        <v>2.0160000000000001E-2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765.95</v>
      </c>
      <c r="D81" s="231">
        <v>764.58333333333337</v>
      </c>
      <c r="E81" s="231">
        <v>760.4666666666667</v>
      </c>
      <c r="F81" s="231">
        <v>754.98333333333335</v>
      </c>
      <c r="G81" s="231">
        <v>750.86666666666667</v>
      </c>
      <c r="H81" s="231">
        <v>770.06666666666672</v>
      </c>
      <c r="I81" s="231">
        <v>774.18333333333328</v>
      </c>
      <c r="J81" s="231">
        <v>779.66666666666674</v>
      </c>
      <c r="K81" s="230">
        <v>768.7</v>
      </c>
      <c r="L81" s="230">
        <v>759.1</v>
      </c>
      <c r="M81" s="230">
        <v>17.773790000000002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215.8</v>
      </c>
      <c r="D82" s="231">
        <v>215.28333333333333</v>
      </c>
      <c r="E82" s="231">
        <v>212.11666666666667</v>
      </c>
      <c r="F82" s="231">
        <v>208.43333333333334</v>
      </c>
      <c r="G82" s="231">
        <v>205.26666666666668</v>
      </c>
      <c r="H82" s="231">
        <v>218.96666666666667</v>
      </c>
      <c r="I82" s="231">
        <v>222.13333333333335</v>
      </c>
      <c r="J82" s="231">
        <v>225.81666666666666</v>
      </c>
      <c r="K82" s="230">
        <v>218.45</v>
      </c>
      <c r="L82" s="230">
        <v>211.6</v>
      </c>
      <c r="M82" s="230">
        <v>53.967680000000001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924.9</v>
      </c>
      <c r="D83" s="231">
        <v>926.11666666666679</v>
      </c>
      <c r="E83" s="231">
        <v>916.23333333333358</v>
      </c>
      <c r="F83" s="231">
        <v>907.56666666666683</v>
      </c>
      <c r="G83" s="231">
        <v>897.68333333333362</v>
      </c>
      <c r="H83" s="231">
        <v>934.78333333333353</v>
      </c>
      <c r="I83" s="231">
        <v>944.66666666666674</v>
      </c>
      <c r="J83" s="231">
        <v>953.33333333333348</v>
      </c>
      <c r="K83" s="230">
        <v>936</v>
      </c>
      <c r="L83" s="230">
        <v>917.45</v>
      </c>
      <c r="M83" s="230">
        <v>0.32769999999999999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266</v>
      </c>
      <c r="D84" s="231">
        <v>266.33333333333331</v>
      </c>
      <c r="E84" s="231">
        <v>264.26666666666665</v>
      </c>
      <c r="F84" s="231">
        <v>262.53333333333336</v>
      </c>
      <c r="G84" s="231">
        <v>260.4666666666667</v>
      </c>
      <c r="H84" s="231">
        <v>268.06666666666661</v>
      </c>
      <c r="I84" s="231">
        <v>270.13333333333333</v>
      </c>
      <c r="J84" s="231">
        <v>271.86666666666656</v>
      </c>
      <c r="K84" s="230">
        <v>268.39999999999998</v>
      </c>
      <c r="L84" s="230">
        <v>264.60000000000002</v>
      </c>
      <c r="M84" s="230">
        <v>7.4862099999999998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6252.1</v>
      </c>
      <c r="D85" s="231">
        <v>6192.25</v>
      </c>
      <c r="E85" s="231">
        <v>6124.45</v>
      </c>
      <c r="F85" s="231">
        <v>5996.8</v>
      </c>
      <c r="G85" s="231">
        <v>5929</v>
      </c>
      <c r="H85" s="231">
        <v>6319.9</v>
      </c>
      <c r="I85" s="231">
        <v>6387.6999999999989</v>
      </c>
      <c r="J85" s="231">
        <v>6515.3499999999995</v>
      </c>
      <c r="K85" s="230">
        <v>6260.05</v>
      </c>
      <c r="L85" s="230">
        <v>6064.6</v>
      </c>
      <c r="M85" s="230">
        <v>0.14369000000000001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1442.3</v>
      </c>
      <c r="D86" s="231">
        <v>1433.3833333333332</v>
      </c>
      <c r="E86" s="231">
        <v>1417.0166666666664</v>
      </c>
      <c r="F86" s="231">
        <v>1391.7333333333331</v>
      </c>
      <c r="G86" s="231">
        <v>1375.3666666666663</v>
      </c>
      <c r="H86" s="231">
        <v>1458.6666666666665</v>
      </c>
      <c r="I86" s="231">
        <v>1475.0333333333333</v>
      </c>
      <c r="J86" s="231">
        <v>1500.3166666666666</v>
      </c>
      <c r="K86" s="230">
        <v>1449.75</v>
      </c>
      <c r="L86" s="230">
        <v>1408.1</v>
      </c>
      <c r="M86" s="230">
        <v>0.79322999999999999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865.7</v>
      </c>
      <c r="D87" s="231">
        <v>870.06666666666661</v>
      </c>
      <c r="E87" s="231">
        <v>856.73333333333323</v>
      </c>
      <c r="F87" s="231">
        <v>847.76666666666665</v>
      </c>
      <c r="G87" s="231">
        <v>834.43333333333328</v>
      </c>
      <c r="H87" s="231">
        <v>879.03333333333319</v>
      </c>
      <c r="I87" s="231">
        <v>892.36666666666667</v>
      </c>
      <c r="J87" s="231">
        <v>901.33333333333314</v>
      </c>
      <c r="K87" s="230">
        <v>883.4</v>
      </c>
      <c r="L87" s="230">
        <v>861.1</v>
      </c>
      <c r="M87" s="230">
        <v>0.32429000000000002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449</v>
      </c>
      <c r="D88" s="231">
        <v>444.0333333333333</v>
      </c>
      <c r="E88" s="231">
        <v>436.86666666666662</v>
      </c>
      <c r="F88" s="231">
        <v>424.73333333333329</v>
      </c>
      <c r="G88" s="231">
        <v>417.56666666666661</v>
      </c>
      <c r="H88" s="231">
        <v>456.16666666666663</v>
      </c>
      <c r="I88" s="231">
        <v>463.33333333333337</v>
      </c>
      <c r="J88" s="231">
        <v>475.46666666666664</v>
      </c>
      <c r="K88" s="230">
        <v>451.2</v>
      </c>
      <c r="L88" s="230">
        <v>431.9</v>
      </c>
      <c r="M88" s="230">
        <v>3.3298700000000001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18795</v>
      </c>
      <c r="D89" s="231">
        <v>18930.350000000002</v>
      </c>
      <c r="E89" s="231">
        <v>18599.650000000005</v>
      </c>
      <c r="F89" s="231">
        <v>18404.300000000003</v>
      </c>
      <c r="G89" s="231">
        <v>18073.600000000006</v>
      </c>
      <c r="H89" s="231">
        <v>19125.700000000004</v>
      </c>
      <c r="I89" s="231">
        <v>19456.400000000001</v>
      </c>
      <c r="J89" s="231">
        <v>19651.750000000004</v>
      </c>
      <c r="K89" s="230">
        <v>19261.05</v>
      </c>
      <c r="L89" s="230">
        <v>18735</v>
      </c>
      <c r="M89" s="230">
        <v>0.72458999999999996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473.9</v>
      </c>
      <c r="D90" s="231">
        <v>473.13333333333327</v>
      </c>
      <c r="E90" s="231">
        <v>468.81666666666655</v>
      </c>
      <c r="F90" s="231">
        <v>463.73333333333329</v>
      </c>
      <c r="G90" s="231">
        <v>459.41666666666657</v>
      </c>
      <c r="H90" s="231">
        <v>478.21666666666653</v>
      </c>
      <c r="I90" s="231">
        <v>482.53333333333325</v>
      </c>
      <c r="J90" s="231">
        <v>487.6166666666665</v>
      </c>
      <c r="K90" s="230">
        <v>477.45</v>
      </c>
      <c r="L90" s="230">
        <v>468.05</v>
      </c>
      <c r="M90" s="230">
        <v>0.48686000000000001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18.5</v>
      </c>
      <c r="D91" s="231">
        <v>18.5</v>
      </c>
      <c r="E91" s="231">
        <v>18.5</v>
      </c>
      <c r="F91" s="231">
        <v>18.5</v>
      </c>
      <c r="G91" s="231">
        <v>18.5</v>
      </c>
      <c r="H91" s="231">
        <v>18.5</v>
      </c>
      <c r="I91" s="231">
        <v>18.5</v>
      </c>
      <c r="J91" s="231">
        <v>18.5</v>
      </c>
      <c r="K91" s="230">
        <v>18.5</v>
      </c>
      <c r="L91" s="230">
        <v>18.5</v>
      </c>
      <c r="M91" s="230">
        <v>13.19544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4299.8</v>
      </c>
      <c r="D92" s="231">
        <v>4305.3</v>
      </c>
      <c r="E92" s="231">
        <v>4282.8</v>
      </c>
      <c r="F92" s="231">
        <v>4265.8</v>
      </c>
      <c r="G92" s="231">
        <v>4243.3</v>
      </c>
      <c r="H92" s="231">
        <v>4322.3</v>
      </c>
      <c r="I92" s="231">
        <v>4344.8</v>
      </c>
      <c r="J92" s="231">
        <v>4361.8</v>
      </c>
      <c r="K92" s="230">
        <v>4327.8</v>
      </c>
      <c r="L92" s="230">
        <v>4288.3</v>
      </c>
      <c r="M92" s="230">
        <v>2.08718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1007.05</v>
      </c>
      <c r="D93" s="231">
        <v>1006.5500000000001</v>
      </c>
      <c r="E93" s="231">
        <v>1003.1000000000001</v>
      </c>
      <c r="F93" s="231">
        <v>999.15000000000009</v>
      </c>
      <c r="G93" s="231">
        <v>995.70000000000016</v>
      </c>
      <c r="H93" s="231">
        <v>1010.5000000000001</v>
      </c>
      <c r="I93" s="231">
        <v>1013.9500000000002</v>
      </c>
      <c r="J93" s="231">
        <v>1017.9000000000001</v>
      </c>
      <c r="K93" s="230">
        <v>1010</v>
      </c>
      <c r="L93" s="230">
        <v>1002.6</v>
      </c>
      <c r="M93" s="230">
        <v>0.39745999999999998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563.9</v>
      </c>
      <c r="D94" s="231">
        <v>567.43333333333328</v>
      </c>
      <c r="E94" s="231">
        <v>556.31666666666661</v>
      </c>
      <c r="F94" s="231">
        <v>548.73333333333335</v>
      </c>
      <c r="G94" s="231">
        <v>537.61666666666667</v>
      </c>
      <c r="H94" s="231">
        <v>575.01666666666654</v>
      </c>
      <c r="I94" s="231">
        <v>586.1333333333331</v>
      </c>
      <c r="J94" s="231">
        <v>593.71666666666647</v>
      </c>
      <c r="K94" s="230">
        <v>578.54999999999995</v>
      </c>
      <c r="L94" s="230">
        <v>559.85</v>
      </c>
      <c r="M94" s="230">
        <v>1.8876200000000001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69.2</v>
      </c>
      <c r="D95" s="231">
        <v>69.149999999999991</v>
      </c>
      <c r="E95" s="231">
        <v>68.749999999999986</v>
      </c>
      <c r="F95" s="231">
        <v>68.3</v>
      </c>
      <c r="G95" s="231">
        <v>67.899999999999991</v>
      </c>
      <c r="H95" s="231">
        <v>69.59999999999998</v>
      </c>
      <c r="I95" s="231">
        <v>69.999999999999986</v>
      </c>
      <c r="J95" s="231">
        <v>70.449999999999974</v>
      </c>
      <c r="K95" s="230">
        <v>69.55</v>
      </c>
      <c r="L95" s="230">
        <v>68.7</v>
      </c>
      <c r="M95" s="230">
        <v>5.9549399999999997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290.7</v>
      </c>
      <c r="D96" s="231">
        <v>291.01666666666665</v>
      </c>
      <c r="E96" s="231">
        <v>289.68333333333328</v>
      </c>
      <c r="F96" s="231">
        <v>288.66666666666663</v>
      </c>
      <c r="G96" s="231">
        <v>287.33333333333326</v>
      </c>
      <c r="H96" s="231">
        <v>292.0333333333333</v>
      </c>
      <c r="I96" s="231">
        <v>293.36666666666667</v>
      </c>
      <c r="J96" s="231">
        <v>294.38333333333333</v>
      </c>
      <c r="K96" s="230">
        <v>292.35000000000002</v>
      </c>
      <c r="L96" s="230">
        <v>290</v>
      </c>
      <c r="M96" s="230">
        <v>8.7623899999999999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3324.4</v>
      </c>
      <c r="D97" s="231">
        <v>3309.2333333333336</v>
      </c>
      <c r="E97" s="231">
        <v>3270.5166666666673</v>
      </c>
      <c r="F97" s="231">
        <v>3216.6333333333337</v>
      </c>
      <c r="G97" s="231">
        <v>3177.9166666666674</v>
      </c>
      <c r="H97" s="231">
        <v>3363.1166666666672</v>
      </c>
      <c r="I97" s="231">
        <v>3401.8333333333335</v>
      </c>
      <c r="J97" s="231">
        <v>3455.7166666666672</v>
      </c>
      <c r="K97" s="230">
        <v>3347.95</v>
      </c>
      <c r="L97" s="230">
        <v>3255.35</v>
      </c>
      <c r="M97" s="230">
        <v>0.14945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255.4</v>
      </c>
      <c r="D98" s="231">
        <v>255.6</v>
      </c>
      <c r="E98" s="231">
        <v>252.25</v>
      </c>
      <c r="F98" s="231">
        <v>249.1</v>
      </c>
      <c r="G98" s="231">
        <v>245.75</v>
      </c>
      <c r="H98" s="231">
        <v>258.75</v>
      </c>
      <c r="I98" s="231">
        <v>262.09999999999997</v>
      </c>
      <c r="J98" s="231">
        <v>265.25</v>
      </c>
      <c r="K98" s="230">
        <v>258.95</v>
      </c>
      <c r="L98" s="230">
        <v>252.45</v>
      </c>
      <c r="M98" s="230">
        <v>2.3043499999999999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335.25</v>
      </c>
      <c r="D99" s="231">
        <v>333.85</v>
      </c>
      <c r="E99" s="231">
        <v>330.75000000000006</v>
      </c>
      <c r="F99" s="231">
        <v>326.25000000000006</v>
      </c>
      <c r="G99" s="231">
        <v>323.15000000000009</v>
      </c>
      <c r="H99" s="231">
        <v>338.35</v>
      </c>
      <c r="I99" s="231">
        <v>341.44999999999993</v>
      </c>
      <c r="J99" s="231">
        <v>345.95</v>
      </c>
      <c r="K99" s="230">
        <v>336.95</v>
      </c>
      <c r="L99" s="230">
        <v>329.35</v>
      </c>
      <c r="M99" s="230">
        <v>3.7159200000000001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567.15</v>
      </c>
      <c r="D100" s="231">
        <v>558.34999999999991</v>
      </c>
      <c r="E100" s="231">
        <v>547.39999999999986</v>
      </c>
      <c r="F100" s="231">
        <v>527.65</v>
      </c>
      <c r="G100" s="231">
        <v>516.69999999999993</v>
      </c>
      <c r="H100" s="231">
        <v>578.0999999999998</v>
      </c>
      <c r="I100" s="231">
        <v>589.04999999999984</v>
      </c>
      <c r="J100" s="231">
        <v>608.79999999999973</v>
      </c>
      <c r="K100" s="230">
        <v>569.29999999999995</v>
      </c>
      <c r="L100" s="230">
        <v>538.6</v>
      </c>
      <c r="M100" s="230">
        <v>8.8133400000000002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284.55</v>
      </c>
      <c r="D101" s="231">
        <v>285.05</v>
      </c>
      <c r="E101" s="231">
        <v>281.60000000000002</v>
      </c>
      <c r="F101" s="231">
        <v>278.65000000000003</v>
      </c>
      <c r="G101" s="231">
        <v>275.20000000000005</v>
      </c>
      <c r="H101" s="231">
        <v>288</v>
      </c>
      <c r="I101" s="231">
        <v>291.44999999999993</v>
      </c>
      <c r="J101" s="231">
        <v>294.39999999999998</v>
      </c>
      <c r="K101" s="230">
        <v>288.5</v>
      </c>
      <c r="L101" s="230">
        <v>282.10000000000002</v>
      </c>
      <c r="M101" s="230">
        <v>56.654240000000001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613.65</v>
      </c>
      <c r="D102" s="231">
        <v>614.66666666666663</v>
      </c>
      <c r="E102" s="231">
        <v>610.98333333333323</v>
      </c>
      <c r="F102" s="231">
        <v>608.31666666666661</v>
      </c>
      <c r="G102" s="231">
        <v>604.63333333333321</v>
      </c>
      <c r="H102" s="231">
        <v>617.33333333333326</v>
      </c>
      <c r="I102" s="231">
        <v>621.01666666666665</v>
      </c>
      <c r="J102" s="231">
        <v>623.68333333333328</v>
      </c>
      <c r="K102" s="230">
        <v>618.35</v>
      </c>
      <c r="L102" s="230">
        <v>612</v>
      </c>
      <c r="M102" s="230">
        <v>0.42420999999999998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589</v>
      </c>
      <c r="D103" s="231">
        <v>588.26666666666665</v>
      </c>
      <c r="E103" s="231">
        <v>581.73333333333335</v>
      </c>
      <c r="F103" s="231">
        <v>574.4666666666667</v>
      </c>
      <c r="G103" s="231">
        <v>567.93333333333339</v>
      </c>
      <c r="H103" s="231">
        <v>595.5333333333333</v>
      </c>
      <c r="I103" s="231">
        <v>602.06666666666661</v>
      </c>
      <c r="J103" s="231">
        <v>609.33333333333326</v>
      </c>
      <c r="K103" s="230">
        <v>594.79999999999995</v>
      </c>
      <c r="L103" s="230">
        <v>581</v>
      </c>
      <c r="M103" s="230">
        <v>0.57035999999999998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999.15</v>
      </c>
      <c r="D104" s="231">
        <v>998.41666666666663</v>
      </c>
      <c r="E104" s="231">
        <v>986.93333333333328</v>
      </c>
      <c r="F104" s="231">
        <v>974.7166666666667</v>
      </c>
      <c r="G104" s="231">
        <v>963.23333333333335</v>
      </c>
      <c r="H104" s="231">
        <v>1010.6333333333332</v>
      </c>
      <c r="I104" s="231">
        <v>1022.1166666666666</v>
      </c>
      <c r="J104" s="231">
        <v>1034.333333333333</v>
      </c>
      <c r="K104" s="230">
        <v>1009.9</v>
      </c>
      <c r="L104" s="230">
        <v>986.2</v>
      </c>
      <c r="M104" s="230">
        <v>0.45254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113.85</v>
      </c>
      <c r="D105" s="231">
        <v>113.8</v>
      </c>
      <c r="E105" s="231">
        <v>113.1</v>
      </c>
      <c r="F105" s="231">
        <v>112.35</v>
      </c>
      <c r="G105" s="231">
        <v>111.64999999999999</v>
      </c>
      <c r="H105" s="231">
        <v>114.55</v>
      </c>
      <c r="I105" s="231">
        <v>115.25000000000001</v>
      </c>
      <c r="J105" s="231">
        <v>116</v>
      </c>
      <c r="K105" s="230">
        <v>114.5</v>
      </c>
      <c r="L105" s="230">
        <v>113.05</v>
      </c>
      <c r="M105" s="230">
        <v>2.4129299999999998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1432.5</v>
      </c>
      <c r="D106" s="231">
        <v>1437.2666666666667</v>
      </c>
      <c r="E106" s="231">
        <v>1409.5333333333333</v>
      </c>
      <c r="F106" s="231">
        <v>1386.5666666666666</v>
      </c>
      <c r="G106" s="231">
        <v>1358.8333333333333</v>
      </c>
      <c r="H106" s="231">
        <v>1460.2333333333333</v>
      </c>
      <c r="I106" s="231">
        <v>1487.9666666666665</v>
      </c>
      <c r="J106" s="231">
        <v>1510.9333333333334</v>
      </c>
      <c r="K106" s="230">
        <v>1465</v>
      </c>
      <c r="L106" s="230">
        <v>1414.3</v>
      </c>
      <c r="M106" s="230">
        <v>1.3249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24.85</v>
      </c>
      <c r="D107" s="231">
        <v>24.900000000000002</v>
      </c>
      <c r="E107" s="231">
        <v>24.500000000000004</v>
      </c>
      <c r="F107" s="231">
        <v>24.150000000000002</v>
      </c>
      <c r="G107" s="231">
        <v>23.750000000000004</v>
      </c>
      <c r="H107" s="231">
        <v>25.250000000000004</v>
      </c>
      <c r="I107" s="231">
        <v>25.650000000000002</v>
      </c>
      <c r="J107" s="231">
        <v>26.000000000000004</v>
      </c>
      <c r="K107" s="230">
        <v>25.3</v>
      </c>
      <c r="L107" s="230">
        <v>24.55</v>
      </c>
      <c r="M107" s="230">
        <v>49.395829999999997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973.8</v>
      </c>
      <c r="D108" s="231">
        <v>968</v>
      </c>
      <c r="E108" s="231">
        <v>958.05</v>
      </c>
      <c r="F108" s="231">
        <v>942.3</v>
      </c>
      <c r="G108" s="231">
        <v>932.34999999999991</v>
      </c>
      <c r="H108" s="231">
        <v>983.75</v>
      </c>
      <c r="I108" s="231">
        <v>993.7</v>
      </c>
      <c r="J108" s="231">
        <v>1009.45</v>
      </c>
      <c r="K108" s="230">
        <v>977.95</v>
      </c>
      <c r="L108" s="230">
        <v>952.25</v>
      </c>
      <c r="M108" s="230">
        <v>3.2303899999999999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468.15</v>
      </c>
      <c r="D109" s="231">
        <v>468.18333333333334</v>
      </c>
      <c r="E109" s="231">
        <v>464.36666666666667</v>
      </c>
      <c r="F109" s="231">
        <v>460.58333333333331</v>
      </c>
      <c r="G109" s="231">
        <v>456.76666666666665</v>
      </c>
      <c r="H109" s="231">
        <v>471.9666666666667</v>
      </c>
      <c r="I109" s="231">
        <v>475.78333333333342</v>
      </c>
      <c r="J109" s="231">
        <v>479.56666666666672</v>
      </c>
      <c r="K109" s="230">
        <v>472</v>
      </c>
      <c r="L109" s="230">
        <v>464.4</v>
      </c>
      <c r="M109" s="230">
        <v>0.43265999999999999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649.15</v>
      </c>
      <c r="D110" s="231">
        <v>648.66666666666663</v>
      </c>
      <c r="E110" s="231">
        <v>642.48333333333323</v>
      </c>
      <c r="F110" s="231">
        <v>635.81666666666661</v>
      </c>
      <c r="G110" s="231">
        <v>629.63333333333321</v>
      </c>
      <c r="H110" s="231">
        <v>655.33333333333326</v>
      </c>
      <c r="I110" s="231">
        <v>661.51666666666665</v>
      </c>
      <c r="J110" s="231">
        <v>668.18333333333328</v>
      </c>
      <c r="K110" s="230">
        <v>654.85</v>
      </c>
      <c r="L110" s="230">
        <v>642</v>
      </c>
      <c r="M110" s="230">
        <v>0.58972999999999998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6528.55</v>
      </c>
      <c r="D111" s="231">
        <v>6536.1833333333334</v>
      </c>
      <c r="E111" s="231">
        <v>6472.3666666666668</v>
      </c>
      <c r="F111" s="231">
        <v>6416.1833333333334</v>
      </c>
      <c r="G111" s="231">
        <v>6352.3666666666668</v>
      </c>
      <c r="H111" s="231">
        <v>6592.3666666666668</v>
      </c>
      <c r="I111" s="231">
        <v>6656.1833333333343</v>
      </c>
      <c r="J111" s="231">
        <v>6712.3666666666668</v>
      </c>
      <c r="K111" s="230">
        <v>6600</v>
      </c>
      <c r="L111" s="230">
        <v>6480</v>
      </c>
      <c r="M111" s="230">
        <v>0.16492999999999999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362.35</v>
      </c>
      <c r="D112" s="231">
        <v>363.2833333333333</v>
      </c>
      <c r="E112" s="231">
        <v>359.21666666666658</v>
      </c>
      <c r="F112" s="231">
        <v>356.08333333333326</v>
      </c>
      <c r="G112" s="231">
        <v>352.01666666666654</v>
      </c>
      <c r="H112" s="231">
        <v>366.41666666666663</v>
      </c>
      <c r="I112" s="231">
        <v>370.48333333333335</v>
      </c>
      <c r="J112" s="231">
        <v>373.61666666666667</v>
      </c>
      <c r="K112" s="230">
        <v>367.35</v>
      </c>
      <c r="L112" s="230">
        <v>360.15</v>
      </c>
      <c r="M112" s="230">
        <v>0.44996000000000003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272.60000000000002</v>
      </c>
      <c r="D113" s="231">
        <v>272.51666666666665</v>
      </c>
      <c r="E113" s="231">
        <v>270.88333333333333</v>
      </c>
      <c r="F113" s="231">
        <v>269.16666666666669</v>
      </c>
      <c r="G113" s="231">
        <v>267.53333333333336</v>
      </c>
      <c r="H113" s="231">
        <v>274.23333333333329</v>
      </c>
      <c r="I113" s="231">
        <v>275.86666666666662</v>
      </c>
      <c r="J113" s="231">
        <v>277.58333333333326</v>
      </c>
      <c r="K113" s="230">
        <v>274.14999999999998</v>
      </c>
      <c r="L113" s="230">
        <v>270.8</v>
      </c>
      <c r="M113" s="230">
        <v>4.6323699999999999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375.5</v>
      </c>
      <c r="D114" s="231">
        <v>372.90000000000003</v>
      </c>
      <c r="E114" s="231">
        <v>367.65000000000009</v>
      </c>
      <c r="F114" s="231">
        <v>359.80000000000007</v>
      </c>
      <c r="G114" s="231">
        <v>354.55000000000013</v>
      </c>
      <c r="H114" s="231">
        <v>380.75000000000006</v>
      </c>
      <c r="I114" s="231">
        <v>385.99999999999994</v>
      </c>
      <c r="J114" s="231">
        <v>393.85</v>
      </c>
      <c r="K114" s="230">
        <v>378.15</v>
      </c>
      <c r="L114" s="230">
        <v>365.05</v>
      </c>
      <c r="M114" s="230">
        <v>3.0962999999999998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579.85</v>
      </c>
      <c r="D115" s="231">
        <v>575.25</v>
      </c>
      <c r="E115" s="231">
        <v>561.5</v>
      </c>
      <c r="F115" s="231">
        <v>543.15</v>
      </c>
      <c r="G115" s="231">
        <v>529.4</v>
      </c>
      <c r="H115" s="231">
        <v>593.6</v>
      </c>
      <c r="I115" s="231">
        <v>607.35</v>
      </c>
      <c r="J115" s="231">
        <v>625.70000000000005</v>
      </c>
      <c r="K115" s="230">
        <v>589</v>
      </c>
      <c r="L115" s="230">
        <v>556.9</v>
      </c>
      <c r="M115" s="230">
        <v>1.88147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841.4</v>
      </c>
      <c r="D116" s="231">
        <v>827.81666666666661</v>
      </c>
      <c r="E116" s="231">
        <v>808.58333333333326</v>
      </c>
      <c r="F116" s="231">
        <v>775.76666666666665</v>
      </c>
      <c r="G116" s="231">
        <v>756.5333333333333</v>
      </c>
      <c r="H116" s="231">
        <v>860.63333333333321</v>
      </c>
      <c r="I116" s="231">
        <v>879.86666666666656</v>
      </c>
      <c r="J116" s="231">
        <v>912.68333333333317</v>
      </c>
      <c r="K116" s="230">
        <v>847.05</v>
      </c>
      <c r="L116" s="230">
        <v>795</v>
      </c>
      <c r="M116" s="230">
        <v>121.72829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893.35</v>
      </c>
      <c r="D117" s="231">
        <v>894.0333333333333</v>
      </c>
      <c r="E117" s="231">
        <v>888.31666666666661</v>
      </c>
      <c r="F117" s="231">
        <v>883.2833333333333</v>
      </c>
      <c r="G117" s="231">
        <v>877.56666666666661</v>
      </c>
      <c r="H117" s="231">
        <v>899.06666666666661</v>
      </c>
      <c r="I117" s="231">
        <v>904.7833333333333</v>
      </c>
      <c r="J117" s="231">
        <v>909.81666666666661</v>
      </c>
      <c r="K117" s="230">
        <v>899.75</v>
      </c>
      <c r="L117" s="230">
        <v>889</v>
      </c>
      <c r="M117" s="230">
        <v>15.127829999999999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124.95</v>
      </c>
      <c r="D118" s="231">
        <v>125.21666666666668</v>
      </c>
      <c r="E118" s="231">
        <v>124.03333333333336</v>
      </c>
      <c r="F118" s="231">
        <v>123.11666666666667</v>
      </c>
      <c r="G118" s="231">
        <v>121.93333333333335</v>
      </c>
      <c r="H118" s="231">
        <v>126.13333333333337</v>
      </c>
      <c r="I118" s="231">
        <v>127.31666666666668</v>
      </c>
      <c r="J118" s="231">
        <v>128.23333333333338</v>
      </c>
      <c r="K118" s="230">
        <v>126.4</v>
      </c>
      <c r="L118" s="230">
        <v>124.3</v>
      </c>
      <c r="M118" s="230">
        <v>31.891220000000001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1394.7</v>
      </c>
      <c r="D119" s="231">
        <v>1386.8999999999999</v>
      </c>
      <c r="E119" s="231">
        <v>1374.7999999999997</v>
      </c>
      <c r="F119" s="231">
        <v>1354.8999999999999</v>
      </c>
      <c r="G119" s="231">
        <v>1342.7999999999997</v>
      </c>
      <c r="H119" s="231">
        <v>1406.7999999999997</v>
      </c>
      <c r="I119" s="231">
        <v>1418.8999999999996</v>
      </c>
      <c r="J119" s="231">
        <v>1438.7999999999997</v>
      </c>
      <c r="K119" s="230">
        <v>1399</v>
      </c>
      <c r="L119" s="230">
        <v>1367</v>
      </c>
      <c r="M119" s="230">
        <v>0.81481999999999999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221.7</v>
      </c>
      <c r="D120" s="231">
        <v>221.7166666666667</v>
      </c>
      <c r="E120" s="231">
        <v>220.28333333333339</v>
      </c>
      <c r="F120" s="231">
        <v>218.8666666666667</v>
      </c>
      <c r="G120" s="231">
        <v>217.43333333333339</v>
      </c>
      <c r="H120" s="231">
        <v>223.13333333333338</v>
      </c>
      <c r="I120" s="231">
        <v>224.56666666666666</v>
      </c>
      <c r="J120" s="231">
        <v>225.98333333333338</v>
      </c>
      <c r="K120" s="230">
        <v>223.15</v>
      </c>
      <c r="L120" s="230">
        <v>220.3</v>
      </c>
      <c r="M120" s="230">
        <v>45.895980000000002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487.05</v>
      </c>
      <c r="D121" s="231">
        <v>488.08333333333331</v>
      </c>
      <c r="E121" s="231">
        <v>482.16666666666663</v>
      </c>
      <c r="F121" s="231">
        <v>477.2833333333333</v>
      </c>
      <c r="G121" s="231">
        <v>471.36666666666662</v>
      </c>
      <c r="H121" s="231">
        <v>492.96666666666664</v>
      </c>
      <c r="I121" s="231">
        <v>498.88333333333327</v>
      </c>
      <c r="J121" s="231">
        <v>503.76666666666665</v>
      </c>
      <c r="K121" s="230">
        <v>494</v>
      </c>
      <c r="L121" s="230">
        <v>483.2</v>
      </c>
      <c r="M121" s="230">
        <v>5.62216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4000.1</v>
      </c>
      <c r="D122" s="231">
        <v>4014.3666666666668</v>
      </c>
      <c r="E122" s="231">
        <v>3953.7333333333336</v>
      </c>
      <c r="F122" s="231">
        <v>3907.3666666666668</v>
      </c>
      <c r="G122" s="231">
        <v>3846.7333333333336</v>
      </c>
      <c r="H122" s="231">
        <v>4060.7333333333336</v>
      </c>
      <c r="I122" s="231">
        <v>4121.3666666666668</v>
      </c>
      <c r="J122" s="231">
        <v>4167.7333333333336</v>
      </c>
      <c r="K122" s="230">
        <v>4075</v>
      </c>
      <c r="L122" s="230">
        <v>3968</v>
      </c>
      <c r="M122" s="230">
        <v>2.9974400000000001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1538.6</v>
      </c>
      <c r="D123" s="231">
        <v>1536.1000000000001</v>
      </c>
      <c r="E123" s="231">
        <v>1527.5500000000002</v>
      </c>
      <c r="F123" s="231">
        <v>1516.5</v>
      </c>
      <c r="G123" s="231">
        <v>1507.95</v>
      </c>
      <c r="H123" s="231">
        <v>1547.1500000000003</v>
      </c>
      <c r="I123" s="231">
        <v>1555.7</v>
      </c>
      <c r="J123" s="231">
        <v>1566.7500000000005</v>
      </c>
      <c r="K123" s="230">
        <v>1544.65</v>
      </c>
      <c r="L123" s="230">
        <v>1525.05</v>
      </c>
      <c r="M123" s="230">
        <v>5.09985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2176.15</v>
      </c>
      <c r="D124" s="231">
        <v>2179.65</v>
      </c>
      <c r="E124" s="231">
        <v>2156.3500000000004</v>
      </c>
      <c r="F124" s="231">
        <v>2136.5500000000002</v>
      </c>
      <c r="G124" s="231">
        <v>2113.2500000000005</v>
      </c>
      <c r="H124" s="231">
        <v>2199.4500000000003</v>
      </c>
      <c r="I124" s="231">
        <v>2222.7500000000005</v>
      </c>
      <c r="J124" s="231">
        <v>2242.5500000000002</v>
      </c>
      <c r="K124" s="230">
        <v>2202.9499999999998</v>
      </c>
      <c r="L124" s="230">
        <v>2159.85</v>
      </c>
      <c r="M124" s="230">
        <v>0.31863000000000002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570.65</v>
      </c>
      <c r="D125" s="231">
        <v>571.5333333333333</v>
      </c>
      <c r="E125" s="231">
        <v>567.96666666666658</v>
      </c>
      <c r="F125" s="231">
        <v>565.2833333333333</v>
      </c>
      <c r="G125" s="231">
        <v>561.71666666666658</v>
      </c>
      <c r="H125" s="231">
        <v>574.21666666666658</v>
      </c>
      <c r="I125" s="231">
        <v>577.78333333333319</v>
      </c>
      <c r="J125" s="231">
        <v>580.46666666666658</v>
      </c>
      <c r="K125" s="230">
        <v>575.1</v>
      </c>
      <c r="L125" s="230">
        <v>568.85</v>
      </c>
      <c r="M125" s="230">
        <v>8.4824999999999999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923.05</v>
      </c>
      <c r="D126" s="231">
        <v>913.08333333333337</v>
      </c>
      <c r="E126" s="231">
        <v>901.2166666666667</v>
      </c>
      <c r="F126" s="231">
        <v>879.38333333333333</v>
      </c>
      <c r="G126" s="231">
        <v>867.51666666666665</v>
      </c>
      <c r="H126" s="231">
        <v>934.91666666666674</v>
      </c>
      <c r="I126" s="231">
        <v>946.7833333333333</v>
      </c>
      <c r="J126" s="231">
        <v>968.61666666666679</v>
      </c>
      <c r="K126" s="230">
        <v>924.95</v>
      </c>
      <c r="L126" s="230">
        <v>891.25</v>
      </c>
      <c r="M126" s="230">
        <v>8.1197800000000004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953.8</v>
      </c>
      <c r="D127" s="231">
        <v>955.86666666666667</v>
      </c>
      <c r="E127" s="231">
        <v>941.73333333333335</v>
      </c>
      <c r="F127" s="231">
        <v>929.66666666666663</v>
      </c>
      <c r="G127" s="231">
        <v>915.5333333333333</v>
      </c>
      <c r="H127" s="231">
        <v>967.93333333333339</v>
      </c>
      <c r="I127" s="231">
        <v>982.06666666666683</v>
      </c>
      <c r="J127" s="231">
        <v>994.13333333333344</v>
      </c>
      <c r="K127" s="230">
        <v>970</v>
      </c>
      <c r="L127" s="230">
        <v>943.8</v>
      </c>
      <c r="M127" s="230">
        <v>1.32521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297.10000000000002</v>
      </c>
      <c r="D128" s="231">
        <v>297.61666666666662</v>
      </c>
      <c r="E128" s="231">
        <v>294.53333333333325</v>
      </c>
      <c r="F128" s="231">
        <v>291.96666666666664</v>
      </c>
      <c r="G128" s="231">
        <v>288.88333333333327</v>
      </c>
      <c r="H128" s="231">
        <v>300.18333333333322</v>
      </c>
      <c r="I128" s="231">
        <v>303.26666666666659</v>
      </c>
      <c r="J128" s="231">
        <v>305.8333333333332</v>
      </c>
      <c r="K128" s="230">
        <v>300.7</v>
      </c>
      <c r="L128" s="230">
        <v>295.05</v>
      </c>
      <c r="M128" s="230">
        <v>9.8144799999999996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1578.05</v>
      </c>
      <c r="D129" s="231">
        <v>1571.9166666666667</v>
      </c>
      <c r="E129" s="231">
        <v>1558.6833333333334</v>
      </c>
      <c r="F129" s="231">
        <v>1539.3166666666666</v>
      </c>
      <c r="G129" s="231">
        <v>1526.0833333333333</v>
      </c>
      <c r="H129" s="231">
        <v>1591.2833333333335</v>
      </c>
      <c r="I129" s="231">
        <v>1604.5166666666667</v>
      </c>
      <c r="J129" s="231">
        <v>1623.8833333333337</v>
      </c>
      <c r="K129" s="230">
        <v>1585.15</v>
      </c>
      <c r="L129" s="230">
        <v>1552.55</v>
      </c>
      <c r="M129" s="230">
        <v>7.4604200000000001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1051.3</v>
      </c>
      <c r="D130" s="231">
        <v>1047.4333333333334</v>
      </c>
      <c r="E130" s="231">
        <v>1034.8666666666668</v>
      </c>
      <c r="F130" s="231">
        <v>1018.4333333333334</v>
      </c>
      <c r="G130" s="231">
        <v>1005.8666666666668</v>
      </c>
      <c r="H130" s="231">
        <v>1063.8666666666668</v>
      </c>
      <c r="I130" s="231">
        <v>1076.4333333333334</v>
      </c>
      <c r="J130" s="231">
        <v>1092.8666666666668</v>
      </c>
      <c r="K130" s="230">
        <v>1060</v>
      </c>
      <c r="L130" s="230">
        <v>1031</v>
      </c>
      <c r="M130" s="230">
        <v>4.5477800000000004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808.4</v>
      </c>
      <c r="D131" s="231">
        <v>806.81666666666661</v>
      </c>
      <c r="E131" s="231">
        <v>799.63333333333321</v>
      </c>
      <c r="F131" s="231">
        <v>790.86666666666656</v>
      </c>
      <c r="G131" s="231">
        <v>783.68333333333317</v>
      </c>
      <c r="H131" s="231">
        <v>815.58333333333326</v>
      </c>
      <c r="I131" s="231">
        <v>822.76666666666665</v>
      </c>
      <c r="J131" s="231">
        <v>831.5333333333333</v>
      </c>
      <c r="K131" s="230">
        <v>814</v>
      </c>
      <c r="L131" s="230">
        <v>798.05</v>
      </c>
      <c r="M131" s="230">
        <v>0.22353999999999999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382.9</v>
      </c>
      <c r="D132" s="231">
        <v>377.13333333333338</v>
      </c>
      <c r="E132" s="231">
        <v>370.46666666666675</v>
      </c>
      <c r="F132" s="231">
        <v>358.03333333333336</v>
      </c>
      <c r="G132" s="231">
        <v>351.36666666666673</v>
      </c>
      <c r="H132" s="231">
        <v>389.56666666666678</v>
      </c>
      <c r="I132" s="231">
        <v>396.23333333333341</v>
      </c>
      <c r="J132" s="231">
        <v>408.6666666666668</v>
      </c>
      <c r="K132" s="230">
        <v>383.8</v>
      </c>
      <c r="L132" s="230">
        <v>364.7</v>
      </c>
      <c r="M132" s="230">
        <v>89.302300000000002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525.9</v>
      </c>
      <c r="D133" s="231">
        <v>532.98333333333323</v>
      </c>
      <c r="E133" s="231">
        <v>517.91666666666652</v>
      </c>
      <c r="F133" s="231">
        <v>509.93333333333328</v>
      </c>
      <c r="G133" s="231">
        <v>494.86666666666656</v>
      </c>
      <c r="H133" s="231">
        <v>540.96666666666647</v>
      </c>
      <c r="I133" s="231">
        <v>556.0333333333333</v>
      </c>
      <c r="J133" s="231">
        <v>564.01666666666642</v>
      </c>
      <c r="K133" s="230">
        <v>548.04999999999995</v>
      </c>
      <c r="L133" s="230">
        <v>525</v>
      </c>
      <c r="M133" s="230">
        <v>37.668120000000002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1999.35</v>
      </c>
      <c r="D134" s="231">
        <v>1995.45</v>
      </c>
      <c r="E134" s="231">
        <v>1981.9</v>
      </c>
      <c r="F134" s="231">
        <v>1964.45</v>
      </c>
      <c r="G134" s="231">
        <v>1950.9</v>
      </c>
      <c r="H134" s="231">
        <v>2012.9</v>
      </c>
      <c r="I134" s="231">
        <v>2026.4499999999998</v>
      </c>
      <c r="J134" s="231">
        <v>2043.9</v>
      </c>
      <c r="K134" s="230">
        <v>2009</v>
      </c>
      <c r="L134" s="230">
        <v>1978</v>
      </c>
      <c r="M134" s="230">
        <v>2.47539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580.75</v>
      </c>
      <c r="D135" s="231">
        <v>579.05000000000007</v>
      </c>
      <c r="E135" s="231">
        <v>573.20000000000016</v>
      </c>
      <c r="F135" s="231">
        <v>565.65000000000009</v>
      </c>
      <c r="G135" s="231">
        <v>559.80000000000018</v>
      </c>
      <c r="H135" s="231">
        <v>586.60000000000014</v>
      </c>
      <c r="I135" s="231">
        <v>592.45000000000005</v>
      </c>
      <c r="J135" s="231">
        <v>600.00000000000011</v>
      </c>
      <c r="K135" s="230">
        <v>584.9</v>
      </c>
      <c r="L135" s="230">
        <v>571.5</v>
      </c>
      <c r="M135" s="230">
        <v>2.2817799999999999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1807.3</v>
      </c>
      <c r="D136" s="231">
        <v>1807.3500000000001</v>
      </c>
      <c r="E136" s="231">
        <v>1795.7000000000003</v>
      </c>
      <c r="F136" s="231">
        <v>1784.1000000000001</v>
      </c>
      <c r="G136" s="231">
        <v>1772.4500000000003</v>
      </c>
      <c r="H136" s="231">
        <v>1818.9500000000003</v>
      </c>
      <c r="I136" s="231">
        <v>1830.6000000000004</v>
      </c>
      <c r="J136" s="231">
        <v>1842.2000000000003</v>
      </c>
      <c r="K136" s="230">
        <v>1819</v>
      </c>
      <c r="L136" s="230">
        <v>1795.75</v>
      </c>
      <c r="M136" s="230">
        <v>2.76973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327.2</v>
      </c>
      <c r="D137" s="231">
        <v>328.1</v>
      </c>
      <c r="E137" s="231">
        <v>323.20000000000005</v>
      </c>
      <c r="F137" s="231">
        <v>319.20000000000005</v>
      </c>
      <c r="G137" s="231">
        <v>314.30000000000007</v>
      </c>
      <c r="H137" s="231">
        <v>332.1</v>
      </c>
      <c r="I137" s="231">
        <v>337</v>
      </c>
      <c r="J137" s="231">
        <v>341</v>
      </c>
      <c r="K137" s="230">
        <v>333</v>
      </c>
      <c r="L137" s="230">
        <v>324.10000000000002</v>
      </c>
      <c r="M137" s="230">
        <v>15.08229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191.4</v>
      </c>
      <c r="D138" s="231">
        <v>190.96666666666667</v>
      </c>
      <c r="E138" s="231">
        <v>189.43333333333334</v>
      </c>
      <c r="F138" s="231">
        <v>187.46666666666667</v>
      </c>
      <c r="G138" s="231">
        <v>185.93333333333334</v>
      </c>
      <c r="H138" s="231">
        <v>192.93333333333334</v>
      </c>
      <c r="I138" s="231">
        <v>194.4666666666667</v>
      </c>
      <c r="J138" s="231">
        <v>196.43333333333334</v>
      </c>
      <c r="K138" s="230">
        <v>192.5</v>
      </c>
      <c r="L138" s="230">
        <v>189</v>
      </c>
      <c r="M138" s="230">
        <v>16.217390000000002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145.19999999999999</v>
      </c>
      <c r="D139" s="231">
        <v>145.5</v>
      </c>
      <c r="E139" s="231">
        <v>143.80000000000001</v>
      </c>
      <c r="F139" s="231">
        <v>142.4</v>
      </c>
      <c r="G139" s="231">
        <v>140.70000000000002</v>
      </c>
      <c r="H139" s="231">
        <v>146.9</v>
      </c>
      <c r="I139" s="231">
        <v>148.6</v>
      </c>
      <c r="J139" s="231">
        <v>150</v>
      </c>
      <c r="K139" s="230">
        <v>147.19999999999999</v>
      </c>
      <c r="L139" s="230">
        <v>144.1</v>
      </c>
      <c r="M139" s="230">
        <v>12.88363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40.950000000000003</v>
      </c>
      <c r="D140" s="231">
        <v>38.933333333333337</v>
      </c>
      <c r="E140" s="231">
        <v>36.366666666666674</v>
      </c>
      <c r="F140" s="231">
        <v>31.783333333333339</v>
      </c>
      <c r="G140" s="231">
        <v>29.216666666666676</v>
      </c>
      <c r="H140" s="231">
        <v>43.516666666666673</v>
      </c>
      <c r="I140" s="231">
        <v>46.083333333333336</v>
      </c>
      <c r="J140" s="231">
        <v>50.666666666666671</v>
      </c>
      <c r="K140" s="230">
        <v>41.5</v>
      </c>
      <c r="L140" s="230">
        <v>34.35</v>
      </c>
      <c r="M140" s="230">
        <v>924.69826999999998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180.4</v>
      </c>
      <c r="D141" s="231">
        <v>180.35</v>
      </c>
      <c r="E141" s="231">
        <v>178.2</v>
      </c>
      <c r="F141" s="231">
        <v>176</v>
      </c>
      <c r="G141" s="231">
        <v>173.85</v>
      </c>
      <c r="H141" s="231">
        <v>182.54999999999998</v>
      </c>
      <c r="I141" s="231">
        <v>184.70000000000002</v>
      </c>
      <c r="J141" s="231">
        <v>186.89999999999998</v>
      </c>
      <c r="K141" s="230">
        <v>182.5</v>
      </c>
      <c r="L141" s="230">
        <v>178.15</v>
      </c>
      <c r="M141" s="230">
        <v>4.14072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2921.45</v>
      </c>
      <c r="D142" s="231">
        <v>2911.3666666666668</v>
      </c>
      <c r="E142" s="231">
        <v>2887.7333333333336</v>
      </c>
      <c r="F142" s="231">
        <v>2854.0166666666669</v>
      </c>
      <c r="G142" s="231">
        <v>2830.3833333333337</v>
      </c>
      <c r="H142" s="231">
        <v>2945.0833333333335</v>
      </c>
      <c r="I142" s="231">
        <v>2968.7166666666667</v>
      </c>
      <c r="J142" s="231">
        <v>3002.4333333333334</v>
      </c>
      <c r="K142" s="230">
        <v>2935</v>
      </c>
      <c r="L142" s="230">
        <v>2877.65</v>
      </c>
      <c r="M142" s="230">
        <v>3.0834000000000001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2887.45</v>
      </c>
      <c r="D143" s="231">
        <v>2906.0499999999997</v>
      </c>
      <c r="E143" s="231">
        <v>2854.2499999999995</v>
      </c>
      <c r="F143" s="231">
        <v>2821.0499999999997</v>
      </c>
      <c r="G143" s="231">
        <v>2769.2499999999995</v>
      </c>
      <c r="H143" s="231">
        <v>2939.2499999999995</v>
      </c>
      <c r="I143" s="231">
        <v>2991.0499999999997</v>
      </c>
      <c r="J143" s="231">
        <v>3024.2499999999995</v>
      </c>
      <c r="K143" s="230">
        <v>2957.85</v>
      </c>
      <c r="L143" s="230">
        <v>2872.85</v>
      </c>
      <c r="M143" s="230">
        <v>3.1399699999999999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1836.1</v>
      </c>
      <c r="D144" s="231">
        <v>1844</v>
      </c>
      <c r="E144" s="231">
        <v>1822.1</v>
      </c>
      <c r="F144" s="231">
        <v>1808.1</v>
      </c>
      <c r="G144" s="231">
        <v>1786.1999999999998</v>
      </c>
      <c r="H144" s="231">
        <v>1858</v>
      </c>
      <c r="I144" s="231">
        <v>1879.9</v>
      </c>
      <c r="J144" s="231">
        <v>1893.9</v>
      </c>
      <c r="K144" s="230">
        <v>1865.9</v>
      </c>
      <c r="L144" s="230">
        <v>1830</v>
      </c>
      <c r="M144" s="230">
        <v>1.04982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4699.3999999999996</v>
      </c>
      <c r="D145" s="231">
        <v>4695.5166666666664</v>
      </c>
      <c r="E145" s="231">
        <v>4679.833333333333</v>
      </c>
      <c r="F145" s="231">
        <v>4660.2666666666664</v>
      </c>
      <c r="G145" s="231">
        <v>4644.583333333333</v>
      </c>
      <c r="H145" s="231">
        <v>4715.083333333333</v>
      </c>
      <c r="I145" s="231">
        <v>4730.7666666666673</v>
      </c>
      <c r="J145" s="231">
        <v>4750.333333333333</v>
      </c>
      <c r="K145" s="230">
        <v>4711.2</v>
      </c>
      <c r="L145" s="230">
        <v>4675.95</v>
      </c>
      <c r="M145" s="230">
        <v>2.92069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491.4</v>
      </c>
      <c r="D146" s="231">
        <v>492.33333333333331</v>
      </c>
      <c r="E146" s="231">
        <v>486.06666666666661</v>
      </c>
      <c r="F146" s="231">
        <v>480.73333333333329</v>
      </c>
      <c r="G146" s="231">
        <v>474.46666666666658</v>
      </c>
      <c r="H146" s="231">
        <v>497.66666666666663</v>
      </c>
      <c r="I146" s="231">
        <v>503.93333333333339</v>
      </c>
      <c r="J146" s="231">
        <v>509.26666666666665</v>
      </c>
      <c r="K146" s="230">
        <v>498.6</v>
      </c>
      <c r="L146" s="230">
        <v>487</v>
      </c>
      <c r="M146" s="230">
        <v>2.36591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163.85</v>
      </c>
      <c r="D147" s="231">
        <v>165.16666666666666</v>
      </c>
      <c r="E147" s="231">
        <v>162.13333333333333</v>
      </c>
      <c r="F147" s="231">
        <v>160.41666666666666</v>
      </c>
      <c r="G147" s="231">
        <v>157.38333333333333</v>
      </c>
      <c r="H147" s="231">
        <v>166.88333333333333</v>
      </c>
      <c r="I147" s="231">
        <v>169.91666666666669</v>
      </c>
      <c r="J147" s="231">
        <v>171.63333333333333</v>
      </c>
      <c r="K147" s="230">
        <v>168.2</v>
      </c>
      <c r="L147" s="230">
        <v>163.44999999999999</v>
      </c>
      <c r="M147" s="230">
        <v>3.4218799999999998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162.30000000000001</v>
      </c>
      <c r="D148" s="231">
        <v>161.75</v>
      </c>
      <c r="E148" s="231">
        <v>160.4</v>
      </c>
      <c r="F148" s="231">
        <v>158.5</v>
      </c>
      <c r="G148" s="231">
        <v>157.15</v>
      </c>
      <c r="H148" s="231">
        <v>163.65</v>
      </c>
      <c r="I148" s="231">
        <v>165.00000000000003</v>
      </c>
      <c r="J148" s="231">
        <v>166.9</v>
      </c>
      <c r="K148" s="230">
        <v>163.1</v>
      </c>
      <c r="L148" s="230">
        <v>159.85</v>
      </c>
      <c r="M148" s="230">
        <v>2.5028999999999999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47.05</v>
      </c>
      <c r="D149" s="231">
        <v>46.783333333333331</v>
      </c>
      <c r="E149" s="231">
        <v>45.816666666666663</v>
      </c>
      <c r="F149" s="231">
        <v>44.583333333333329</v>
      </c>
      <c r="G149" s="231">
        <v>43.61666666666666</v>
      </c>
      <c r="H149" s="231">
        <v>48.016666666666666</v>
      </c>
      <c r="I149" s="231">
        <v>48.983333333333334</v>
      </c>
      <c r="J149" s="231">
        <v>50.216666666666669</v>
      </c>
      <c r="K149" s="230">
        <v>47.75</v>
      </c>
      <c r="L149" s="230">
        <v>45.55</v>
      </c>
      <c r="M149" s="230">
        <v>123.31116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54.7</v>
      </c>
      <c r="D150" s="231">
        <v>54.733333333333327</v>
      </c>
      <c r="E150" s="231">
        <v>53.666666666666657</v>
      </c>
      <c r="F150" s="231">
        <v>52.633333333333333</v>
      </c>
      <c r="G150" s="231">
        <v>51.566666666666663</v>
      </c>
      <c r="H150" s="231">
        <v>55.766666666666652</v>
      </c>
      <c r="I150" s="231">
        <v>56.833333333333329</v>
      </c>
      <c r="J150" s="231">
        <v>57.866666666666646</v>
      </c>
      <c r="K150" s="230">
        <v>55.8</v>
      </c>
      <c r="L150" s="230">
        <v>53.7</v>
      </c>
      <c r="M150" s="230">
        <v>10.436540000000001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2961.7</v>
      </c>
      <c r="D151" s="231">
        <v>2952.5666666666671</v>
      </c>
      <c r="E151" s="231">
        <v>2935.1333333333341</v>
      </c>
      <c r="F151" s="231">
        <v>2908.5666666666671</v>
      </c>
      <c r="G151" s="231">
        <v>2891.1333333333341</v>
      </c>
      <c r="H151" s="231">
        <v>2979.1333333333341</v>
      </c>
      <c r="I151" s="231">
        <v>2996.5666666666675</v>
      </c>
      <c r="J151" s="231">
        <v>3023.1333333333341</v>
      </c>
      <c r="K151" s="230">
        <v>2970</v>
      </c>
      <c r="L151" s="230">
        <v>2926</v>
      </c>
      <c r="M151" s="230">
        <v>5.8684500000000002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463.95</v>
      </c>
      <c r="D152" s="231">
        <v>464.93333333333339</v>
      </c>
      <c r="E152" s="231">
        <v>457.86666666666679</v>
      </c>
      <c r="F152" s="231">
        <v>451.78333333333342</v>
      </c>
      <c r="G152" s="231">
        <v>444.71666666666681</v>
      </c>
      <c r="H152" s="231">
        <v>471.01666666666677</v>
      </c>
      <c r="I152" s="231">
        <v>478.08333333333337</v>
      </c>
      <c r="J152" s="231">
        <v>484.16666666666674</v>
      </c>
      <c r="K152" s="230">
        <v>472</v>
      </c>
      <c r="L152" s="230">
        <v>458.85</v>
      </c>
      <c r="M152" s="230">
        <v>2.65476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355.05</v>
      </c>
      <c r="D153" s="231">
        <v>356.55</v>
      </c>
      <c r="E153" s="231">
        <v>351.85</v>
      </c>
      <c r="F153" s="231">
        <v>348.65000000000003</v>
      </c>
      <c r="G153" s="231">
        <v>343.95000000000005</v>
      </c>
      <c r="H153" s="231">
        <v>359.75</v>
      </c>
      <c r="I153" s="231">
        <v>364.44999999999993</v>
      </c>
      <c r="J153" s="231">
        <v>367.65</v>
      </c>
      <c r="K153" s="230">
        <v>361.25</v>
      </c>
      <c r="L153" s="230">
        <v>353.35</v>
      </c>
      <c r="M153" s="230">
        <v>4.60297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1271.2</v>
      </c>
      <c r="D154" s="231">
        <v>1273.7833333333333</v>
      </c>
      <c r="E154" s="231">
        <v>1255.5666666666666</v>
      </c>
      <c r="F154" s="231">
        <v>1239.9333333333334</v>
      </c>
      <c r="G154" s="231">
        <v>1221.7166666666667</v>
      </c>
      <c r="H154" s="231">
        <v>1289.4166666666665</v>
      </c>
      <c r="I154" s="231">
        <v>1307.6333333333332</v>
      </c>
      <c r="J154" s="231">
        <v>1323.2666666666664</v>
      </c>
      <c r="K154" s="230">
        <v>1292</v>
      </c>
      <c r="L154" s="230">
        <v>1258.1500000000001</v>
      </c>
      <c r="M154" s="230">
        <v>0.27281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74.25</v>
      </c>
      <c r="D155" s="231">
        <v>74.366666666666674</v>
      </c>
      <c r="E155" s="231">
        <v>73.933333333333351</v>
      </c>
      <c r="F155" s="231">
        <v>73.616666666666674</v>
      </c>
      <c r="G155" s="231">
        <v>73.183333333333351</v>
      </c>
      <c r="H155" s="231">
        <v>74.683333333333351</v>
      </c>
      <c r="I155" s="231">
        <v>75.116666666666688</v>
      </c>
      <c r="J155" s="231">
        <v>75.433333333333351</v>
      </c>
      <c r="K155" s="230">
        <v>74.8</v>
      </c>
      <c r="L155" s="230">
        <v>74.05</v>
      </c>
      <c r="M155" s="230">
        <v>6.83683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70.55</v>
      </c>
      <c r="D156" s="231">
        <v>69.86666666666666</v>
      </c>
      <c r="E156" s="231">
        <v>68.433333333333323</v>
      </c>
      <c r="F156" s="231">
        <v>66.316666666666663</v>
      </c>
      <c r="G156" s="231">
        <v>64.883333333333326</v>
      </c>
      <c r="H156" s="231">
        <v>71.98333333333332</v>
      </c>
      <c r="I156" s="231">
        <v>73.416666666666657</v>
      </c>
      <c r="J156" s="231">
        <v>75.533333333333317</v>
      </c>
      <c r="K156" s="230">
        <v>71.3</v>
      </c>
      <c r="L156" s="230">
        <v>67.75</v>
      </c>
      <c r="M156" s="230">
        <v>133.64878999999999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1871.45</v>
      </c>
      <c r="D157" s="231">
        <v>1859.9666666666665</v>
      </c>
      <c r="E157" s="231">
        <v>1842.9833333333329</v>
      </c>
      <c r="F157" s="231">
        <v>1814.5166666666664</v>
      </c>
      <c r="G157" s="231">
        <v>1797.5333333333328</v>
      </c>
      <c r="H157" s="231">
        <v>1888.4333333333329</v>
      </c>
      <c r="I157" s="231">
        <v>1905.4166666666665</v>
      </c>
      <c r="J157" s="231">
        <v>1933.883333333333</v>
      </c>
      <c r="K157" s="230">
        <v>1876.95</v>
      </c>
      <c r="L157" s="230">
        <v>1831.5</v>
      </c>
      <c r="M157" s="230">
        <v>2.98414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181.05</v>
      </c>
      <c r="D158" s="231">
        <v>180.45000000000002</v>
      </c>
      <c r="E158" s="231">
        <v>179.40000000000003</v>
      </c>
      <c r="F158" s="231">
        <v>177.75000000000003</v>
      </c>
      <c r="G158" s="231">
        <v>176.70000000000005</v>
      </c>
      <c r="H158" s="231">
        <v>182.10000000000002</v>
      </c>
      <c r="I158" s="231">
        <v>183.15000000000003</v>
      </c>
      <c r="J158" s="231">
        <v>184.8</v>
      </c>
      <c r="K158" s="230">
        <v>181.5</v>
      </c>
      <c r="L158" s="230">
        <v>178.8</v>
      </c>
      <c r="M158" s="230">
        <v>7.8505099999999999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265.14999999999998</v>
      </c>
      <c r="D159" s="231">
        <v>266.06666666666666</v>
      </c>
      <c r="E159" s="231">
        <v>262.18333333333334</v>
      </c>
      <c r="F159" s="231">
        <v>259.2166666666667</v>
      </c>
      <c r="G159" s="231">
        <v>255.33333333333337</v>
      </c>
      <c r="H159" s="231">
        <v>269.0333333333333</v>
      </c>
      <c r="I159" s="231">
        <v>272.91666666666663</v>
      </c>
      <c r="J159" s="231">
        <v>275.88333333333327</v>
      </c>
      <c r="K159" s="230">
        <v>269.95</v>
      </c>
      <c r="L159" s="230">
        <v>263.10000000000002</v>
      </c>
      <c r="M159" s="230">
        <v>0.39800000000000002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131.25</v>
      </c>
      <c r="D160" s="231">
        <v>132.78333333333333</v>
      </c>
      <c r="E160" s="231">
        <v>128.96666666666667</v>
      </c>
      <c r="F160" s="231">
        <v>126.68333333333334</v>
      </c>
      <c r="G160" s="231">
        <v>122.86666666666667</v>
      </c>
      <c r="H160" s="231">
        <v>135.06666666666666</v>
      </c>
      <c r="I160" s="231">
        <v>138.88333333333333</v>
      </c>
      <c r="J160" s="231">
        <v>141.16666666666666</v>
      </c>
      <c r="K160" s="230">
        <v>136.6</v>
      </c>
      <c r="L160" s="230">
        <v>130.5</v>
      </c>
      <c r="M160" s="230">
        <v>166.42582999999999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127.05</v>
      </c>
      <c r="D161" s="231">
        <v>127.66666666666667</v>
      </c>
      <c r="E161" s="231">
        <v>126.13333333333335</v>
      </c>
      <c r="F161" s="231">
        <v>125.21666666666668</v>
      </c>
      <c r="G161" s="231">
        <v>123.68333333333337</v>
      </c>
      <c r="H161" s="231">
        <v>128.58333333333334</v>
      </c>
      <c r="I161" s="231">
        <v>130.11666666666667</v>
      </c>
      <c r="J161" s="231">
        <v>131.03333333333333</v>
      </c>
      <c r="K161" s="230">
        <v>129.19999999999999</v>
      </c>
      <c r="L161" s="230">
        <v>126.75</v>
      </c>
      <c r="M161" s="230">
        <v>109.98936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220.2</v>
      </c>
      <c r="D162" s="231">
        <v>222.61666666666665</v>
      </c>
      <c r="E162" s="231">
        <v>215.7833333333333</v>
      </c>
      <c r="F162" s="231">
        <v>211.36666666666665</v>
      </c>
      <c r="G162" s="231">
        <v>204.5333333333333</v>
      </c>
      <c r="H162" s="231">
        <v>227.0333333333333</v>
      </c>
      <c r="I162" s="231">
        <v>233.86666666666662</v>
      </c>
      <c r="J162" s="231">
        <v>238.2833333333333</v>
      </c>
      <c r="K162" s="230">
        <v>229.45</v>
      </c>
      <c r="L162" s="230">
        <v>218.2</v>
      </c>
      <c r="M162" s="230">
        <v>5.0633400000000002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4306.6000000000004</v>
      </c>
      <c r="D163" s="231">
        <v>4330.5166666666664</v>
      </c>
      <c r="E163" s="231">
        <v>4271.0333333333328</v>
      </c>
      <c r="F163" s="231">
        <v>4235.4666666666662</v>
      </c>
      <c r="G163" s="231">
        <v>4175.9833333333327</v>
      </c>
      <c r="H163" s="231">
        <v>4366.083333333333</v>
      </c>
      <c r="I163" s="231">
        <v>4425.5666666666666</v>
      </c>
      <c r="J163" s="231">
        <v>4461.1333333333332</v>
      </c>
      <c r="K163" s="230">
        <v>4390</v>
      </c>
      <c r="L163" s="230">
        <v>4294.95</v>
      </c>
      <c r="M163" s="230">
        <v>0.26551999999999998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863.55</v>
      </c>
      <c r="D164" s="231">
        <v>856.6</v>
      </c>
      <c r="E164" s="231">
        <v>839.2</v>
      </c>
      <c r="F164" s="231">
        <v>814.85</v>
      </c>
      <c r="G164" s="231">
        <v>797.45</v>
      </c>
      <c r="H164" s="231">
        <v>880.95</v>
      </c>
      <c r="I164" s="231">
        <v>898.34999999999991</v>
      </c>
      <c r="J164" s="231">
        <v>922.7</v>
      </c>
      <c r="K164" s="230">
        <v>874</v>
      </c>
      <c r="L164" s="230">
        <v>832.25</v>
      </c>
      <c r="M164" s="230">
        <v>11.55106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170.2</v>
      </c>
      <c r="D165" s="231">
        <v>171.06666666666669</v>
      </c>
      <c r="E165" s="231">
        <v>168.13333333333338</v>
      </c>
      <c r="F165" s="231">
        <v>166.06666666666669</v>
      </c>
      <c r="G165" s="231">
        <v>163.13333333333338</v>
      </c>
      <c r="H165" s="231">
        <v>173.13333333333338</v>
      </c>
      <c r="I165" s="231">
        <v>176.06666666666672</v>
      </c>
      <c r="J165" s="231">
        <v>178.13333333333338</v>
      </c>
      <c r="K165" s="230">
        <v>174</v>
      </c>
      <c r="L165" s="230">
        <v>169</v>
      </c>
      <c r="M165" s="230">
        <v>3.0803500000000001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111.7</v>
      </c>
      <c r="D166" s="231">
        <v>109.86666666666667</v>
      </c>
      <c r="E166" s="231">
        <v>107.48333333333335</v>
      </c>
      <c r="F166" s="231">
        <v>103.26666666666668</v>
      </c>
      <c r="G166" s="231">
        <v>100.88333333333335</v>
      </c>
      <c r="H166" s="231">
        <v>114.08333333333334</v>
      </c>
      <c r="I166" s="231">
        <v>116.46666666666667</v>
      </c>
      <c r="J166" s="231">
        <v>120.68333333333334</v>
      </c>
      <c r="K166" s="230">
        <v>112.25</v>
      </c>
      <c r="L166" s="230">
        <v>105.65</v>
      </c>
      <c r="M166" s="230">
        <v>23.126480000000001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253</v>
      </c>
      <c r="D167" s="231">
        <v>253.31666666666669</v>
      </c>
      <c r="E167" s="231">
        <v>250.68333333333339</v>
      </c>
      <c r="F167" s="231">
        <v>248.3666666666667</v>
      </c>
      <c r="G167" s="231">
        <v>245.73333333333341</v>
      </c>
      <c r="H167" s="231">
        <v>255.63333333333338</v>
      </c>
      <c r="I167" s="231">
        <v>258.26666666666665</v>
      </c>
      <c r="J167" s="231">
        <v>260.58333333333337</v>
      </c>
      <c r="K167" s="230">
        <v>255.95</v>
      </c>
      <c r="L167" s="230">
        <v>251</v>
      </c>
      <c r="M167" s="230">
        <v>32.770809999999997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1013.8</v>
      </c>
      <c r="D168" s="231">
        <v>1017.1</v>
      </c>
      <c r="E168" s="231">
        <v>1004.2</v>
      </c>
      <c r="F168" s="231">
        <v>994.6</v>
      </c>
      <c r="G168" s="231">
        <v>981.7</v>
      </c>
      <c r="H168" s="231">
        <v>1026.7</v>
      </c>
      <c r="I168" s="231">
        <v>1039.5999999999999</v>
      </c>
      <c r="J168" s="231">
        <v>1049.2</v>
      </c>
      <c r="K168" s="230">
        <v>1030</v>
      </c>
      <c r="L168" s="230">
        <v>1007.5</v>
      </c>
      <c r="M168" s="230">
        <v>0.65225999999999995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105.45</v>
      </c>
      <c r="D169" s="231">
        <v>105.16666666666667</v>
      </c>
      <c r="E169" s="231">
        <v>104.58333333333334</v>
      </c>
      <c r="F169" s="231">
        <v>103.71666666666667</v>
      </c>
      <c r="G169" s="231">
        <v>103.13333333333334</v>
      </c>
      <c r="H169" s="231">
        <v>106.03333333333335</v>
      </c>
      <c r="I169" s="231">
        <v>106.61666666666669</v>
      </c>
      <c r="J169" s="231">
        <v>107.48333333333335</v>
      </c>
      <c r="K169" s="230">
        <v>105.75</v>
      </c>
      <c r="L169" s="230">
        <v>104.3</v>
      </c>
      <c r="M169" s="230">
        <v>72.496129999999994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1493.35</v>
      </c>
      <c r="D170" s="231">
        <v>1491.2</v>
      </c>
      <c r="E170" s="231">
        <v>1479.95</v>
      </c>
      <c r="F170" s="231">
        <v>1466.55</v>
      </c>
      <c r="G170" s="231">
        <v>1455.3</v>
      </c>
      <c r="H170" s="231">
        <v>1504.6000000000001</v>
      </c>
      <c r="I170" s="231">
        <v>1515.8500000000001</v>
      </c>
      <c r="J170" s="231">
        <v>1529.2500000000002</v>
      </c>
      <c r="K170" s="230">
        <v>1502.45</v>
      </c>
      <c r="L170" s="230">
        <v>1477.8</v>
      </c>
      <c r="M170" s="230">
        <v>0.36469000000000001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43.95</v>
      </c>
      <c r="D171" s="231">
        <v>43.900000000000006</v>
      </c>
      <c r="E171" s="231">
        <v>43.20000000000001</v>
      </c>
      <c r="F171" s="231">
        <v>42.45</v>
      </c>
      <c r="G171" s="231">
        <v>41.750000000000007</v>
      </c>
      <c r="H171" s="231">
        <v>44.650000000000013</v>
      </c>
      <c r="I171" s="231">
        <v>45.35</v>
      </c>
      <c r="J171" s="231">
        <v>46.100000000000016</v>
      </c>
      <c r="K171" s="230">
        <v>44.6</v>
      </c>
      <c r="L171" s="230">
        <v>43.15</v>
      </c>
      <c r="M171" s="230">
        <v>179.31990999999999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2416.25</v>
      </c>
      <c r="D172" s="231">
        <v>2422.1833333333334</v>
      </c>
      <c r="E172" s="231">
        <v>2389.3166666666666</v>
      </c>
      <c r="F172" s="231">
        <v>2362.3833333333332</v>
      </c>
      <c r="G172" s="231">
        <v>2329.5166666666664</v>
      </c>
      <c r="H172" s="231">
        <v>2449.1166666666668</v>
      </c>
      <c r="I172" s="231">
        <v>2481.9833333333336</v>
      </c>
      <c r="J172" s="231">
        <v>2508.916666666667</v>
      </c>
      <c r="K172" s="230">
        <v>2455.0500000000002</v>
      </c>
      <c r="L172" s="230">
        <v>2395.25</v>
      </c>
      <c r="M172" s="230">
        <v>0.11594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2917.95</v>
      </c>
      <c r="D173" s="231">
        <v>2918.5833333333335</v>
      </c>
      <c r="E173" s="231">
        <v>2897.166666666667</v>
      </c>
      <c r="F173" s="231">
        <v>2876.3833333333337</v>
      </c>
      <c r="G173" s="231">
        <v>2854.9666666666672</v>
      </c>
      <c r="H173" s="231">
        <v>2939.3666666666668</v>
      </c>
      <c r="I173" s="231">
        <v>2960.7833333333338</v>
      </c>
      <c r="J173" s="231">
        <v>2981.5666666666666</v>
      </c>
      <c r="K173" s="230">
        <v>2940</v>
      </c>
      <c r="L173" s="230">
        <v>2897.8</v>
      </c>
      <c r="M173" s="230">
        <v>8.7359999999999993E-2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140.44999999999999</v>
      </c>
      <c r="D174" s="231">
        <v>140.55000000000001</v>
      </c>
      <c r="E174" s="231">
        <v>139.20000000000002</v>
      </c>
      <c r="F174" s="231">
        <v>137.95000000000002</v>
      </c>
      <c r="G174" s="231">
        <v>136.60000000000002</v>
      </c>
      <c r="H174" s="231">
        <v>141.80000000000001</v>
      </c>
      <c r="I174" s="231">
        <v>143.15000000000003</v>
      </c>
      <c r="J174" s="231">
        <v>144.4</v>
      </c>
      <c r="K174" s="230">
        <v>141.9</v>
      </c>
      <c r="L174" s="230">
        <v>139.30000000000001</v>
      </c>
      <c r="M174" s="230">
        <v>3.6274000000000002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1259.8499999999999</v>
      </c>
      <c r="D175" s="231">
        <v>1262.95</v>
      </c>
      <c r="E175" s="231">
        <v>1252.1500000000001</v>
      </c>
      <c r="F175" s="231">
        <v>1244.45</v>
      </c>
      <c r="G175" s="231">
        <v>1233.6500000000001</v>
      </c>
      <c r="H175" s="231">
        <v>1270.6500000000001</v>
      </c>
      <c r="I175" s="231">
        <v>1281.4499999999998</v>
      </c>
      <c r="J175" s="231">
        <v>1289.1500000000001</v>
      </c>
      <c r="K175" s="230">
        <v>1273.75</v>
      </c>
      <c r="L175" s="230">
        <v>1255.25</v>
      </c>
      <c r="M175" s="230">
        <v>1.5370600000000001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1300.05</v>
      </c>
      <c r="D176" s="231">
        <v>1302.1000000000001</v>
      </c>
      <c r="E176" s="231">
        <v>1291.9500000000003</v>
      </c>
      <c r="F176" s="231">
        <v>1283.8500000000001</v>
      </c>
      <c r="G176" s="231">
        <v>1273.7000000000003</v>
      </c>
      <c r="H176" s="231">
        <v>1310.2000000000003</v>
      </c>
      <c r="I176" s="231">
        <v>1320.3500000000004</v>
      </c>
      <c r="J176" s="231">
        <v>1328.4500000000003</v>
      </c>
      <c r="K176" s="230">
        <v>1312.25</v>
      </c>
      <c r="L176" s="230">
        <v>1294</v>
      </c>
      <c r="M176" s="230">
        <v>0.13469999999999999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482.1</v>
      </c>
      <c r="D177" s="231">
        <v>482.7166666666667</v>
      </c>
      <c r="E177" s="231">
        <v>476.43333333333339</v>
      </c>
      <c r="F177" s="231">
        <v>470.76666666666671</v>
      </c>
      <c r="G177" s="231">
        <v>464.48333333333341</v>
      </c>
      <c r="H177" s="231">
        <v>488.38333333333338</v>
      </c>
      <c r="I177" s="231">
        <v>494.66666666666669</v>
      </c>
      <c r="J177" s="231">
        <v>500.33333333333337</v>
      </c>
      <c r="K177" s="230">
        <v>489</v>
      </c>
      <c r="L177" s="230">
        <v>477.05</v>
      </c>
      <c r="M177" s="230">
        <v>11.72841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1014.9</v>
      </c>
      <c r="D178" s="231">
        <v>1016.3166666666666</v>
      </c>
      <c r="E178" s="231">
        <v>993.68333333333317</v>
      </c>
      <c r="F178" s="231">
        <v>972.46666666666658</v>
      </c>
      <c r="G178" s="231">
        <v>949.83333333333314</v>
      </c>
      <c r="H178" s="231">
        <v>1037.5333333333333</v>
      </c>
      <c r="I178" s="231">
        <v>1060.1666666666665</v>
      </c>
      <c r="J178" s="231">
        <v>1081.3833333333332</v>
      </c>
      <c r="K178" s="230">
        <v>1038.95</v>
      </c>
      <c r="L178" s="230">
        <v>995.1</v>
      </c>
      <c r="M178" s="230">
        <v>0.26563999999999999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1757.85</v>
      </c>
      <c r="D179" s="231">
        <v>1767.8999999999999</v>
      </c>
      <c r="E179" s="231">
        <v>1739.9999999999998</v>
      </c>
      <c r="F179" s="231">
        <v>1722.1499999999999</v>
      </c>
      <c r="G179" s="231">
        <v>1694.2499999999998</v>
      </c>
      <c r="H179" s="231">
        <v>1785.7499999999998</v>
      </c>
      <c r="I179" s="231">
        <v>1813.6499999999999</v>
      </c>
      <c r="J179" s="231">
        <v>1831.4999999999998</v>
      </c>
      <c r="K179" s="230">
        <v>1795.8</v>
      </c>
      <c r="L179" s="230">
        <v>1750.05</v>
      </c>
      <c r="M179" s="230">
        <v>0.79607000000000006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426.95</v>
      </c>
      <c r="D180" s="231">
        <v>426.48333333333329</v>
      </c>
      <c r="E180" s="231">
        <v>424.31666666666661</v>
      </c>
      <c r="F180" s="231">
        <v>421.68333333333334</v>
      </c>
      <c r="G180" s="231">
        <v>419.51666666666665</v>
      </c>
      <c r="H180" s="231">
        <v>429.11666666666656</v>
      </c>
      <c r="I180" s="231">
        <v>431.28333333333319</v>
      </c>
      <c r="J180" s="231">
        <v>433.91666666666652</v>
      </c>
      <c r="K180" s="230">
        <v>428.65</v>
      </c>
      <c r="L180" s="230">
        <v>423.85</v>
      </c>
      <c r="M180" s="230">
        <v>0.30268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967.65</v>
      </c>
      <c r="D181" s="231">
        <v>968.88333333333333</v>
      </c>
      <c r="E181" s="231">
        <v>959.16666666666663</v>
      </c>
      <c r="F181" s="231">
        <v>950.68333333333328</v>
      </c>
      <c r="G181" s="231">
        <v>940.96666666666658</v>
      </c>
      <c r="H181" s="231">
        <v>977.36666666666667</v>
      </c>
      <c r="I181" s="231">
        <v>987.08333333333337</v>
      </c>
      <c r="J181" s="231">
        <v>995.56666666666672</v>
      </c>
      <c r="K181" s="230">
        <v>978.6</v>
      </c>
      <c r="L181" s="230">
        <v>960.4</v>
      </c>
      <c r="M181" s="230">
        <v>13.394170000000001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423.95</v>
      </c>
      <c r="D182" s="231">
        <v>421.48333333333329</v>
      </c>
      <c r="E182" s="231">
        <v>416.06666666666661</v>
      </c>
      <c r="F182" s="231">
        <v>408.18333333333334</v>
      </c>
      <c r="G182" s="231">
        <v>402.76666666666665</v>
      </c>
      <c r="H182" s="231">
        <v>429.36666666666656</v>
      </c>
      <c r="I182" s="231">
        <v>434.78333333333319</v>
      </c>
      <c r="J182" s="231">
        <v>442.66666666666652</v>
      </c>
      <c r="K182" s="230">
        <v>426.9</v>
      </c>
      <c r="L182" s="230">
        <v>413.6</v>
      </c>
      <c r="M182" s="230">
        <v>0.78234000000000004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1125.3499999999999</v>
      </c>
      <c r="D183" s="231">
        <v>1102.6666666666667</v>
      </c>
      <c r="E183" s="231">
        <v>1076.2333333333336</v>
      </c>
      <c r="F183" s="231">
        <v>1027.1166666666668</v>
      </c>
      <c r="G183" s="231">
        <v>1000.6833333333336</v>
      </c>
      <c r="H183" s="231">
        <v>1151.7833333333335</v>
      </c>
      <c r="I183" s="231">
        <v>1178.2166666666665</v>
      </c>
      <c r="J183" s="231">
        <v>1227.3333333333335</v>
      </c>
      <c r="K183" s="230">
        <v>1129.0999999999999</v>
      </c>
      <c r="L183" s="230">
        <v>1053.55</v>
      </c>
      <c r="M183" s="230">
        <v>13.758789999999999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298.75</v>
      </c>
      <c r="D184" s="231">
        <v>297.60000000000002</v>
      </c>
      <c r="E184" s="231">
        <v>295.25000000000006</v>
      </c>
      <c r="F184" s="231">
        <v>291.75000000000006</v>
      </c>
      <c r="G184" s="231">
        <v>289.40000000000009</v>
      </c>
      <c r="H184" s="231">
        <v>301.10000000000002</v>
      </c>
      <c r="I184" s="231">
        <v>303.44999999999993</v>
      </c>
      <c r="J184" s="231">
        <v>306.95</v>
      </c>
      <c r="K184" s="230">
        <v>299.95</v>
      </c>
      <c r="L184" s="230">
        <v>294.10000000000002</v>
      </c>
      <c r="M184" s="230">
        <v>5.03742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267.25</v>
      </c>
      <c r="D185" s="231">
        <v>270.2</v>
      </c>
      <c r="E185" s="231">
        <v>263.59999999999997</v>
      </c>
      <c r="F185" s="231">
        <v>259.95</v>
      </c>
      <c r="G185" s="231">
        <v>253.34999999999997</v>
      </c>
      <c r="H185" s="231">
        <v>273.84999999999997</v>
      </c>
      <c r="I185" s="231">
        <v>280.45</v>
      </c>
      <c r="J185" s="231">
        <v>284.09999999999997</v>
      </c>
      <c r="K185" s="230">
        <v>276.8</v>
      </c>
      <c r="L185" s="230">
        <v>266.55</v>
      </c>
      <c r="M185" s="230">
        <v>9.2828199999999992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1669.05</v>
      </c>
      <c r="D186" s="231">
        <v>1664.45</v>
      </c>
      <c r="E186" s="231">
        <v>1654.9</v>
      </c>
      <c r="F186" s="231">
        <v>1640.75</v>
      </c>
      <c r="G186" s="231">
        <v>1631.2</v>
      </c>
      <c r="H186" s="231">
        <v>1678.6000000000001</v>
      </c>
      <c r="I186" s="231">
        <v>1688.1499999999999</v>
      </c>
      <c r="J186" s="231">
        <v>1702.3000000000002</v>
      </c>
      <c r="K186" s="230">
        <v>1674</v>
      </c>
      <c r="L186" s="230">
        <v>1650.3</v>
      </c>
      <c r="M186" s="230">
        <v>6.38863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646.54999999999995</v>
      </c>
      <c r="D187" s="231">
        <v>645.68333333333328</v>
      </c>
      <c r="E187" s="231">
        <v>638.86666666666656</v>
      </c>
      <c r="F187" s="231">
        <v>631.18333333333328</v>
      </c>
      <c r="G187" s="231">
        <v>624.36666666666656</v>
      </c>
      <c r="H187" s="231">
        <v>653.36666666666656</v>
      </c>
      <c r="I187" s="231">
        <v>660.18333333333339</v>
      </c>
      <c r="J187" s="231">
        <v>667.86666666666656</v>
      </c>
      <c r="K187" s="230">
        <v>652.5</v>
      </c>
      <c r="L187" s="230">
        <v>638</v>
      </c>
      <c r="M187" s="230">
        <v>3.6642899999999998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280.3</v>
      </c>
      <c r="D188" s="231">
        <v>280.13333333333338</v>
      </c>
      <c r="E188" s="231">
        <v>277.66666666666674</v>
      </c>
      <c r="F188" s="231">
        <v>275.03333333333336</v>
      </c>
      <c r="G188" s="231">
        <v>272.56666666666672</v>
      </c>
      <c r="H188" s="231">
        <v>282.76666666666677</v>
      </c>
      <c r="I188" s="231">
        <v>285.23333333333335</v>
      </c>
      <c r="J188" s="231">
        <v>287.86666666666679</v>
      </c>
      <c r="K188" s="230">
        <v>282.60000000000002</v>
      </c>
      <c r="L188" s="230">
        <v>277.5</v>
      </c>
      <c r="M188" s="230">
        <v>1.24438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1844.7</v>
      </c>
      <c r="D189" s="231">
        <v>1834.5999999999997</v>
      </c>
      <c r="E189" s="231">
        <v>1811.1999999999994</v>
      </c>
      <c r="F189" s="231">
        <v>1777.6999999999996</v>
      </c>
      <c r="G189" s="231">
        <v>1754.2999999999993</v>
      </c>
      <c r="H189" s="231">
        <v>1868.0999999999995</v>
      </c>
      <c r="I189" s="231">
        <v>1891.4999999999995</v>
      </c>
      <c r="J189" s="231">
        <v>1924.9999999999995</v>
      </c>
      <c r="K189" s="230">
        <v>1858</v>
      </c>
      <c r="L189" s="230">
        <v>1801.1</v>
      </c>
      <c r="M189" s="230">
        <v>0.87394000000000005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617.5</v>
      </c>
      <c r="D190" s="231">
        <v>618.35</v>
      </c>
      <c r="E190" s="231">
        <v>610.70000000000005</v>
      </c>
      <c r="F190" s="231">
        <v>603.9</v>
      </c>
      <c r="G190" s="231">
        <v>596.25</v>
      </c>
      <c r="H190" s="231">
        <v>625.15000000000009</v>
      </c>
      <c r="I190" s="231">
        <v>632.79999999999995</v>
      </c>
      <c r="J190" s="231">
        <v>639.60000000000014</v>
      </c>
      <c r="K190" s="230">
        <v>626</v>
      </c>
      <c r="L190" s="230">
        <v>611.54999999999995</v>
      </c>
      <c r="M190" s="230">
        <v>0.49347000000000002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246.15</v>
      </c>
      <c r="D191" s="231">
        <v>246.79999999999998</v>
      </c>
      <c r="E191" s="231">
        <v>242.69999999999996</v>
      </c>
      <c r="F191" s="231">
        <v>239.24999999999997</v>
      </c>
      <c r="G191" s="231">
        <v>235.14999999999995</v>
      </c>
      <c r="H191" s="231">
        <v>250.24999999999997</v>
      </c>
      <c r="I191" s="231">
        <v>254.35</v>
      </c>
      <c r="J191" s="231">
        <v>257.79999999999995</v>
      </c>
      <c r="K191" s="230">
        <v>250.9</v>
      </c>
      <c r="L191" s="230">
        <v>243.35</v>
      </c>
      <c r="M191" s="230">
        <v>2.024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3132.4</v>
      </c>
      <c r="D192" s="231">
        <v>3130.4666666666667</v>
      </c>
      <c r="E192" s="231">
        <v>3102.9333333333334</v>
      </c>
      <c r="F192" s="231">
        <v>3073.4666666666667</v>
      </c>
      <c r="G192" s="231">
        <v>3045.9333333333334</v>
      </c>
      <c r="H192" s="231">
        <v>3159.9333333333334</v>
      </c>
      <c r="I192" s="231">
        <v>3187.4666666666672</v>
      </c>
      <c r="J192" s="231">
        <v>3216.9333333333334</v>
      </c>
      <c r="K192" s="230">
        <v>3158</v>
      </c>
      <c r="L192" s="230">
        <v>3101</v>
      </c>
      <c r="M192" s="230">
        <v>0.41899999999999998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466.35</v>
      </c>
      <c r="D193" s="231">
        <v>465.2166666666667</v>
      </c>
      <c r="E193" s="231">
        <v>459.63333333333338</v>
      </c>
      <c r="F193" s="231">
        <v>452.91666666666669</v>
      </c>
      <c r="G193" s="231">
        <v>447.33333333333337</v>
      </c>
      <c r="H193" s="231">
        <v>471.93333333333339</v>
      </c>
      <c r="I193" s="231">
        <v>477.51666666666665</v>
      </c>
      <c r="J193" s="231">
        <v>484.23333333333341</v>
      </c>
      <c r="K193" s="230">
        <v>470.8</v>
      </c>
      <c r="L193" s="230">
        <v>458.5</v>
      </c>
      <c r="M193" s="230">
        <v>6.2174899999999997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529.70000000000005</v>
      </c>
      <c r="D194" s="231">
        <v>528.61666666666667</v>
      </c>
      <c r="E194" s="231">
        <v>525.2833333333333</v>
      </c>
      <c r="F194" s="231">
        <v>520.86666666666667</v>
      </c>
      <c r="G194" s="231">
        <v>517.5333333333333</v>
      </c>
      <c r="H194" s="231">
        <v>533.0333333333333</v>
      </c>
      <c r="I194" s="231">
        <v>536.36666666666656</v>
      </c>
      <c r="J194" s="231">
        <v>540.7833333333333</v>
      </c>
      <c r="K194" s="230">
        <v>531.95000000000005</v>
      </c>
      <c r="L194" s="230">
        <v>524.20000000000005</v>
      </c>
      <c r="M194" s="230">
        <v>3.5645500000000001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117.15</v>
      </c>
      <c r="D195" s="231">
        <v>117.53333333333335</v>
      </c>
      <c r="E195" s="231">
        <v>115.41666666666669</v>
      </c>
      <c r="F195" s="231">
        <v>113.68333333333334</v>
      </c>
      <c r="G195" s="231">
        <v>111.56666666666668</v>
      </c>
      <c r="H195" s="231">
        <v>119.26666666666669</v>
      </c>
      <c r="I195" s="231">
        <v>121.38333333333334</v>
      </c>
      <c r="J195" s="231">
        <v>123.1166666666667</v>
      </c>
      <c r="K195" s="230">
        <v>119.65</v>
      </c>
      <c r="L195" s="230">
        <v>115.8</v>
      </c>
      <c r="M195" s="230">
        <v>12.41757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123.15</v>
      </c>
      <c r="D196" s="231">
        <v>122.78333333333335</v>
      </c>
      <c r="E196" s="231">
        <v>122.06666666666669</v>
      </c>
      <c r="F196" s="231">
        <v>120.98333333333335</v>
      </c>
      <c r="G196" s="231">
        <v>120.26666666666669</v>
      </c>
      <c r="H196" s="231">
        <v>123.86666666666669</v>
      </c>
      <c r="I196" s="231">
        <v>124.58333333333336</v>
      </c>
      <c r="J196" s="231">
        <v>125.66666666666669</v>
      </c>
      <c r="K196" s="230">
        <v>123.5</v>
      </c>
      <c r="L196" s="230">
        <v>121.7</v>
      </c>
      <c r="M196" s="230">
        <v>7.5946400000000001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271.89999999999998</v>
      </c>
      <c r="D197" s="231">
        <v>270.56666666666666</v>
      </c>
      <c r="E197" s="231">
        <v>266.73333333333335</v>
      </c>
      <c r="F197" s="231">
        <v>261.56666666666666</v>
      </c>
      <c r="G197" s="231">
        <v>257.73333333333335</v>
      </c>
      <c r="H197" s="231">
        <v>275.73333333333335</v>
      </c>
      <c r="I197" s="231">
        <v>279.56666666666672</v>
      </c>
      <c r="J197" s="231">
        <v>284.73333333333335</v>
      </c>
      <c r="K197" s="230">
        <v>274.39999999999998</v>
      </c>
      <c r="L197" s="230">
        <v>265.39999999999998</v>
      </c>
      <c r="M197" s="230">
        <v>6.5568200000000001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976.7</v>
      </c>
      <c r="D198" s="231">
        <v>977.83333333333337</v>
      </c>
      <c r="E198" s="231">
        <v>964.86666666666679</v>
      </c>
      <c r="F198" s="231">
        <v>953.03333333333342</v>
      </c>
      <c r="G198" s="231">
        <v>940.06666666666683</v>
      </c>
      <c r="H198" s="231">
        <v>989.66666666666674</v>
      </c>
      <c r="I198" s="231">
        <v>1002.6333333333332</v>
      </c>
      <c r="J198" s="231">
        <v>1014.4666666666667</v>
      </c>
      <c r="K198" s="230">
        <v>990.8</v>
      </c>
      <c r="L198" s="230">
        <v>966</v>
      </c>
      <c r="M198" s="230">
        <v>1.2736099999999999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1091.8499999999999</v>
      </c>
      <c r="D199" s="231">
        <v>1095.4499999999998</v>
      </c>
      <c r="E199" s="231">
        <v>1081.8499999999997</v>
      </c>
      <c r="F199" s="231">
        <v>1071.8499999999999</v>
      </c>
      <c r="G199" s="231">
        <v>1058.2499999999998</v>
      </c>
      <c r="H199" s="231">
        <v>1105.4499999999996</v>
      </c>
      <c r="I199" s="231">
        <v>1119.05</v>
      </c>
      <c r="J199" s="231">
        <v>1129.0499999999995</v>
      </c>
      <c r="K199" s="230">
        <v>1109.05</v>
      </c>
      <c r="L199" s="230">
        <v>1085.45</v>
      </c>
      <c r="M199" s="230">
        <v>23.782640000000001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1741.45</v>
      </c>
      <c r="D200" s="231">
        <v>1743.3500000000001</v>
      </c>
      <c r="E200" s="231">
        <v>1729.6000000000004</v>
      </c>
      <c r="F200" s="231">
        <v>1717.7500000000002</v>
      </c>
      <c r="G200" s="231">
        <v>1704.0000000000005</v>
      </c>
      <c r="H200" s="231">
        <v>1755.2000000000003</v>
      </c>
      <c r="I200" s="231">
        <v>1768.9499999999998</v>
      </c>
      <c r="J200" s="231">
        <v>1780.8000000000002</v>
      </c>
      <c r="K200" s="230">
        <v>1757.1</v>
      </c>
      <c r="L200" s="230">
        <v>1731.5</v>
      </c>
      <c r="M200" s="230">
        <v>2.7263899999999999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1666.35</v>
      </c>
      <c r="D201" s="231">
        <v>1660.8833333333332</v>
      </c>
      <c r="E201" s="231">
        <v>1652.5666666666664</v>
      </c>
      <c r="F201" s="231">
        <v>1638.7833333333331</v>
      </c>
      <c r="G201" s="231">
        <v>1630.4666666666662</v>
      </c>
      <c r="H201" s="231">
        <v>1674.6666666666665</v>
      </c>
      <c r="I201" s="231">
        <v>1682.9833333333331</v>
      </c>
      <c r="J201" s="231">
        <v>1696.7666666666667</v>
      </c>
      <c r="K201" s="230">
        <v>1669.2</v>
      </c>
      <c r="L201" s="230">
        <v>1647.1</v>
      </c>
      <c r="M201" s="230">
        <v>223.18672000000001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514.65</v>
      </c>
      <c r="D202" s="231">
        <v>512.26666666666665</v>
      </c>
      <c r="E202" s="231">
        <v>507.63333333333333</v>
      </c>
      <c r="F202" s="231">
        <v>500.61666666666667</v>
      </c>
      <c r="G202" s="231">
        <v>495.98333333333335</v>
      </c>
      <c r="H202" s="231">
        <v>519.2833333333333</v>
      </c>
      <c r="I202" s="231">
        <v>523.91666666666652</v>
      </c>
      <c r="J202" s="231">
        <v>530.93333333333328</v>
      </c>
      <c r="K202" s="230">
        <v>516.9</v>
      </c>
      <c r="L202" s="230">
        <v>505.25</v>
      </c>
      <c r="M202" s="230">
        <v>24.16882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62.5</v>
      </c>
      <c r="D203" s="231">
        <v>62.5</v>
      </c>
      <c r="E203" s="231">
        <v>61.7</v>
      </c>
      <c r="F203" s="231">
        <v>60.900000000000006</v>
      </c>
      <c r="G203" s="231">
        <v>60.100000000000009</v>
      </c>
      <c r="H203" s="231">
        <v>63.3</v>
      </c>
      <c r="I203" s="231">
        <v>64.099999999999994</v>
      </c>
      <c r="J203" s="231">
        <v>64.899999999999991</v>
      </c>
      <c r="K203" s="230">
        <v>63.3</v>
      </c>
      <c r="L203" s="230">
        <v>61.7</v>
      </c>
      <c r="M203" s="230">
        <v>37.354289999999999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522.5</v>
      </c>
      <c r="D204" s="231">
        <v>521.6</v>
      </c>
      <c r="E204" s="231">
        <v>517.90000000000009</v>
      </c>
      <c r="F204" s="231">
        <v>513.30000000000007</v>
      </c>
      <c r="G204" s="231">
        <v>509.60000000000014</v>
      </c>
      <c r="H204" s="231">
        <v>526.20000000000005</v>
      </c>
      <c r="I204" s="231">
        <v>529.90000000000009</v>
      </c>
      <c r="J204" s="231">
        <v>534.5</v>
      </c>
      <c r="K204" s="230">
        <v>525.29999999999995</v>
      </c>
      <c r="L204" s="230">
        <v>517</v>
      </c>
      <c r="M204" s="230">
        <v>0.37823000000000001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805.6</v>
      </c>
      <c r="D205" s="231">
        <v>803.85</v>
      </c>
      <c r="E205" s="231">
        <v>799.75</v>
      </c>
      <c r="F205" s="231">
        <v>793.9</v>
      </c>
      <c r="G205" s="231">
        <v>789.8</v>
      </c>
      <c r="H205" s="231">
        <v>809.7</v>
      </c>
      <c r="I205" s="231">
        <v>813.80000000000018</v>
      </c>
      <c r="J205" s="231">
        <v>819.65000000000009</v>
      </c>
      <c r="K205" s="230">
        <v>807.95</v>
      </c>
      <c r="L205" s="230">
        <v>798</v>
      </c>
      <c r="M205" s="230">
        <v>1.1585099999999999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835.65</v>
      </c>
      <c r="D206" s="231">
        <v>830.25</v>
      </c>
      <c r="E206" s="231">
        <v>821.5</v>
      </c>
      <c r="F206" s="231">
        <v>807.35</v>
      </c>
      <c r="G206" s="231">
        <v>798.6</v>
      </c>
      <c r="H206" s="231">
        <v>844.4</v>
      </c>
      <c r="I206" s="231">
        <v>853.15</v>
      </c>
      <c r="J206" s="231">
        <v>867.3</v>
      </c>
      <c r="K206" s="230">
        <v>839</v>
      </c>
      <c r="L206" s="230">
        <v>816.1</v>
      </c>
      <c r="M206" s="230">
        <v>0.12518000000000001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1194.55</v>
      </c>
      <c r="D207" s="231">
        <v>1191.6499999999999</v>
      </c>
      <c r="E207" s="231">
        <v>1182.3499999999997</v>
      </c>
      <c r="F207" s="231">
        <v>1170.1499999999999</v>
      </c>
      <c r="G207" s="231">
        <v>1160.8499999999997</v>
      </c>
      <c r="H207" s="231">
        <v>1203.8499999999997</v>
      </c>
      <c r="I207" s="231">
        <v>1213.1499999999999</v>
      </c>
      <c r="J207" s="231">
        <v>1225.3499999999997</v>
      </c>
      <c r="K207" s="230">
        <v>1200.95</v>
      </c>
      <c r="L207" s="230">
        <v>1179.45</v>
      </c>
      <c r="M207" s="230">
        <v>5.5481400000000001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2426.4499999999998</v>
      </c>
      <c r="D208" s="231">
        <v>2424.9833333333331</v>
      </c>
      <c r="E208" s="231">
        <v>2411.7666666666664</v>
      </c>
      <c r="F208" s="231">
        <v>2397.0833333333335</v>
      </c>
      <c r="G208" s="231">
        <v>2383.8666666666668</v>
      </c>
      <c r="H208" s="231">
        <v>2439.6666666666661</v>
      </c>
      <c r="I208" s="231">
        <v>2452.8833333333323</v>
      </c>
      <c r="J208" s="231">
        <v>2467.5666666666657</v>
      </c>
      <c r="K208" s="230">
        <v>2438.1999999999998</v>
      </c>
      <c r="L208" s="230">
        <v>2410.3000000000002</v>
      </c>
      <c r="M208" s="230">
        <v>2.1133999999999999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295.25</v>
      </c>
      <c r="D209" s="231">
        <v>295.3</v>
      </c>
      <c r="E209" s="231">
        <v>292.60000000000002</v>
      </c>
      <c r="F209" s="231">
        <v>289.95</v>
      </c>
      <c r="G209" s="231">
        <v>287.25</v>
      </c>
      <c r="H209" s="231">
        <v>297.95000000000005</v>
      </c>
      <c r="I209" s="231">
        <v>300.64999999999998</v>
      </c>
      <c r="J209" s="231">
        <v>303.30000000000007</v>
      </c>
      <c r="K209" s="230">
        <v>298</v>
      </c>
      <c r="L209" s="230">
        <v>292.64999999999998</v>
      </c>
      <c r="M209" s="230">
        <v>1.30844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405.25</v>
      </c>
      <c r="D210" s="231">
        <v>403.5</v>
      </c>
      <c r="E210" s="231">
        <v>400.5</v>
      </c>
      <c r="F210" s="231">
        <v>395.75</v>
      </c>
      <c r="G210" s="231">
        <v>392.75</v>
      </c>
      <c r="H210" s="231">
        <v>408.25</v>
      </c>
      <c r="I210" s="231">
        <v>411.25</v>
      </c>
      <c r="J210" s="231">
        <v>416</v>
      </c>
      <c r="K210" s="230">
        <v>406.5</v>
      </c>
      <c r="L210" s="230">
        <v>398.75</v>
      </c>
      <c r="M210" s="230">
        <v>41.745510000000003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1071.3499999999999</v>
      </c>
      <c r="D211" s="231">
        <v>1059.2333333333333</v>
      </c>
      <c r="E211" s="231">
        <v>1042.1666666666667</v>
      </c>
      <c r="F211" s="231">
        <v>1012.9833333333333</v>
      </c>
      <c r="G211" s="231">
        <v>995.91666666666674</v>
      </c>
      <c r="H211" s="231">
        <v>1088.4166666666667</v>
      </c>
      <c r="I211" s="231">
        <v>1105.4833333333333</v>
      </c>
      <c r="J211" s="231">
        <v>1134.6666666666667</v>
      </c>
      <c r="K211" s="230">
        <v>1076.3</v>
      </c>
      <c r="L211" s="230">
        <v>1030.05</v>
      </c>
      <c r="M211" s="230">
        <v>0.46795999999999999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2767.85</v>
      </c>
      <c r="D212" s="231">
        <v>2751.5833333333335</v>
      </c>
      <c r="E212" s="231">
        <v>2729.166666666667</v>
      </c>
      <c r="F212" s="231">
        <v>2690.4833333333336</v>
      </c>
      <c r="G212" s="231">
        <v>2668.0666666666671</v>
      </c>
      <c r="H212" s="231">
        <v>2790.2666666666669</v>
      </c>
      <c r="I212" s="231">
        <v>2812.6833333333338</v>
      </c>
      <c r="J212" s="231">
        <v>2851.3666666666668</v>
      </c>
      <c r="K212" s="230">
        <v>2774</v>
      </c>
      <c r="L212" s="230">
        <v>2712.9</v>
      </c>
      <c r="M212" s="230">
        <v>14.428280000000001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99</v>
      </c>
      <c r="D213" s="231">
        <v>98.516666666666666</v>
      </c>
      <c r="E213" s="231">
        <v>97.783333333333331</v>
      </c>
      <c r="F213" s="231">
        <v>96.566666666666663</v>
      </c>
      <c r="G213" s="231">
        <v>95.833333333333329</v>
      </c>
      <c r="H213" s="231">
        <v>99.733333333333334</v>
      </c>
      <c r="I213" s="231">
        <v>100.46666666666665</v>
      </c>
      <c r="J213" s="231">
        <v>101.68333333333334</v>
      </c>
      <c r="K213" s="230">
        <v>99.25</v>
      </c>
      <c r="L213" s="230">
        <v>97.3</v>
      </c>
      <c r="M213" s="230">
        <v>16.875879999999999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227.9</v>
      </c>
      <c r="D214" s="231">
        <v>227.58333333333334</v>
      </c>
      <c r="E214" s="231">
        <v>225.66666666666669</v>
      </c>
      <c r="F214" s="231">
        <v>223.43333333333334</v>
      </c>
      <c r="G214" s="231">
        <v>221.51666666666668</v>
      </c>
      <c r="H214" s="231">
        <v>229.81666666666669</v>
      </c>
      <c r="I214" s="231">
        <v>231.73333333333338</v>
      </c>
      <c r="J214" s="231">
        <v>233.9666666666667</v>
      </c>
      <c r="K214" s="230">
        <v>229.5</v>
      </c>
      <c r="L214" s="230">
        <v>225.35</v>
      </c>
      <c r="M214" s="230">
        <v>15.0626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2565.25</v>
      </c>
      <c r="D215" s="231">
        <v>2567.75</v>
      </c>
      <c r="E215" s="231">
        <v>2550.5</v>
      </c>
      <c r="F215" s="231">
        <v>2535.75</v>
      </c>
      <c r="G215" s="231">
        <v>2518.5</v>
      </c>
      <c r="H215" s="231">
        <v>2582.5</v>
      </c>
      <c r="I215" s="231">
        <v>2599.75</v>
      </c>
      <c r="J215" s="231">
        <v>2614.5</v>
      </c>
      <c r="K215" s="230">
        <v>2585</v>
      </c>
      <c r="L215" s="230">
        <v>2553</v>
      </c>
      <c r="M215" s="230">
        <v>7.9741400000000002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311.3</v>
      </c>
      <c r="D216" s="231">
        <v>309.06666666666666</v>
      </c>
      <c r="E216" s="231">
        <v>305.58333333333331</v>
      </c>
      <c r="F216" s="231">
        <v>299.86666666666667</v>
      </c>
      <c r="G216" s="231">
        <v>296.38333333333333</v>
      </c>
      <c r="H216" s="231">
        <v>314.7833333333333</v>
      </c>
      <c r="I216" s="231">
        <v>318.26666666666665</v>
      </c>
      <c r="J216" s="231">
        <v>323.98333333333329</v>
      </c>
      <c r="K216" s="230">
        <v>312.55</v>
      </c>
      <c r="L216" s="230">
        <v>303.35000000000002</v>
      </c>
      <c r="M216" s="230">
        <v>11.07348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3213.55</v>
      </c>
      <c r="D217" s="231">
        <v>3214.5666666666671</v>
      </c>
      <c r="E217" s="231">
        <v>3188.983333333334</v>
      </c>
      <c r="F217" s="231">
        <v>3164.416666666667</v>
      </c>
      <c r="G217" s="231">
        <v>3138.8333333333339</v>
      </c>
      <c r="H217" s="231">
        <v>3239.1333333333341</v>
      </c>
      <c r="I217" s="231">
        <v>3264.7166666666672</v>
      </c>
      <c r="J217" s="231">
        <v>3289.2833333333342</v>
      </c>
      <c r="K217" s="230">
        <v>3240.15</v>
      </c>
      <c r="L217" s="230">
        <v>3190</v>
      </c>
      <c r="M217" s="230">
        <v>0.16589999999999999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705</v>
      </c>
      <c r="D218" s="231">
        <v>708.0333333333333</v>
      </c>
      <c r="E218" s="231">
        <v>697.06666666666661</v>
      </c>
      <c r="F218" s="231">
        <v>689.13333333333333</v>
      </c>
      <c r="G218" s="231">
        <v>678.16666666666663</v>
      </c>
      <c r="H218" s="231">
        <v>715.96666666666658</v>
      </c>
      <c r="I218" s="231">
        <v>726.93333333333328</v>
      </c>
      <c r="J218" s="231">
        <v>734.86666666666656</v>
      </c>
      <c r="K218" s="230">
        <v>719</v>
      </c>
      <c r="L218" s="230">
        <v>700.1</v>
      </c>
      <c r="M218" s="230">
        <v>1.0542100000000001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36427.25</v>
      </c>
      <c r="D219" s="231">
        <v>36473.116666666669</v>
      </c>
      <c r="E219" s="231">
        <v>35861.78333333334</v>
      </c>
      <c r="F219" s="231">
        <v>35296.316666666673</v>
      </c>
      <c r="G219" s="231">
        <v>34684.983333333344</v>
      </c>
      <c r="H219" s="231">
        <v>37038.583333333336</v>
      </c>
      <c r="I219" s="231">
        <v>37649.916666666664</v>
      </c>
      <c r="J219" s="231">
        <v>38215.383333333331</v>
      </c>
      <c r="K219" s="230">
        <v>37084.449999999997</v>
      </c>
      <c r="L219" s="230">
        <v>35907.65</v>
      </c>
      <c r="M219" s="230">
        <v>8.9859999999999995E-2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44.4</v>
      </c>
      <c r="D220" s="231">
        <v>44.566666666666663</v>
      </c>
      <c r="E220" s="231">
        <v>44.083333333333329</v>
      </c>
      <c r="F220" s="231">
        <v>43.766666666666666</v>
      </c>
      <c r="G220" s="231">
        <v>43.283333333333331</v>
      </c>
      <c r="H220" s="231">
        <v>44.883333333333326</v>
      </c>
      <c r="I220" s="231">
        <v>45.36666666666666</v>
      </c>
      <c r="J220" s="231">
        <v>45.683333333333323</v>
      </c>
      <c r="K220" s="230">
        <v>45.05</v>
      </c>
      <c r="L220" s="230">
        <v>44.25</v>
      </c>
      <c r="M220" s="230">
        <v>14.875389999999999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2729.3</v>
      </c>
      <c r="D221" s="231">
        <v>2718.3833333333337</v>
      </c>
      <c r="E221" s="231">
        <v>2701.9666666666672</v>
      </c>
      <c r="F221" s="231">
        <v>2674.6333333333337</v>
      </c>
      <c r="G221" s="231">
        <v>2658.2166666666672</v>
      </c>
      <c r="H221" s="231">
        <v>2745.7166666666672</v>
      </c>
      <c r="I221" s="231">
        <v>2762.1333333333341</v>
      </c>
      <c r="J221" s="231">
        <v>2789.4666666666672</v>
      </c>
      <c r="K221" s="230">
        <v>2734.8</v>
      </c>
      <c r="L221" s="230">
        <v>2691.05</v>
      </c>
      <c r="M221" s="230">
        <v>52.867400000000004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875</v>
      </c>
      <c r="D222" s="231">
        <v>879.26666666666677</v>
      </c>
      <c r="E222" s="231">
        <v>868.43333333333351</v>
      </c>
      <c r="F222" s="231">
        <v>861.86666666666679</v>
      </c>
      <c r="G222" s="231">
        <v>851.03333333333353</v>
      </c>
      <c r="H222" s="231">
        <v>885.83333333333348</v>
      </c>
      <c r="I222" s="231">
        <v>896.66666666666674</v>
      </c>
      <c r="J222" s="231">
        <v>903.23333333333346</v>
      </c>
      <c r="K222" s="230">
        <v>890.1</v>
      </c>
      <c r="L222" s="230">
        <v>872.7</v>
      </c>
      <c r="M222" s="230">
        <v>260.42745000000002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1088.6500000000001</v>
      </c>
      <c r="D223" s="231">
        <v>1087.8666666666666</v>
      </c>
      <c r="E223" s="231">
        <v>1081.8833333333332</v>
      </c>
      <c r="F223" s="231">
        <v>1075.1166666666666</v>
      </c>
      <c r="G223" s="231">
        <v>1069.1333333333332</v>
      </c>
      <c r="H223" s="231">
        <v>1094.6333333333332</v>
      </c>
      <c r="I223" s="231">
        <v>1100.6166666666663</v>
      </c>
      <c r="J223" s="231">
        <v>1107.3833333333332</v>
      </c>
      <c r="K223" s="230">
        <v>1093.8499999999999</v>
      </c>
      <c r="L223" s="230">
        <v>1081.0999999999999</v>
      </c>
      <c r="M223" s="230">
        <v>2.4598900000000001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440.95</v>
      </c>
      <c r="D224" s="231">
        <v>439.7</v>
      </c>
      <c r="E224" s="231">
        <v>436.95</v>
      </c>
      <c r="F224" s="231">
        <v>432.95</v>
      </c>
      <c r="G224" s="231">
        <v>430.2</v>
      </c>
      <c r="H224" s="231">
        <v>443.7</v>
      </c>
      <c r="I224" s="231">
        <v>446.45</v>
      </c>
      <c r="J224" s="231">
        <v>450.45</v>
      </c>
      <c r="K224" s="230">
        <v>442.45</v>
      </c>
      <c r="L224" s="230">
        <v>435.7</v>
      </c>
      <c r="M224" s="230">
        <v>9.9913600000000002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459.95</v>
      </c>
      <c r="D225" s="231">
        <v>458.7166666666667</v>
      </c>
      <c r="E225" s="231">
        <v>453.73333333333341</v>
      </c>
      <c r="F225" s="231">
        <v>447.51666666666671</v>
      </c>
      <c r="G225" s="231">
        <v>442.53333333333342</v>
      </c>
      <c r="H225" s="231">
        <v>464.93333333333339</v>
      </c>
      <c r="I225" s="231">
        <v>469.91666666666674</v>
      </c>
      <c r="J225" s="231">
        <v>476.13333333333338</v>
      </c>
      <c r="K225" s="230">
        <v>463.7</v>
      </c>
      <c r="L225" s="230">
        <v>452.5</v>
      </c>
      <c r="M225" s="230">
        <v>1.10442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46.55</v>
      </c>
      <c r="D226" s="231">
        <v>46.433333333333337</v>
      </c>
      <c r="E226" s="231">
        <v>46.066666666666677</v>
      </c>
      <c r="F226" s="231">
        <v>45.583333333333343</v>
      </c>
      <c r="G226" s="231">
        <v>45.216666666666683</v>
      </c>
      <c r="H226" s="231">
        <v>46.916666666666671</v>
      </c>
      <c r="I226" s="231">
        <v>47.283333333333331</v>
      </c>
      <c r="J226" s="231">
        <v>47.766666666666666</v>
      </c>
      <c r="K226" s="230">
        <v>46.8</v>
      </c>
      <c r="L226" s="230">
        <v>45.95</v>
      </c>
      <c r="M226" s="230">
        <v>27.203849999999999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55.05</v>
      </c>
      <c r="D227" s="231">
        <v>55.1</v>
      </c>
      <c r="E227" s="231">
        <v>54.5</v>
      </c>
      <c r="F227" s="231">
        <v>53.949999999999996</v>
      </c>
      <c r="G227" s="231">
        <v>53.349999999999994</v>
      </c>
      <c r="H227" s="231">
        <v>55.650000000000006</v>
      </c>
      <c r="I227" s="231">
        <v>56.250000000000014</v>
      </c>
      <c r="J227" s="231">
        <v>56.800000000000011</v>
      </c>
      <c r="K227" s="230">
        <v>55.7</v>
      </c>
      <c r="L227" s="230">
        <v>54.55</v>
      </c>
      <c r="M227" s="230">
        <v>165.90924000000001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79.55</v>
      </c>
      <c r="D228" s="231">
        <v>79.216666666666669</v>
      </c>
      <c r="E228" s="231">
        <v>78.433333333333337</v>
      </c>
      <c r="F228" s="231">
        <v>77.316666666666663</v>
      </c>
      <c r="G228" s="231">
        <v>76.533333333333331</v>
      </c>
      <c r="H228" s="231">
        <v>80.333333333333343</v>
      </c>
      <c r="I228" s="231">
        <v>81.116666666666674</v>
      </c>
      <c r="J228" s="231">
        <v>82.233333333333348</v>
      </c>
      <c r="K228" s="230">
        <v>80</v>
      </c>
      <c r="L228" s="230">
        <v>78.099999999999994</v>
      </c>
      <c r="M228" s="230">
        <v>24.058530000000001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759.45</v>
      </c>
      <c r="D229" s="231">
        <v>755.66666666666663</v>
      </c>
      <c r="E229" s="231">
        <v>745.58333333333326</v>
      </c>
      <c r="F229" s="231">
        <v>731.71666666666658</v>
      </c>
      <c r="G229" s="231">
        <v>721.63333333333321</v>
      </c>
      <c r="H229" s="231">
        <v>769.5333333333333</v>
      </c>
      <c r="I229" s="231">
        <v>779.61666666666656</v>
      </c>
      <c r="J229" s="231">
        <v>793.48333333333335</v>
      </c>
      <c r="K229" s="230">
        <v>765.75</v>
      </c>
      <c r="L229" s="230">
        <v>741.8</v>
      </c>
      <c r="M229" s="230">
        <v>5.5289999999999999E-2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475.75</v>
      </c>
      <c r="D230" s="231">
        <v>468.90000000000003</v>
      </c>
      <c r="E230" s="231">
        <v>459.80000000000007</v>
      </c>
      <c r="F230" s="231">
        <v>443.85</v>
      </c>
      <c r="G230" s="231">
        <v>434.75000000000006</v>
      </c>
      <c r="H230" s="231">
        <v>484.85000000000008</v>
      </c>
      <c r="I230" s="231">
        <v>493.9500000000001</v>
      </c>
      <c r="J230" s="231">
        <v>509.90000000000009</v>
      </c>
      <c r="K230" s="230">
        <v>478</v>
      </c>
      <c r="L230" s="230">
        <v>452.95</v>
      </c>
      <c r="M230" s="230">
        <v>3.91568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25.5</v>
      </c>
      <c r="D231" s="231">
        <v>25.55</v>
      </c>
      <c r="E231" s="231">
        <v>25.25</v>
      </c>
      <c r="F231" s="231">
        <v>25</v>
      </c>
      <c r="G231" s="231">
        <v>24.7</v>
      </c>
      <c r="H231" s="231">
        <v>25.8</v>
      </c>
      <c r="I231" s="231">
        <v>26.100000000000005</v>
      </c>
      <c r="J231" s="231">
        <v>26.35</v>
      </c>
      <c r="K231" s="230">
        <v>25.85</v>
      </c>
      <c r="L231" s="230">
        <v>25.3</v>
      </c>
      <c r="M231" s="230">
        <v>93.148520000000005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387.35</v>
      </c>
      <c r="D232" s="231">
        <v>387.28333333333336</v>
      </c>
      <c r="E232" s="231">
        <v>384.26666666666671</v>
      </c>
      <c r="F232" s="231">
        <v>381.18333333333334</v>
      </c>
      <c r="G232" s="231">
        <v>378.16666666666669</v>
      </c>
      <c r="H232" s="231">
        <v>390.36666666666673</v>
      </c>
      <c r="I232" s="231">
        <v>393.38333333333338</v>
      </c>
      <c r="J232" s="231">
        <v>396.46666666666675</v>
      </c>
      <c r="K232" s="230">
        <v>390.3</v>
      </c>
      <c r="L232" s="230">
        <v>384.2</v>
      </c>
      <c r="M232" s="230">
        <v>128.97667000000001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91.5</v>
      </c>
      <c r="D233" s="231">
        <v>91.466666666666654</v>
      </c>
      <c r="E233" s="231">
        <v>90.933333333333309</v>
      </c>
      <c r="F233" s="231">
        <v>90.36666666666666</v>
      </c>
      <c r="G233" s="231">
        <v>89.833333333333314</v>
      </c>
      <c r="H233" s="231">
        <v>92.033333333333303</v>
      </c>
      <c r="I233" s="231">
        <v>92.566666666666634</v>
      </c>
      <c r="J233" s="231">
        <v>93.133333333333297</v>
      </c>
      <c r="K233" s="230">
        <v>92</v>
      </c>
      <c r="L233" s="230">
        <v>90.9</v>
      </c>
      <c r="M233" s="230">
        <v>1.4263699999999999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187.7</v>
      </c>
      <c r="D234" s="231">
        <v>187.66666666666666</v>
      </c>
      <c r="E234" s="231">
        <v>185.63333333333333</v>
      </c>
      <c r="F234" s="231">
        <v>183.56666666666666</v>
      </c>
      <c r="G234" s="231">
        <v>181.53333333333333</v>
      </c>
      <c r="H234" s="231">
        <v>189.73333333333332</v>
      </c>
      <c r="I234" s="231">
        <v>191.76666666666668</v>
      </c>
      <c r="J234" s="231">
        <v>193.83333333333331</v>
      </c>
      <c r="K234" s="230">
        <v>189.7</v>
      </c>
      <c r="L234" s="230">
        <v>185.6</v>
      </c>
      <c r="M234" s="230">
        <v>24.601459999999999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101.15</v>
      </c>
      <c r="D235" s="231">
        <v>101</v>
      </c>
      <c r="E235" s="231">
        <v>99.45</v>
      </c>
      <c r="F235" s="231">
        <v>97.75</v>
      </c>
      <c r="G235" s="231">
        <v>96.2</v>
      </c>
      <c r="H235" s="231">
        <v>102.7</v>
      </c>
      <c r="I235" s="231">
        <v>104.25000000000001</v>
      </c>
      <c r="J235" s="231">
        <v>105.95</v>
      </c>
      <c r="K235" s="230">
        <v>102.55</v>
      </c>
      <c r="L235" s="230">
        <v>99.3</v>
      </c>
      <c r="M235" s="230">
        <v>72.760350000000003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54.75</v>
      </c>
      <c r="D236" s="231">
        <v>54.733333333333327</v>
      </c>
      <c r="E236" s="231">
        <v>53.566666666666656</v>
      </c>
      <c r="F236" s="231">
        <v>52.383333333333326</v>
      </c>
      <c r="G236" s="231">
        <v>51.216666666666654</v>
      </c>
      <c r="H236" s="231">
        <v>55.916666666666657</v>
      </c>
      <c r="I236" s="231">
        <v>57.083333333333329</v>
      </c>
      <c r="J236" s="231">
        <v>58.266666666666659</v>
      </c>
      <c r="K236" s="230">
        <v>55.9</v>
      </c>
      <c r="L236" s="230">
        <v>53.55</v>
      </c>
      <c r="M236" s="230">
        <v>113.25123000000001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5000.3500000000004</v>
      </c>
      <c r="D237" s="231">
        <v>5019.333333333333</v>
      </c>
      <c r="E237" s="231">
        <v>4968.6666666666661</v>
      </c>
      <c r="F237" s="231">
        <v>4936.9833333333327</v>
      </c>
      <c r="G237" s="231">
        <v>4886.3166666666657</v>
      </c>
      <c r="H237" s="231">
        <v>5051.0166666666664</v>
      </c>
      <c r="I237" s="231">
        <v>5101.6833333333325</v>
      </c>
      <c r="J237" s="231">
        <v>5133.3666666666668</v>
      </c>
      <c r="K237" s="230">
        <v>5070</v>
      </c>
      <c r="L237" s="230">
        <v>4987.6499999999996</v>
      </c>
      <c r="M237" s="230">
        <v>0.25108000000000003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288.64999999999998</v>
      </c>
      <c r="D238" s="231">
        <v>290.56666666666666</v>
      </c>
      <c r="E238" s="231">
        <v>283.18333333333334</v>
      </c>
      <c r="F238" s="231">
        <v>277.7166666666667</v>
      </c>
      <c r="G238" s="231">
        <v>270.33333333333337</v>
      </c>
      <c r="H238" s="231">
        <v>296.0333333333333</v>
      </c>
      <c r="I238" s="231">
        <v>303.41666666666663</v>
      </c>
      <c r="J238" s="231">
        <v>308.88333333333327</v>
      </c>
      <c r="K238" s="230">
        <v>297.95</v>
      </c>
      <c r="L238" s="230">
        <v>285.10000000000002</v>
      </c>
      <c r="M238" s="230">
        <v>14.0939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150.85</v>
      </c>
      <c r="D239" s="231">
        <v>146.5</v>
      </c>
      <c r="E239" s="231">
        <v>141.1</v>
      </c>
      <c r="F239" s="231">
        <v>131.35</v>
      </c>
      <c r="G239" s="231">
        <v>125.94999999999999</v>
      </c>
      <c r="H239" s="231">
        <v>156.25</v>
      </c>
      <c r="I239" s="231">
        <v>161.64999999999998</v>
      </c>
      <c r="J239" s="231">
        <v>171.4</v>
      </c>
      <c r="K239" s="230">
        <v>151.9</v>
      </c>
      <c r="L239" s="230">
        <v>136.75</v>
      </c>
      <c r="M239" s="230">
        <v>441.74907000000002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326.75</v>
      </c>
      <c r="D240" s="231">
        <v>326.5333333333333</v>
      </c>
      <c r="E240" s="231">
        <v>322.76666666666659</v>
      </c>
      <c r="F240" s="231">
        <v>318.7833333333333</v>
      </c>
      <c r="G240" s="231">
        <v>315.01666666666659</v>
      </c>
      <c r="H240" s="231">
        <v>330.51666666666659</v>
      </c>
      <c r="I240" s="231">
        <v>334.28333333333325</v>
      </c>
      <c r="J240" s="231">
        <v>338.26666666666659</v>
      </c>
      <c r="K240" s="230">
        <v>330.3</v>
      </c>
      <c r="L240" s="230">
        <v>322.55</v>
      </c>
      <c r="M240" s="230">
        <v>38.805329999999998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77.7</v>
      </c>
      <c r="D241" s="231">
        <v>77.483333333333334</v>
      </c>
      <c r="E241" s="231">
        <v>77.116666666666674</v>
      </c>
      <c r="F241" s="231">
        <v>76.533333333333346</v>
      </c>
      <c r="G241" s="231">
        <v>76.166666666666686</v>
      </c>
      <c r="H241" s="231">
        <v>78.066666666666663</v>
      </c>
      <c r="I241" s="231">
        <v>78.433333333333309</v>
      </c>
      <c r="J241" s="231">
        <v>79.016666666666652</v>
      </c>
      <c r="K241" s="230">
        <v>77.849999999999994</v>
      </c>
      <c r="L241" s="230">
        <v>76.900000000000006</v>
      </c>
      <c r="M241" s="230">
        <v>50.635309999999997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22.9</v>
      </c>
      <c r="D242" s="231">
        <v>23</v>
      </c>
      <c r="E242" s="231">
        <v>22.5</v>
      </c>
      <c r="F242" s="231">
        <v>22.1</v>
      </c>
      <c r="G242" s="231">
        <v>21.6</v>
      </c>
      <c r="H242" s="231">
        <v>23.4</v>
      </c>
      <c r="I242" s="231">
        <v>23.9</v>
      </c>
      <c r="J242" s="231">
        <v>24.299999999999997</v>
      </c>
      <c r="K242" s="230">
        <v>23.5</v>
      </c>
      <c r="L242" s="230">
        <v>22.6</v>
      </c>
      <c r="M242" s="230">
        <v>101.43532999999999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569.9</v>
      </c>
      <c r="D243" s="231">
        <v>569.76666666666677</v>
      </c>
      <c r="E243" s="231">
        <v>566.78333333333353</v>
      </c>
      <c r="F243" s="231">
        <v>563.66666666666674</v>
      </c>
      <c r="G243" s="231">
        <v>560.68333333333351</v>
      </c>
      <c r="H243" s="231">
        <v>572.88333333333355</v>
      </c>
      <c r="I243" s="231">
        <v>575.8666666666669</v>
      </c>
      <c r="J243" s="231">
        <v>578.98333333333358</v>
      </c>
      <c r="K243" s="230">
        <v>572.75</v>
      </c>
      <c r="L243" s="230">
        <v>566.65</v>
      </c>
      <c r="M243" s="230">
        <v>15.59125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27.45</v>
      </c>
      <c r="D244" s="231">
        <v>27.45</v>
      </c>
      <c r="E244" s="231">
        <v>27.2</v>
      </c>
      <c r="F244" s="231">
        <v>26.95</v>
      </c>
      <c r="G244" s="231">
        <v>26.7</v>
      </c>
      <c r="H244" s="231">
        <v>27.7</v>
      </c>
      <c r="I244" s="231">
        <v>27.95</v>
      </c>
      <c r="J244" s="231">
        <v>28.2</v>
      </c>
      <c r="K244" s="230">
        <v>27.7</v>
      </c>
      <c r="L244" s="230">
        <v>27.2</v>
      </c>
      <c r="M244" s="230">
        <v>120.59313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1086.75</v>
      </c>
      <c r="D245" s="231">
        <v>1077.5666666666666</v>
      </c>
      <c r="E245" s="231">
        <v>1065.1333333333332</v>
      </c>
      <c r="F245" s="231">
        <v>1043.5166666666667</v>
      </c>
      <c r="G245" s="231">
        <v>1031.0833333333333</v>
      </c>
      <c r="H245" s="231">
        <v>1099.1833333333332</v>
      </c>
      <c r="I245" s="231">
        <v>1111.6166666666666</v>
      </c>
      <c r="J245" s="231">
        <v>1133.2333333333331</v>
      </c>
      <c r="K245" s="230">
        <v>1090</v>
      </c>
      <c r="L245" s="230">
        <v>1055.95</v>
      </c>
      <c r="M245" s="230">
        <v>0.58789000000000002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331.15</v>
      </c>
      <c r="D246" s="231">
        <v>330.79999999999995</v>
      </c>
      <c r="E246" s="231">
        <v>327.14999999999992</v>
      </c>
      <c r="F246" s="231">
        <v>323.14999999999998</v>
      </c>
      <c r="G246" s="231">
        <v>319.49999999999994</v>
      </c>
      <c r="H246" s="231">
        <v>334.7999999999999</v>
      </c>
      <c r="I246" s="231">
        <v>338.45</v>
      </c>
      <c r="J246" s="231">
        <v>342.44999999999987</v>
      </c>
      <c r="K246" s="230">
        <v>334.45</v>
      </c>
      <c r="L246" s="230">
        <v>326.8</v>
      </c>
      <c r="M246" s="230">
        <v>0.78581999999999996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462.45</v>
      </c>
      <c r="D247" s="231">
        <v>456.98333333333335</v>
      </c>
      <c r="E247" s="231">
        <v>450.4666666666667</v>
      </c>
      <c r="F247" s="231">
        <v>438.48333333333335</v>
      </c>
      <c r="G247" s="231">
        <v>431.9666666666667</v>
      </c>
      <c r="H247" s="231">
        <v>468.9666666666667</v>
      </c>
      <c r="I247" s="231">
        <v>475.48333333333335</v>
      </c>
      <c r="J247" s="231">
        <v>487.4666666666667</v>
      </c>
      <c r="K247" s="230">
        <v>463.5</v>
      </c>
      <c r="L247" s="230">
        <v>445</v>
      </c>
      <c r="M247" s="230">
        <v>64.157709999999994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141.65</v>
      </c>
      <c r="D248" s="231">
        <v>142.21666666666667</v>
      </c>
      <c r="E248" s="231">
        <v>140.83333333333334</v>
      </c>
      <c r="F248" s="231">
        <v>140.01666666666668</v>
      </c>
      <c r="G248" s="231">
        <v>138.63333333333335</v>
      </c>
      <c r="H248" s="231">
        <v>143.03333333333333</v>
      </c>
      <c r="I248" s="231">
        <v>144.41666666666666</v>
      </c>
      <c r="J248" s="231">
        <v>145.23333333333332</v>
      </c>
      <c r="K248" s="230">
        <v>143.6</v>
      </c>
      <c r="L248" s="230">
        <v>141.4</v>
      </c>
      <c r="M248" s="230">
        <v>23.099830000000001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1082</v>
      </c>
      <c r="D249" s="231">
        <v>1079.8999999999999</v>
      </c>
      <c r="E249" s="231">
        <v>1066.3499999999997</v>
      </c>
      <c r="F249" s="231">
        <v>1050.6999999999998</v>
      </c>
      <c r="G249" s="231">
        <v>1037.1499999999996</v>
      </c>
      <c r="H249" s="231">
        <v>1095.5499999999997</v>
      </c>
      <c r="I249" s="231">
        <v>1109.0999999999999</v>
      </c>
      <c r="J249" s="231">
        <v>1124.7499999999998</v>
      </c>
      <c r="K249" s="230">
        <v>1093.45</v>
      </c>
      <c r="L249" s="230">
        <v>1064.25</v>
      </c>
      <c r="M249" s="230">
        <v>34.586730000000003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14.2</v>
      </c>
      <c r="D250" s="231">
        <v>14.183333333333332</v>
      </c>
      <c r="E250" s="231">
        <v>14.016666666666664</v>
      </c>
      <c r="F250" s="231">
        <v>13.833333333333332</v>
      </c>
      <c r="G250" s="231">
        <v>13.666666666666664</v>
      </c>
      <c r="H250" s="231">
        <v>14.366666666666664</v>
      </c>
      <c r="I250" s="231">
        <v>14.533333333333331</v>
      </c>
      <c r="J250" s="231">
        <v>14.716666666666663</v>
      </c>
      <c r="K250" s="230">
        <v>14.35</v>
      </c>
      <c r="L250" s="230">
        <v>14</v>
      </c>
      <c r="M250" s="230">
        <v>49.338720000000002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3743.55</v>
      </c>
      <c r="D251" s="231">
        <v>3733.2833333333333</v>
      </c>
      <c r="E251" s="231">
        <v>3703.5666666666666</v>
      </c>
      <c r="F251" s="231">
        <v>3663.5833333333335</v>
      </c>
      <c r="G251" s="231">
        <v>3633.8666666666668</v>
      </c>
      <c r="H251" s="231">
        <v>3773.2666666666664</v>
      </c>
      <c r="I251" s="231">
        <v>3802.9833333333327</v>
      </c>
      <c r="J251" s="231">
        <v>3842.9666666666662</v>
      </c>
      <c r="K251" s="230">
        <v>3763</v>
      </c>
      <c r="L251" s="230">
        <v>3693.3</v>
      </c>
      <c r="M251" s="230">
        <v>1.23542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1421.9</v>
      </c>
      <c r="D252" s="231">
        <v>1420.2166666666665</v>
      </c>
      <c r="E252" s="231">
        <v>1412.0333333333328</v>
      </c>
      <c r="F252" s="231">
        <v>1402.1666666666663</v>
      </c>
      <c r="G252" s="231">
        <v>1393.9833333333327</v>
      </c>
      <c r="H252" s="231">
        <v>1430.083333333333</v>
      </c>
      <c r="I252" s="231">
        <v>1438.2666666666669</v>
      </c>
      <c r="J252" s="231">
        <v>1448.1333333333332</v>
      </c>
      <c r="K252" s="230">
        <v>1428.4</v>
      </c>
      <c r="L252" s="230">
        <v>1410.35</v>
      </c>
      <c r="M252" s="230">
        <v>69.484650000000002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430.3</v>
      </c>
      <c r="D253" s="231">
        <v>428.73333333333335</v>
      </c>
      <c r="E253" s="231">
        <v>424.91666666666669</v>
      </c>
      <c r="F253" s="231">
        <v>419.53333333333336</v>
      </c>
      <c r="G253" s="231">
        <v>415.7166666666667</v>
      </c>
      <c r="H253" s="231">
        <v>434.11666666666667</v>
      </c>
      <c r="I253" s="231">
        <v>437.93333333333328</v>
      </c>
      <c r="J253" s="231">
        <v>443.31666666666666</v>
      </c>
      <c r="K253" s="230">
        <v>432.55</v>
      </c>
      <c r="L253" s="230">
        <v>423.35</v>
      </c>
      <c r="M253" s="230">
        <v>2.0417900000000002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1911.95</v>
      </c>
      <c r="D254" s="231">
        <v>1917.8833333333332</v>
      </c>
      <c r="E254" s="231">
        <v>1896.0666666666664</v>
      </c>
      <c r="F254" s="231">
        <v>1880.1833333333332</v>
      </c>
      <c r="G254" s="231">
        <v>1858.3666666666663</v>
      </c>
      <c r="H254" s="231">
        <v>1933.7666666666664</v>
      </c>
      <c r="I254" s="231">
        <v>1955.583333333333</v>
      </c>
      <c r="J254" s="231">
        <v>1971.4666666666665</v>
      </c>
      <c r="K254" s="230">
        <v>1939.7</v>
      </c>
      <c r="L254" s="230">
        <v>1902</v>
      </c>
      <c r="M254" s="230">
        <v>4.1950000000000003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830.4</v>
      </c>
      <c r="D255" s="231">
        <v>826.2833333333333</v>
      </c>
      <c r="E255" s="231">
        <v>812.86666666666656</v>
      </c>
      <c r="F255" s="231">
        <v>795.33333333333326</v>
      </c>
      <c r="G255" s="231">
        <v>781.91666666666652</v>
      </c>
      <c r="H255" s="231">
        <v>843.81666666666661</v>
      </c>
      <c r="I255" s="231">
        <v>857.23333333333335</v>
      </c>
      <c r="J255" s="231">
        <v>874.76666666666665</v>
      </c>
      <c r="K255" s="230">
        <v>839.7</v>
      </c>
      <c r="L255" s="230">
        <v>808.75</v>
      </c>
      <c r="M255" s="230">
        <v>5.9313200000000004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2029.6</v>
      </c>
      <c r="D256" s="231">
        <v>2007.2</v>
      </c>
      <c r="E256" s="231">
        <v>1971.4</v>
      </c>
      <c r="F256" s="231">
        <v>1913.2</v>
      </c>
      <c r="G256" s="231">
        <v>1877.4</v>
      </c>
      <c r="H256" s="231">
        <v>2065.4</v>
      </c>
      <c r="I256" s="231">
        <v>2101.1999999999998</v>
      </c>
      <c r="J256" s="231">
        <v>2159.4</v>
      </c>
      <c r="K256" s="230">
        <v>2043</v>
      </c>
      <c r="L256" s="230">
        <v>1949</v>
      </c>
      <c r="M256" s="230">
        <v>0.75704000000000005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2920.75</v>
      </c>
      <c r="D257" s="231">
        <v>2930.9333333333329</v>
      </c>
      <c r="E257" s="231">
        <v>2899.8666666666659</v>
      </c>
      <c r="F257" s="231">
        <v>2878.9833333333331</v>
      </c>
      <c r="G257" s="231">
        <v>2847.9166666666661</v>
      </c>
      <c r="H257" s="231">
        <v>2951.8166666666657</v>
      </c>
      <c r="I257" s="231">
        <v>2982.8833333333323</v>
      </c>
      <c r="J257" s="231">
        <v>3003.7666666666655</v>
      </c>
      <c r="K257" s="230">
        <v>2962</v>
      </c>
      <c r="L257" s="230">
        <v>2910.05</v>
      </c>
      <c r="M257" s="230">
        <v>0.52012999999999998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731.65</v>
      </c>
      <c r="D258" s="231">
        <v>721.75</v>
      </c>
      <c r="E258" s="231">
        <v>705.5</v>
      </c>
      <c r="F258" s="231">
        <v>679.35</v>
      </c>
      <c r="G258" s="231">
        <v>663.1</v>
      </c>
      <c r="H258" s="231">
        <v>747.9</v>
      </c>
      <c r="I258" s="231">
        <v>764.15</v>
      </c>
      <c r="J258" s="231">
        <v>790.3</v>
      </c>
      <c r="K258" s="230">
        <v>738</v>
      </c>
      <c r="L258" s="230">
        <v>695.6</v>
      </c>
      <c r="M258" s="230">
        <v>10.93849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803.3</v>
      </c>
      <c r="D259" s="231">
        <v>810</v>
      </c>
      <c r="E259" s="231">
        <v>790</v>
      </c>
      <c r="F259" s="231">
        <v>776.7</v>
      </c>
      <c r="G259" s="231">
        <v>756.7</v>
      </c>
      <c r="H259" s="231">
        <v>823.3</v>
      </c>
      <c r="I259" s="231">
        <v>843.3</v>
      </c>
      <c r="J259" s="231">
        <v>856.59999999999991</v>
      </c>
      <c r="K259" s="230">
        <v>830</v>
      </c>
      <c r="L259" s="230">
        <v>796.7</v>
      </c>
      <c r="M259" s="230">
        <v>2.47879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385.35</v>
      </c>
      <c r="D260" s="231">
        <v>384.98333333333335</v>
      </c>
      <c r="E260" s="231">
        <v>382.36666666666667</v>
      </c>
      <c r="F260" s="231">
        <v>379.38333333333333</v>
      </c>
      <c r="G260" s="231">
        <v>376.76666666666665</v>
      </c>
      <c r="H260" s="231">
        <v>387.9666666666667</v>
      </c>
      <c r="I260" s="231">
        <v>390.58333333333337</v>
      </c>
      <c r="J260" s="231">
        <v>393.56666666666672</v>
      </c>
      <c r="K260" s="230">
        <v>387.6</v>
      </c>
      <c r="L260" s="230">
        <v>382</v>
      </c>
      <c r="M260" s="230">
        <v>4.6999700000000004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62.4</v>
      </c>
      <c r="D261" s="231">
        <v>62.466666666666669</v>
      </c>
      <c r="E261" s="231">
        <v>61.833333333333336</v>
      </c>
      <c r="F261" s="231">
        <v>61.266666666666666</v>
      </c>
      <c r="G261" s="231">
        <v>60.633333333333333</v>
      </c>
      <c r="H261" s="231">
        <v>63.033333333333339</v>
      </c>
      <c r="I261" s="231">
        <v>63.666666666666664</v>
      </c>
      <c r="J261" s="231">
        <v>64.233333333333348</v>
      </c>
      <c r="K261" s="230">
        <v>63.1</v>
      </c>
      <c r="L261" s="230">
        <v>61.9</v>
      </c>
      <c r="M261" s="230">
        <v>3.58392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252</v>
      </c>
      <c r="D262" s="231">
        <v>252.66666666666666</v>
      </c>
      <c r="E262" s="231">
        <v>249.83333333333331</v>
      </c>
      <c r="F262" s="231">
        <v>247.66666666666666</v>
      </c>
      <c r="G262" s="231">
        <v>244.83333333333331</v>
      </c>
      <c r="H262" s="231">
        <v>254.83333333333331</v>
      </c>
      <c r="I262" s="231">
        <v>257.66666666666663</v>
      </c>
      <c r="J262" s="231">
        <v>259.83333333333331</v>
      </c>
      <c r="K262" s="230">
        <v>255.5</v>
      </c>
      <c r="L262" s="230">
        <v>250.5</v>
      </c>
      <c r="M262" s="230">
        <v>7.0137299999999998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682.7</v>
      </c>
      <c r="D263" s="231">
        <v>683.65</v>
      </c>
      <c r="E263" s="231">
        <v>679.3</v>
      </c>
      <c r="F263" s="231">
        <v>675.9</v>
      </c>
      <c r="G263" s="231">
        <v>671.55</v>
      </c>
      <c r="H263" s="231">
        <v>687.05</v>
      </c>
      <c r="I263" s="231">
        <v>691.40000000000009</v>
      </c>
      <c r="J263" s="231">
        <v>694.8</v>
      </c>
      <c r="K263" s="230">
        <v>688</v>
      </c>
      <c r="L263" s="230">
        <v>680.25</v>
      </c>
      <c r="M263" s="230">
        <v>7.2629000000000001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99.9</v>
      </c>
      <c r="D264" s="231">
        <v>100.16666666666667</v>
      </c>
      <c r="E264" s="231">
        <v>98.88333333333334</v>
      </c>
      <c r="F264" s="231">
        <v>97.866666666666674</v>
      </c>
      <c r="G264" s="231">
        <v>96.583333333333343</v>
      </c>
      <c r="H264" s="231">
        <v>101.18333333333334</v>
      </c>
      <c r="I264" s="231">
        <v>102.46666666666667</v>
      </c>
      <c r="J264" s="231">
        <v>103.48333333333333</v>
      </c>
      <c r="K264" s="230">
        <v>101.45</v>
      </c>
      <c r="L264" s="230">
        <v>99.15</v>
      </c>
      <c r="M264" s="230">
        <v>2.0484200000000001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288.35000000000002</v>
      </c>
      <c r="D265" s="231">
        <v>287.26666666666665</v>
      </c>
      <c r="E265" s="231">
        <v>285.5333333333333</v>
      </c>
      <c r="F265" s="231">
        <v>282.71666666666664</v>
      </c>
      <c r="G265" s="231">
        <v>280.98333333333329</v>
      </c>
      <c r="H265" s="231">
        <v>290.08333333333331</v>
      </c>
      <c r="I265" s="231">
        <v>291.81666666666666</v>
      </c>
      <c r="J265" s="231">
        <v>294.63333333333333</v>
      </c>
      <c r="K265" s="230">
        <v>289</v>
      </c>
      <c r="L265" s="230">
        <v>284.45</v>
      </c>
      <c r="M265" s="230">
        <v>2.3446600000000002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544.29999999999995</v>
      </c>
      <c r="D266" s="231">
        <v>544.01666666666665</v>
      </c>
      <c r="E266" s="231">
        <v>540.0333333333333</v>
      </c>
      <c r="F266" s="231">
        <v>535.76666666666665</v>
      </c>
      <c r="G266" s="231">
        <v>531.7833333333333</v>
      </c>
      <c r="H266" s="231">
        <v>548.2833333333333</v>
      </c>
      <c r="I266" s="231">
        <v>552.26666666666665</v>
      </c>
      <c r="J266" s="231">
        <v>556.5333333333333</v>
      </c>
      <c r="K266" s="230">
        <v>548</v>
      </c>
      <c r="L266" s="230">
        <v>539.75</v>
      </c>
      <c r="M266" s="230">
        <v>13.657249999999999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433</v>
      </c>
      <c r="D267" s="231">
        <v>433</v>
      </c>
      <c r="E267" s="231">
        <v>429.05</v>
      </c>
      <c r="F267" s="231">
        <v>425.1</v>
      </c>
      <c r="G267" s="231">
        <v>421.15000000000003</v>
      </c>
      <c r="H267" s="231">
        <v>436.95</v>
      </c>
      <c r="I267" s="231">
        <v>440.90000000000003</v>
      </c>
      <c r="J267" s="231">
        <v>444.84999999999997</v>
      </c>
      <c r="K267" s="230">
        <v>436.95</v>
      </c>
      <c r="L267" s="230">
        <v>429.05</v>
      </c>
      <c r="M267" s="230">
        <v>16.426929999999999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377.45</v>
      </c>
      <c r="D268" s="231">
        <v>375.66666666666669</v>
      </c>
      <c r="E268" s="231">
        <v>371.83333333333337</v>
      </c>
      <c r="F268" s="231">
        <v>366.2166666666667</v>
      </c>
      <c r="G268" s="231">
        <v>362.38333333333338</v>
      </c>
      <c r="H268" s="231">
        <v>381.28333333333336</v>
      </c>
      <c r="I268" s="231">
        <v>385.11666666666673</v>
      </c>
      <c r="J268" s="231">
        <v>390.73333333333335</v>
      </c>
      <c r="K268" s="230">
        <v>379.5</v>
      </c>
      <c r="L268" s="230">
        <v>370.05</v>
      </c>
      <c r="M268" s="230">
        <v>3.3341599999999998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289.75</v>
      </c>
      <c r="D269" s="231">
        <v>291.09999999999997</v>
      </c>
      <c r="E269" s="231">
        <v>285.94999999999993</v>
      </c>
      <c r="F269" s="231">
        <v>282.14999999999998</v>
      </c>
      <c r="G269" s="231">
        <v>276.99999999999994</v>
      </c>
      <c r="H269" s="231">
        <v>294.89999999999992</v>
      </c>
      <c r="I269" s="231">
        <v>300.0499999999999</v>
      </c>
      <c r="J269" s="231">
        <v>303.84999999999991</v>
      </c>
      <c r="K269" s="230">
        <v>296.25</v>
      </c>
      <c r="L269" s="230">
        <v>287.3</v>
      </c>
      <c r="M269" s="230">
        <v>0.74217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604.1</v>
      </c>
      <c r="D270" s="231">
        <v>601.73333333333346</v>
      </c>
      <c r="E270" s="231">
        <v>594.51666666666688</v>
      </c>
      <c r="F270" s="231">
        <v>584.93333333333339</v>
      </c>
      <c r="G270" s="231">
        <v>577.71666666666681</v>
      </c>
      <c r="H270" s="231">
        <v>611.31666666666695</v>
      </c>
      <c r="I270" s="231">
        <v>618.53333333333342</v>
      </c>
      <c r="J270" s="231">
        <v>628.11666666666702</v>
      </c>
      <c r="K270" s="230">
        <v>608.95000000000005</v>
      </c>
      <c r="L270" s="230">
        <v>592.15</v>
      </c>
      <c r="M270" s="230">
        <v>1.3325199999999999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195.6</v>
      </c>
      <c r="D271" s="231">
        <v>195.06666666666669</v>
      </c>
      <c r="E271" s="231">
        <v>193.13333333333338</v>
      </c>
      <c r="F271" s="231">
        <v>190.66666666666669</v>
      </c>
      <c r="G271" s="231">
        <v>188.73333333333338</v>
      </c>
      <c r="H271" s="231">
        <v>197.53333333333339</v>
      </c>
      <c r="I271" s="231">
        <v>199.46666666666673</v>
      </c>
      <c r="J271" s="231">
        <v>201.93333333333339</v>
      </c>
      <c r="K271" s="230">
        <v>197</v>
      </c>
      <c r="L271" s="230">
        <v>192.6</v>
      </c>
      <c r="M271" s="230">
        <v>1.82538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574.70000000000005</v>
      </c>
      <c r="D272" s="231">
        <v>575.53333333333342</v>
      </c>
      <c r="E272" s="231">
        <v>570.61666666666679</v>
      </c>
      <c r="F272" s="231">
        <v>566.53333333333342</v>
      </c>
      <c r="G272" s="231">
        <v>561.61666666666679</v>
      </c>
      <c r="H272" s="231">
        <v>579.61666666666679</v>
      </c>
      <c r="I272" s="231">
        <v>584.53333333333353</v>
      </c>
      <c r="J272" s="231">
        <v>588.61666666666679</v>
      </c>
      <c r="K272" s="230">
        <v>580.45000000000005</v>
      </c>
      <c r="L272" s="230">
        <v>571.45000000000005</v>
      </c>
      <c r="M272" s="230">
        <v>0.64871999999999996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1762.85</v>
      </c>
      <c r="D273" s="231">
        <v>1759</v>
      </c>
      <c r="E273" s="231">
        <v>1719.9</v>
      </c>
      <c r="F273" s="231">
        <v>1676.95</v>
      </c>
      <c r="G273" s="231">
        <v>1637.8500000000001</v>
      </c>
      <c r="H273" s="231">
        <v>1801.95</v>
      </c>
      <c r="I273" s="231">
        <v>1841.05</v>
      </c>
      <c r="J273" s="231">
        <v>1884</v>
      </c>
      <c r="K273" s="230">
        <v>1798.1</v>
      </c>
      <c r="L273" s="230">
        <v>1716.05</v>
      </c>
      <c r="M273" s="230">
        <v>2.77338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253</v>
      </c>
      <c r="D274" s="231">
        <v>253.08333333333334</v>
      </c>
      <c r="E274" s="231">
        <v>250.26666666666668</v>
      </c>
      <c r="F274" s="231">
        <v>247.53333333333333</v>
      </c>
      <c r="G274" s="231">
        <v>244.71666666666667</v>
      </c>
      <c r="H274" s="231">
        <v>255.81666666666669</v>
      </c>
      <c r="I274" s="231">
        <v>258.63333333333333</v>
      </c>
      <c r="J274" s="231">
        <v>261.36666666666667</v>
      </c>
      <c r="K274" s="230">
        <v>255.9</v>
      </c>
      <c r="L274" s="230">
        <v>250.35</v>
      </c>
      <c r="M274" s="230">
        <v>1.1097699999999999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796.2</v>
      </c>
      <c r="D275" s="231">
        <v>801.68333333333339</v>
      </c>
      <c r="E275" s="231">
        <v>786.51666666666677</v>
      </c>
      <c r="F275" s="231">
        <v>776.83333333333337</v>
      </c>
      <c r="G275" s="231">
        <v>761.66666666666674</v>
      </c>
      <c r="H275" s="231">
        <v>811.36666666666679</v>
      </c>
      <c r="I275" s="231">
        <v>826.5333333333333</v>
      </c>
      <c r="J275" s="231">
        <v>836.21666666666681</v>
      </c>
      <c r="K275" s="230">
        <v>816.85</v>
      </c>
      <c r="L275" s="230">
        <v>792</v>
      </c>
      <c r="M275" s="230">
        <v>38.220529999999997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346.9</v>
      </c>
      <c r="D276" s="231">
        <v>346.09999999999997</v>
      </c>
      <c r="E276" s="231">
        <v>342.29999999999995</v>
      </c>
      <c r="F276" s="231">
        <v>337.7</v>
      </c>
      <c r="G276" s="231">
        <v>333.9</v>
      </c>
      <c r="H276" s="231">
        <v>350.69999999999993</v>
      </c>
      <c r="I276" s="231">
        <v>354.5</v>
      </c>
      <c r="J276" s="231">
        <v>359.09999999999991</v>
      </c>
      <c r="K276" s="230">
        <v>349.9</v>
      </c>
      <c r="L276" s="230">
        <v>341.5</v>
      </c>
      <c r="M276" s="230">
        <v>2.2033200000000002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1052.6500000000001</v>
      </c>
      <c r="D277" s="231">
        <v>1056.3</v>
      </c>
      <c r="E277" s="231">
        <v>1043.3499999999999</v>
      </c>
      <c r="F277" s="231">
        <v>1034.05</v>
      </c>
      <c r="G277" s="231">
        <v>1021.0999999999999</v>
      </c>
      <c r="H277" s="231">
        <v>1065.5999999999999</v>
      </c>
      <c r="I277" s="231">
        <v>1078.5500000000002</v>
      </c>
      <c r="J277" s="231">
        <v>1087.8499999999999</v>
      </c>
      <c r="K277" s="230">
        <v>1069.25</v>
      </c>
      <c r="L277" s="230">
        <v>1047</v>
      </c>
      <c r="M277" s="230">
        <v>3.5409099999999998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519.95000000000005</v>
      </c>
      <c r="D278" s="231">
        <v>521.73333333333323</v>
      </c>
      <c r="E278" s="231">
        <v>516.31666666666649</v>
      </c>
      <c r="F278" s="231">
        <v>512.68333333333328</v>
      </c>
      <c r="G278" s="231">
        <v>507.26666666666654</v>
      </c>
      <c r="H278" s="231">
        <v>525.36666666666645</v>
      </c>
      <c r="I278" s="231">
        <v>530.78333333333319</v>
      </c>
      <c r="J278" s="231">
        <v>534.4166666666664</v>
      </c>
      <c r="K278" s="230">
        <v>527.15</v>
      </c>
      <c r="L278" s="230">
        <v>518.1</v>
      </c>
      <c r="M278" s="230">
        <v>2.8454700000000002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104.3</v>
      </c>
      <c r="D279" s="231">
        <v>105.10000000000001</v>
      </c>
      <c r="E279" s="231">
        <v>103.20000000000002</v>
      </c>
      <c r="F279" s="231">
        <v>102.10000000000001</v>
      </c>
      <c r="G279" s="231">
        <v>100.20000000000002</v>
      </c>
      <c r="H279" s="231">
        <v>106.20000000000002</v>
      </c>
      <c r="I279" s="231">
        <v>108.10000000000002</v>
      </c>
      <c r="J279" s="231">
        <v>109.20000000000002</v>
      </c>
      <c r="K279" s="230">
        <v>107</v>
      </c>
      <c r="L279" s="230">
        <v>104</v>
      </c>
      <c r="M279" s="230">
        <v>27.747229999999998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391.9</v>
      </c>
      <c r="D280" s="231">
        <v>392.15000000000003</v>
      </c>
      <c r="E280" s="231">
        <v>389.30000000000007</v>
      </c>
      <c r="F280" s="231">
        <v>386.70000000000005</v>
      </c>
      <c r="G280" s="231">
        <v>383.85000000000008</v>
      </c>
      <c r="H280" s="231">
        <v>394.75000000000006</v>
      </c>
      <c r="I280" s="231">
        <v>397.60000000000008</v>
      </c>
      <c r="J280" s="231">
        <v>400.20000000000005</v>
      </c>
      <c r="K280" s="230">
        <v>395</v>
      </c>
      <c r="L280" s="230">
        <v>389.55</v>
      </c>
      <c r="M280" s="230">
        <v>5.7462400000000002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97.4</v>
      </c>
      <c r="D281" s="231">
        <v>97.666666666666671</v>
      </c>
      <c r="E281" s="231">
        <v>96.333333333333343</v>
      </c>
      <c r="F281" s="231">
        <v>95.266666666666666</v>
      </c>
      <c r="G281" s="231">
        <v>93.933333333333337</v>
      </c>
      <c r="H281" s="231">
        <v>98.733333333333348</v>
      </c>
      <c r="I281" s="231">
        <v>100.06666666666669</v>
      </c>
      <c r="J281" s="231">
        <v>101.13333333333335</v>
      </c>
      <c r="K281" s="230">
        <v>99</v>
      </c>
      <c r="L281" s="230">
        <v>96.6</v>
      </c>
      <c r="M281" s="230">
        <v>17.715599999999998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467.95</v>
      </c>
      <c r="D282" s="231">
        <v>466.05</v>
      </c>
      <c r="E282" s="231">
        <v>460.90000000000003</v>
      </c>
      <c r="F282" s="231">
        <v>453.85</v>
      </c>
      <c r="G282" s="231">
        <v>448.70000000000005</v>
      </c>
      <c r="H282" s="231">
        <v>473.1</v>
      </c>
      <c r="I282" s="231">
        <v>478.25</v>
      </c>
      <c r="J282" s="231">
        <v>485.3</v>
      </c>
      <c r="K282" s="230">
        <v>471.2</v>
      </c>
      <c r="L282" s="230">
        <v>459</v>
      </c>
      <c r="M282" s="230">
        <v>3.7107199999999998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1757.1</v>
      </c>
      <c r="D283" s="231">
        <v>1752.6333333333332</v>
      </c>
      <c r="E283" s="231">
        <v>1743.8166666666664</v>
      </c>
      <c r="F283" s="231">
        <v>1730.5333333333331</v>
      </c>
      <c r="G283" s="231">
        <v>1721.7166666666662</v>
      </c>
      <c r="H283" s="231">
        <v>1765.9166666666665</v>
      </c>
      <c r="I283" s="231">
        <v>1774.7333333333331</v>
      </c>
      <c r="J283" s="231">
        <v>1788.0166666666667</v>
      </c>
      <c r="K283" s="230">
        <v>1761.45</v>
      </c>
      <c r="L283" s="230">
        <v>1739.35</v>
      </c>
      <c r="M283" s="230">
        <v>15.573549999999999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1440.9</v>
      </c>
      <c r="D284" s="231">
        <v>1431.7</v>
      </c>
      <c r="E284" s="231">
        <v>1414.25</v>
      </c>
      <c r="F284" s="231">
        <v>1387.6</v>
      </c>
      <c r="G284" s="231">
        <v>1370.1499999999999</v>
      </c>
      <c r="H284" s="231">
        <v>1458.3500000000001</v>
      </c>
      <c r="I284" s="231">
        <v>1475.8000000000004</v>
      </c>
      <c r="J284" s="231">
        <v>1502.4500000000003</v>
      </c>
      <c r="K284" s="230">
        <v>1449.15</v>
      </c>
      <c r="L284" s="230">
        <v>1405.05</v>
      </c>
      <c r="M284" s="230">
        <v>1.3250299999999999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86.45</v>
      </c>
      <c r="D285" s="231">
        <v>85.5</v>
      </c>
      <c r="E285" s="231">
        <v>83.9</v>
      </c>
      <c r="F285" s="231">
        <v>81.350000000000009</v>
      </c>
      <c r="G285" s="231">
        <v>79.750000000000014</v>
      </c>
      <c r="H285" s="231">
        <v>88.05</v>
      </c>
      <c r="I285" s="231">
        <v>89.649999999999991</v>
      </c>
      <c r="J285" s="231">
        <v>92.199999999999989</v>
      </c>
      <c r="K285" s="230">
        <v>87.1</v>
      </c>
      <c r="L285" s="230">
        <v>82.95</v>
      </c>
      <c r="M285" s="230">
        <v>62.374769999999998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3597.3</v>
      </c>
      <c r="D286" s="231">
        <v>3608.4500000000003</v>
      </c>
      <c r="E286" s="231">
        <v>3569.9000000000005</v>
      </c>
      <c r="F286" s="231">
        <v>3542.5000000000005</v>
      </c>
      <c r="G286" s="231">
        <v>3503.9500000000007</v>
      </c>
      <c r="H286" s="231">
        <v>3635.8500000000004</v>
      </c>
      <c r="I286" s="231">
        <v>3674.4000000000005</v>
      </c>
      <c r="J286" s="231">
        <v>3701.8</v>
      </c>
      <c r="K286" s="230">
        <v>3647</v>
      </c>
      <c r="L286" s="230">
        <v>3581.05</v>
      </c>
      <c r="M286" s="230">
        <v>3.0617200000000002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336.7</v>
      </c>
      <c r="D287" s="231">
        <v>334.43333333333334</v>
      </c>
      <c r="E287" s="231">
        <v>327.26666666666665</v>
      </c>
      <c r="F287" s="231">
        <v>317.83333333333331</v>
      </c>
      <c r="G287" s="231">
        <v>310.66666666666663</v>
      </c>
      <c r="H287" s="231">
        <v>343.86666666666667</v>
      </c>
      <c r="I287" s="231">
        <v>351.0333333333333</v>
      </c>
      <c r="J287" s="231">
        <v>360.4666666666667</v>
      </c>
      <c r="K287" s="230">
        <v>341.6</v>
      </c>
      <c r="L287" s="230">
        <v>325</v>
      </c>
      <c r="M287" s="230">
        <v>28.948460000000001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4773.25</v>
      </c>
      <c r="D288" s="231">
        <v>4788.3166666666666</v>
      </c>
      <c r="E288" s="231">
        <v>4736.6333333333332</v>
      </c>
      <c r="F288" s="231">
        <v>4700.0166666666664</v>
      </c>
      <c r="G288" s="231">
        <v>4648.333333333333</v>
      </c>
      <c r="H288" s="231">
        <v>4824.9333333333334</v>
      </c>
      <c r="I288" s="231">
        <v>4876.6166666666659</v>
      </c>
      <c r="J288" s="231">
        <v>4913.2333333333336</v>
      </c>
      <c r="K288" s="230">
        <v>4840</v>
      </c>
      <c r="L288" s="230">
        <v>4751.7</v>
      </c>
      <c r="M288" s="230">
        <v>1.92083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10405.950000000001</v>
      </c>
      <c r="D289" s="231">
        <v>10277</v>
      </c>
      <c r="E289" s="231">
        <v>10104</v>
      </c>
      <c r="F289" s="231">
        <v>9802.0499999999993</v>
      </c>
      <c r="G289" s="231">
        <v>9629.0499999999993</v>
      </c>
      <c r="H289" s="231">
        <v>10578.95</v>
      </c>
      <c r="I289" s="231">
        <v>10751.95</v>
      </c>
      <c r="J289" s="231">
        <v>11053.900000000001</v>
      </c>
      <c r="K289" s="230">
        <v>10450</v>
      </c>
      <c r="L289" s="230">
        <v>9975.0499999999993</v>
      </c>
      <c r="M289" s="230">
        <v>0.19270000000000001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2274.25</v>
      </c>
      <c r="D290" s="231">
        <v>2273.4499999999998</v>
      </c>
      <c r="E290" s="231">
        <v>2255.2499999999995</v>
      </c>
      <c r="F290" s="231">
        <v>2236.2499999999995</v>
      </c>
      <c r="G290" s="231">
        <v>2218.0499999999993</v>
      </c>
      <c r="H290" s="231">
        <v>2292.4499999999998</v>
      </c>
      <c r="I290" s="231">
        <v>2310.6500000000005</v>
      </c>
      <c r="J290" s="231">
        <v>2329.65</v>
      </c>
      <c r="K290" s="230">
        <v>2291.65</v>
      </c>
      <c r="L290" s="230">
        <v>2254.4499999999998</v>
      </c>
      <c r="M290" s="230">
        <v>23.898990000000001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338.65</v>
      </c>
      <c r="D291" s="231">
        <v>339.65</v>
      </c>
      <c r="E291" s="231">
        <v>335.34999999999997</v>
      </c>
      <c r="F291" s="231">
        <v>332.05</v>
      </c>
      <c r="G291" s="231">
        <v>327.75</v>
      </c>
      <c r="H291" s="231">
        <v>342.94999999999993</v>
      </c>
      <c r="I291" s="231">
        <v>347.24999999999989</v>
      </c>
      <c r="J291" s="231">
        <v>350.5499999999999</v>
      </c>
      <c r="K291" s="230">
        <v>343.95</v>
      </c>
      <c r="L291" s="230">
        <v>336.35</v>
      </c>
      <c r="M291" s="230">
        <v>1.17008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304.55</v>
      </c>
      <c r="D292" s="231">
        <v>305.60000000000002</v>
      </c>
      <c r="E292" s="231">
        <v>302.60000000000002</v>
      </c>
      <c r="F292" s="231">
        <v>300.64999999999998</v>
      </c>
      <c r="G292" s="231">
        <v>297.64999999999998</v>
      </c>
      <c r="H292" s="231">
        <v>307.55000000000007</v>
      </c>
      <c r="I292" s="231">
        <v>310.55000000000007</v>
      </c>
      <c r="J292" s="231">
        <v>312.50000000000011</v>
      </c>
      <c r="K292" s="230">
        <v>308.60000000000002</v>
      </c>
      <c r="L292" s="230">
        <v>303.64999999999998</v>
      </c>
      <c r="M292" s="230">
        <v>11.42775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256.8</v>
      </c>
      <c r="D293" s="231">
        <v>255.93333333333337</v>
      </c>
      <c r="E293" s="231">
        <v>249.96666666666675</v>
      </c>
      <c r="F293" s="231">
        <v>243.13333333333338</v>
      </c>
      <c r="G293" s="231">
        <v>237.16666666666677</v>
      </c>
      <c r="H293" s="231">
        <v>262.76666666666677</v>
      </c>
      <c r="I293" s="231">
        <v>268.73333333333335</v>
      </c>
      <c r="J293" s="231">
        <v>275.56666666666672</v>
      </c>
      <c r="K293" s="230">
        <v>261.89999999999998</v>
      </c>
      <c r="L293" s="230">
        <v>249.1</v>
      </c>
      <c r="M293" s="230">
        <v>12.26069</v>
      </c>
      <c r="N293" s="1"/>
      <c r="O293" s="1"/>
    </row>
    <row r="294" spans="1:15" ht="12.75" customHeight="1">
      <c r="A294" s="30">
        <v>284</v>
      </c>
      <c r="B294" s="216" t="s">
        <v>882</v>
      </c>
      <c r="C294" s="230">
        <v>77.45</v>
      </c>
      <c r="D294" s="231">
        <v>77.666666666666671</v>
      </c>
      <c r="E294" s="231">
        <v>76.983333333333348</v>
      </c>
      <c r="F294" s="231">
        <v>76.51666666666668</v>
      </c>
      <c r="G294" s="231">
        <v>75.833333333333357</v>
      </c>
      <c r="H294" s="231">
        <v>78.13333333333334</v>
      </c>
      <c r="I294" s="231">
        <v>78.816666666666649</v>
      </c>
      <c r="J294" s="231">
        <v>79.283333333333331</v>
      </c>
      <c r="K294" s="230">
        <v>78.349999999999994</v>
      </c>
      <c r="L294" s="230">
        <v>77.2</v>
      </c>
      <c r="M294" s="230">
        <v>22.43188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550.54999999999995</v>
      </c>
      <c r="D295" s="231">
        <v>551.69999999999993</v>
      </c>
      <c r="E295" s="231">
        <v>546.99999999999989</v>
      </c>
      <c r="F295" s="231">
        <v>543.44999999999993</v>
      </c>
      <c r="G295" s="231">
        <v>538.74999999999989</v>
      </c>
      <c r="H295" s="231">
        <v>555.24999999999989</v>
      </c>
      <c r="I295" s="231">
        <v>559.94999999999993</v>
      </c>
      <c r="J295" s="231">
        <v>563.49999999999989</v>
      </c>
      <c r="K295" s="230">
        <v>556.4</v>
      </c>
      <c r="L295" s="230">
        <v>548.15</v>
      </c>
      <c r="M295" s="230">
        <v>10.88256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4147.8999999999996</v>
      </c>
      <c r="D296" s="231">
        <v>4123.3833333333332</v>
      </c>
      <c r="E296" s="231">
        <v>4054.7666666666664</v>
      </c>
      <c r="F296" s="231">
        <v>3961.6333333333332</v>
      </c>
      <c r="G296" s="231">
        <v>3893.0166666666664</v>
      </c>
      <c r="H296" s="231">
        <v>4216.5166666666664</v>
      </c>
      <c r="I296" s="231">
        <v>4285.1333333333332</v>
      </c>
      <c r="J296" s="231">
        <v>4378.2666666666664</v>
      </c>
      <c r="K296" s="230">
        <v>4192</v>
      </c>
      <c r="L296" s="230">
        <v>4030.25</v>
      </c>
      <c r="M296" s="230">
        <v>0.99358999999999997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664.1</v>
      </c>
      <c r="D297" s="231">
        <v>662.65</v>
      </c>
      <c r="E297" s="231">
        <v>659.44999999999993</v>
      </c>
      <c r="F297" s="231">
        <v>654.79999999999995</v>
      </c>
      <c r="G297" s="231">
        <v>651.59999999999991</v>
      </c>
      <c r="H297" s="231">
        <v>667.3</v>
      </c>
      <c r="I297" s="231">
        <v>670.5</v>
      </c>
      <c r="J297" s="231">
        <v>675.15</v>
      </c>
      <c r="K297" s="230">
        <v>665.85</v>
      </c>
      <c r="L297" s="230">
        <v>658</v>
      </c>
      <c r="M297" s="230">
        <v>5.7110000000000003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1217.0999999999999</v>
      </c>
      <c r="D298" s="231">
        <v>1219.1333333333332</v>
      </c>
      <c r="E298" s="231">
        <v>1204.4666666666665</v>
      </c>
      <c r="F298" s="231">
        <v>1191.8333333333333</v>
      </c>
      <c r="G298" s="231">
        <v>1177.1666666666665</v>
      </c>
      <c r="H298" s="231">
        <v>1231.7666666666664</v>
      </c>
      <c r="I298" s="231">
        <v>1246.4333333333334</v>
      </c>
      <c r="J298" s="231">
        <v>1259.0666666666664</v>
      </c>
      <c r="K298" s="230">
        <v>1233.8</v>
      </c>
      <c r="L298" s="230">
        <v>1206.5</v>
      </c>
      <c r="M298" s="230">
        <v>0.50112000000000001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29.85</v>
      </c>
      <c r="D299" s="231">
        <v>29.716666666666669</v>
      </c>
      <c r="E299" s="231">
        <v>29.233333333333338</v>
      </c>
      <c r="F299" s="231">
        <v>28.616666666666671</v>
      </c>
      <c r="G299" s="231">
        <v>28.13333333333334</v>
      </c>
      <c r="H299" s="231">
        <v>30.333333333333336</v>
      </c>
      <c r="I299" s="231">
        <v>30.81666666666667</v>
      </c>
      <c r="J299" s="231">
        <v>31.433333333333334</v>
      </c>
      <c r="K299" s="230">
        <v>30.2</v>
      </c>
      <c r="L299" s="230">
        <v>29.1</v>
      </c>
      <c r="M299" s="230">
        <v>7.2145799999999998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147.30000000000001</v>
      </c>
      <c r="D300" s="231">
        <v>146.68333333333334</v>
      </c>
      <c r="E300" s="231">
        <v>145.86666666666667</v>
      </c>
      <c r="F300" s="231">
        <v>144.43333333333334</v>
      </c>
      <c r="G300" s="231">
        <v>143.61666666666667</v>
      </c>
      <c r="H300" s="231">
        <v>148.11666666666667</v>
      </c>
      <c r="I300" s="231">
        <v>148.93333333333334</v>
      </c>
      <c r="J300" s="231">
        <v>150.36666666666667</v>
      </c>
      <c r="K300" s="230">
        <v>147.5</v>
      </c>
      <c r="L300" s="230">
        <v>145.25</v>
      </c>
      <c r="M300" s="230">
        <v>1.2055400000000001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84005.55</v>
      </c>
      <c r="D301" s="231">
        <v>83943.766666666663</v>
      </c>
      <c r="E301" s="231">
        <v>83387.533333333326</v>
      </c>
      <c r="F301" s="231">
        <v>82769.516666666663</v>
      </c>
      <c r="G301" s="231">
        <v>82213.283333333326</v>
      </c>
      <c r="H301" s="231">
        <v>84561.783333333326</v>
      </c>
      <c r="I301" s="231">
        <v>85118.016666666663</v>
      </c>
      <c r="J301" s="231">
        <v>85736.033333333326</v>
      </c>
      <c r="K301" s="230">
        <v>84500</v>
      </c>
      <c r="L301" s="230">
        <v>83325.75</v>
      </c>
      <c r="M301" s="230">
        <v>3.7330000000000002E-2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1625.2</v>
      </c>
      <c r="D302" s="231">
        <v>1619.7166666666669</v>
      </c>
      <c r="E302" s="231">
        <v>1609.5333333333338</v>
      </c>
      <c r="F302" s="231">
        <v>1593.8666666666668</v>
      </c>
      <c r="G302" s="231">
        <v>1583.6833333333336</v>
      </c>
      <c r="H302" s="231">
        <v>1635.3833333333339</v>
      </c>
      <c r="I302" s="231">
        <v>1645.5666666666668</v>
      </c>
      <c r="J302" s="231">
        <v>1661.233333333334</v>
      </c>
      <c r="K302" s="230">
        <v>1629.9</v>
      </c>
      <c r="L302" s="230">
        <v>1604.05</v>
      </c>
      <c r="M302" s="230">
        <v>0.38496999999999998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914.55</v>
      </c>
      <c r="D303" s="231">
        <v>914.73333333333323</v>
      </c>
      <c r="E303" s="231">
        <v>889.81666666666649</v>
      </c>
      <c r="F303" s="231">
        <v>865.08333333333326</v>
      </c>
      <c r="G303" s="231">
        <v>840.16666666666652</v>
      </c>
      <c r="H303" s="231">
        <v>939.46666666666647</v>
      </c>
      <c r="I303" s="231">
        <v>964.38333333333321</v>
      </c>
      <c r="J303" s="231">
        <v>989.11666666666645</v>
      </c>
      <c r="K303" s="230">
        <v>939.65</v>
      </c>
      <c r="L303" s="230">
        <v>890</v>
      </c>
      <c r="M303" s="230">
        <v>4.3617999999999997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983.1</v>
      </c>
      <c r="D304" s="231">
        <v>974.5333333333333</v>
      </c>
      <c r="E304" s="231">
        <v>963.06666666666661</v>
      </c>
      <c r="F304" s="231">
        <v>943.0333333333333</v>
      </c>
      <c r="G304" s="231">
        <v>931.56666666666661</v>
      </c>
      <c r="H304" s="231">
        <v>994.56666666666661</v>
      </c>
      <c r="I304" s="231">
        <v>1006.0333333333333</v>
      </c>
      <c r="J304" s="231">
        <v>1026.0666666666666</v>
      </c>
      <c r="K304" s="230">
        <v>986</v>
      </c>
      <c r="L304" s="230">
        <v>954.5</v>
      </c>
      <c r="M304" s="230">
        <v>8.9233399999999996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252.15</v>
      </c>
      <c r="D305" s="231">
        <v>247.36666666666667</v>
      </c>
      <c r="E305" s="231">
        <v>241.28333333333336</v>
      </c>
      <c r="F305" s="231">
        <v>230.41666666666669</v>
      </c>
      <c r="G305" s="231">
        <v>224.33333333333337</v>
      </c>
      <c r="H305" s="231">
        <v>258.23333333333335</v>
      </c>
      <c r="I305" s="231">
        <v>264.31666666666666</v>
      </c>
      <c r="J305" s="231">
        <v>275.18333333333334</v>
      </c>
      <c r="K305" s="230">
        <v>253.45</v>
      </c>
      <c r="L305" s="230">
        <v>236.5</v>
      </c>
      <c r="M305" s="230">
        <v>93.790840000000003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1171.25</v>
      </c>
      <c r="D306" s="231">
        <v>1164.8500000000001</v>
      </c>
      <c r="E306" s="231">
        <v>1154.7000000000003</v>
      </c>
      <c r="F306" s="231">
        <v>1138.1500000000001</v>
      </c>
      <c r="G306" s="231">
        <v>1128.0000000000002</v>
      </c>
      <c r="H306" s="231">
        <v>1181.4000000000003</v>
      </c>
      <c r="I306" s="231">
        <v>1191.5500000000004</v>
      </c>
      <c r="J306" s="231">
        <v>1208.1000000000004</v>
      </c>
      <c r="K306" s="230">
        <v>1175</v>
      </c>
      <c r="L306" s="230">
        <v>1148.3</v>
      </c>
      <c r="M306" s="230">
        <v>20.294180000000001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370.35</v>
      </c>
      <c r="D307" s="231">
        <v>368.55</v>
      </c>
      <c r="E307" s="231">
        <v>363.5</v>
      </c>
      <c r="F307" s="231">
        <v>356.65</v>
      </c>
      <c r="G307" s="231">
        <v>351.59999999999997</v>
      </c>
      <c r="H307" s="231">
        <v>375.40000000000003</v>
      </c>
      <c r="I307" s="231">
        <v>380.4500000000001</v>
      </c>
      <c r="J307" s="231">
        <v>387.30000000000007</v>
      </c>
      <c r="K307" s="230">
        <v>373.6</v>
      </c>
      <c r="L307" s="230">
        <v>361.7</v>
      </c>
      <c r="M307" s="230">
        <v>6.3453099999999996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276.7</v>
      </c>
      <c r="D308" s="231">
        <v>278.2</v>
      </c>
      <c r="E308" s="231">
        <v>274.5</v>
      </c>
      <c r="F308" s="231">
        <v>272.3</v>
      </c>
      <c r="G308" s="231">
        <v>268.60000000000002</v>
      </c>
      <c r="H308" s="231">
        <v>280.39999999999998</v>
      </c>
      <c r="I308" s="231">
        <v>284.09999999999991</v>
      </c>
      <c r="J308" s="231">
        <v>286.29999999999995</v>
      </c>
      <c r="K308" s="230">
        <v>281.89999999999998</v>
      </c>
      <c r="L308" s="230">
        <v>276</v>
      </c>
      <c r="M308" s="230">
        <v>0.62877000000000005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368.4</v>
      </c>
      <c r="D309" s="231">
        <v>366.41666666666669</v>
      </c>
      <c r="E309" s="231">
        <v>360.08333333333337</v>
      </c>
      <c r="F309" s="231">
        <v>351.76666666666671</v>
      </c>
      <c r="G309" s="231">
        <v>345.43333333333339</v>
      </c>
      <c r="H309" s="231">
        <v>374.73333333333335</v>
      </c>
      <c r="I309" s="231">
        <v>381.06666666666672</v>
      </c>
      <c r="J309" s="231">
        <v>389.38333333333333</v>
      </c>
      <c r="K309" s="230">
        <v>372.75</v>
      </c>
      <c r="L309" s="230">
        <v>358.1</v>
      </c>
      <c r="M309" s="230">
        <v>1.4082699999999999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379.85</v>
      </c>
      <c r="D310" s="231">
        <v>378.01666666666665</v>
      </c>
      <c r="E310" s="231">
        <v>373.83333333333331</v>
      </c>
      <c r="F310" s="231">
        <v>367.81666666666666</v>
      </c>
      <c r="G310" s="231">
        <v>363.63333333333333</v>
      </c>
      <c r="H310" s="231">
        <v>384.0333333333333</v>
      </c>
      <c r="I310" s="231">
        <v>388.2166666666667</v>
      </c>
      <c r="J310" s="231">
        <v>394.23333333333329</v>
      </c>
      <c r="K310" s="230">
        <v>382.2</v>
      </c>
      <c r="L310" s="230">
        <v>372</v>
      </c>
      <c r="M310" s="230">
        <v>0.87731999999999999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126.6</v>
      </c>
      <c r="D311" s="231">
        <v>125.8</v>
      </c>
      <c r="E311" s="231">
        <v>124.19999999999999</v>
      </c>
      <c r="F311" s="231">
        <v>121.8</v>
      </c>
      <c r="G311" s="231">
        <v>120.19999999999999</v>
      </c>
      <c r="H311" s="231">
        <v>128.19999999999999</v>
      </c>
      <c r="I311" s="231">
        <v>129.79999999999998</v>
      </c>
      <c r="J311" s="231">
        <v>132.19999999999999</v>
      </c>
      <c r="K311" s="230">
        <v>127.4</v>
      </c>
      <c r="L311" s="230">
        <v>123.4</v>
      </c>
      <c r="M311" s="230">
        <v>48.773949999999999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54.25</v>
      </c>
      <c r="D312" s="231">
        <v>54.333333333333336</v>
      </c>
      <c r="E312" s="231">
        <v>53.916666666666671</v>
      </c>
      <c r="F312" s="231">
        <v>53.583333333333336</v>
      </c>
      <c r="G312" s="231">
        <v>53.166666666666671</v>
      </c>
      <c r="H312" s="231">
        <v>54.666666666666671</v>
      </c>
      <c r="I312" s="231">
        <v>55.083333333333343</v>
      </c>
      <c r="J312" s="231">
        <v>55.416666666666671</v>
      </c>
      <c r="K312" s="230">
        <v>54.75</v>
      </c>
      <c r="L312" s="230">
        <v>54</v>
      </c>
      <c r="M312" s="230">
        <v>12.95336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479.3</v>
      </c>
      <c r="D313" s="231">
        <v>480.16666666666669</v>
      </c>
      <c r="E313" s="231">
        <v>477.13333333333338</v>
      </c>
      <c r="F313" s="231">
        <v>474.9666666666667</v>
      </c>
      <c r="G313" s="231">
        <v>471.93333333333339</v>
      </c>
      <c r="H313" s="231">
        <v>482.33333333333337</v>
      </c>
      <c r="I313" s="231">
        <v>485.36666666666667</v>
      </c>
      <c r="J313" s="231">
        <v>487.53333333333336</v>
      </c>
      <c r="K313" s="230">
        <v>483.2</v>
      </c>
      <c r="L313" s="230">
        <v>478</v>
      </c>
      <c r="M313" s="230">
        <v>7.577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8516.65</v>
      </c>
      <c r="D314" s="231">
        <v>8476.25</v>
      </c>
      <c r="E314" s="231">
        <v>8417.5</v>
      </c>
      <c r="F314" s="231">
        <v>8318.35</v>
      </c>
      <c r="G314" s="231">
        <v>8259.6</v>
      </c>
      <c r="H314" s="231">
        <v>8575.4</v>
      </c>
      <c r="I314" s="231">
        <v>8634.15</v>
      </c>
      <c r="J314" s="231">
        <v>8733.2999999999993</v>
      </c>
      <c r="K314" s="230">
        <v>8535</v>
      </c>
      <c r="L314" s="230">
        <v>8377.1</v>
      </c>
      <c r="M314" s="230">
        <v>3.09551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1567.9</v>
      </c>
      <c r="D315" s="231">
        <v>1563.0166666666667</v>
      </c>
      <c r="E315" s="231">
        <v>1549.0333333333333</v>
      </c>
      <c r="F315" s="231">
        <v>1530.1666666666667</v>
      </c>
      <c r="G315" s="231">
        <v>1516.1833333333334</v>
      </c>
      <c r="H315" s="231">
        <v>1581.8833333333332</v>
      </c>
      <c r="I315" s="231">
        <v>1595.8666666666663</v>
      </c>
      <c r="J315" s="231">
        <v>1614.7333333333331</v>
      </c>
      <c r="K315" s="230">
        <v>1577</v>
      </c>
      <c r="L315" s="230">
        <v>1544.15</v>
      </c>
      <c r="M315" s="230">
        <v>0.20652000000000001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634.04999999999995</v>
      </c>
      <c r="D316" s="231">
        <v>628.1</v>
      </c>
      <c r="E316" s="231">
        <v>620.20000000000005</v>
      </c>
      <c r="F316" s="231">
        <v>606.35</v>
      </c>
      <c r="G316" s="231">
        <v>598.45000000000005</v>
      </c>
      <c r="H316" s="231">
        <v>641.95000000000005</v>
      </c>
      <c r="I316" s="231">
        <v>649.84999999999991</v>
      </c>
      <c r="J316" s="231">
        <v>663.7</v>
      </c>
      <c r="K316" s="230">
        <v>636</v>
      </c>
      <c r="L316" s="230">
        <v>614.25</v>
      </c>
      <c r="M316" s="230">
        <v>18.88842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430.35</v>
      </c>
      <c r="D317" s="231">
        <v>425.73333333333329</v>
      </c>
      <c r="E317" s="231">
        <v>416.51666666666659</v>
      </c>
      <c r="F317" s="231">
        <v>402.68333333333328</v>
      </c>
      <c r="G317" s="231">
        <v>393.46666666666658</v>
      </c>
      <c r="H317" s="231">
        <v>439.56666666666661</v>
      </c>
      <c r="I317" s="231">
        <v>448.7833333333333</v>
      </c>
      <c r="J317" s="231">
        <v>462.61666666666662</v>
      </c>
      <c r="K317" s="230">
        <v>434.95</v>
      </c>
      <c r="L317" s="230">
        <v>411.9</v>
      </c>
      <c r="M317" s="230">
        <v>19.4252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689.15</v>
      </c>
      <c r="D318" s="231">
        <v>691.5</v>
      </c>
      <c r="E318" s="231">
        <v>677.75</v>
      </c>
      <c r="F318" s="231">
        <v>666.35</v>
      </c>
      <c r="G318" s="231">
        <v>652.6</v>
      </c>
      <c r="H318" s="231">
        <v>702.9</v>
      </c>
      <c r="I318" s="231">
        <v>716.65</v>
      </c>
      <c r="J318" s="231">
        <v>728.05</v>
      </c>
      <c r="K318" s="230">
        <v>705.25</v>
      </c>
      <c r="L318" s="230">
        <v>680.1</v>
      </c>
      <c r="M318" s="230">
        <v>14.863149999999999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655.15</v>
      </c>
      <c r="D319" s="231">
        <v>653.80000000000007</v>
      </c>
      <c r="E319" s="231">
        <v>634.45000000000016</v>
      </c>
      <c r="F319" s="231">
        <v>613.75000000000011</v>
      </c>
      <c r="G319" s="231">
        <v>594.4000000000002</v>
      </c>
      <c r="H319" s="231">
        <v>674.50000000000011</v>
      </c>
      <c r="I319" s="231">
        <v>693.85</v>
      </c>
      <c r="J319" s="231">
        <v>714.55000000000007</v>
      </c>
      <c r="K319" s="230">
        <v>673.15</v>
      </c>
      <c r="L319" s="230">
        <v>633.1</v>
      </c>
      <c r="M319" s="230">
        <v>1.14174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802.15</v>
      </c>
      <c r="D320" s="231">
        <v>804.9666666666667</v>
      </c>
      <c r="E320" s="231">
        <v>792.93333333333339</v>
      </c>
      <c r="F320" s="231">
        <v>783.7166666666667</v>
      </c>
      <c r="G320" s="231">
        <v>771.68333333333339</v>
      </c>
      <c r="H320" s="231">
        <v>814.18333333333339</v>
      </c>
      <c r="I320" s="231">
        <v>826.2166666666667</v>
      </c>
      <c r="J320" s="231">
        <v>835.43333333333339</v>
      </c>
      <c r="K320" s="230">
        <v>817</v>
      </c>
      <c r="L320" s="230">
        <v>795.75</v>
      </c>
      <c r="M320" s="230">
        <v>0.43647000000000002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1240.0999999999999</v>
      </c>
      <c r="D321" s="231">
        <v>1245.1499999999999</v>
      </c>
      <c r="E321" s="231">
        <v>1231.9999999999998</v>
      </c>
      <c r="F321" s="231">
        <v>1223.8999999999999</v>
      </c>
      <c r="G321" s="231">
        <v>1210.7499999999998</v>
      </c>
      <c r="H321" s="231">
        <v>1253.2499999999998</v>
      </c>
      <c r="I321" s="231">
        <v>1266.3999999999999</v>
      </c>
      <c r="J321" s="231">
        <v>1274.4999999999998</v>
      </c>
      <c r="K321" s="230">
        <v>1258.3</v>
      </c>
      <c r="L321" s="230">
        <v>1237.05</v>
      </c>
      <c r="M321" s="230">
        <v>2.5485099999999998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51.05</v>
      </c>
      <c r="D322" s="231">
        <v>50.466666666666669</v>
      </c>
      <c r="E322" s="231">
        <v>49.683333333333337</v>
      </c>
      <c r="F322" s="231">
        <v>48.31666666666667</v>
      </c>
      <c r="G322" s="231">
        <v>47.533333333333339</v>
      </c>
      <c r="H322" s="231">
        <v>51.833333333333336</v>
      </c>
      <c r="I322" s="231">
        <v>52.616666666666667</v>
      </c>
      <c r="J322" s="231">
        <v>53.983333333333334</v>
      </c>
      <c r="K322" s="230">
        <v>51.25</v>
      </c>
      <c r="L322" s="230">
        <v>49.1</v>
      </c>
      <c r="M322" s="230">
        <v>58.662880000000001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633.35</v>
      </c>
      <c r="D323" s="231">
        <v>629.48333333333323</v>
      </c>
      <c r="E323" s="231">
        <v>621.96666666666647</v>
      </c>
      <c r="F323" s="231">
        <v>610.58333333333326</v>
      </c>
      <c r="G323" s="231">
        <v>603.06666666666649</v>
      </c>
      <c r="H323" s="231">
        <v>640.86666666666645</v>
      </c>
      <c r="I323" s="231">
        <v>648.3833333333331</v>
      </c>
      <c r="J323" s="231">
        <v>659.76666666666642</v>
      </c>
      <c r="K323" s="230">
        <v>637</v>
      </c>
      <c r="L323" s="230">
        <v>618.1</v>
      </c>
      <c r="M323" s="230">
        <v>0.67105000000000004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1794.1</v>
      </c>
      <c r="D324" s="231">
        <v>1795.5666666666666</v>
      </c>
      <c r="E324" s="231">
        <v>1764.8833333333332</v>
      </c>
      <c r="F324" s="231">
        <v>1735.6666666666665</v>
      </c>
      <c r="G324" s="231">
        <v>1704.9833333333331</v>
      </c>
      <c r="H324" s="231">
        <v>1824.7833333333333</v>
      </c>
      <c r="I324" s="231">
        <v>1855.4666666666667</v>
      </c>
      <c r="J324" s="231">
        <v>1884.6833333333334</v>
      </c>
      <c r="K324" s="230">
        <v>1826.25</v>
      </c>
      <c r="L324" s="230">
        <v>1766.35</v>
      </c>
      <c r="M324" s="230">
        <v>2.48868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1494.75</v>
      </c>
      <c r="D325" s="231">
        <v>1481.7833333333335</v>
      </c>
      <c r="E325" s="231">
        <v>1464.5666666666671</v>
      </c>
      <c r="F325" s="231">
        <v>1434.3833333333334</v>
      </c>
      <c r="G325" s="231">
        <v>1417.166666666667</v>
      </c>
      <c r="H325" s="231">
        <v>1511.9666666666672</v>
      </c>
      <c r="I325" s="231">
        <v>1529.1833333333338</v>
      </c>
      <c r="J325" s="231">
        <v>1559.3666666666672</v>
      </c>
      <c r="K325" s="230">
        <v>1499</v>
      </c>
      <c r="L325" s="230">
        <v>1451.6</v>
      </c>
      <c r="M325" s="230">
        <v>1.5416099999999999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1020.15</v>
      </c>
      <c r="D326" s="231">
        <v>1007.2166666666667</v>
      </c>
      <c r="E326" s="231">
        <v>991.43333333333339</v>
      </c>
      <c r="F326" s="231">
        <v>962.7166666666667</v>
      </c>
      <c r="G326" s="231">
        <v>946.93333333333339</v>
      </c>
      <c r="H326" s="231">
        <v>1035.9333333333334</v>
      </c>
      <c r="I326" s="231">
        <v>1051.7166666666667</v>
      </c>
      <c r="J326" s="231">
        <v>1080.4333333333334</v>
      </c>
      <c r="K326" s="230">
        <v>1023</v>
      </c>
      <c r="L326" s="230">
        <v>978.5</v>
      </c>
      <c r="M326" s="230">
        <v>17.08935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578.20000000000005</v>
      </c>
      <c r="D327" s="231">
        <v>577.43333333333339</v>
      </c>
      <c r="E327" s="231">
        <v>574.01666666666677</v>
      </c>
      <c r="F327" s="231">
        <v>569.83333333333337</v>
      </c>
      <c r="G327" s="231">
        <v>566.41666666666674</v>
      </c>
      <c r="H327" s="231">
        <v>581.61666666666679</v>
      </c>
      <c r="I327" s="231">
        <v>585.0333333333333</v>
      </c>
      <c r="J327" s="231">
        <v>589.21666666666681</v>
      </c>
      <c r="K327" s="230">
        <v>580.85</v>
      </c>
      <c r="L327" s="230">
        <v>573.25</v>
      </c>
      <c r="M327" s="230">
        <v>4.0857000000000001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37.700000000000003</v>
      </c>
      <c r="D328" s="231">
        <v>37.31666666666667</v>
      </c>
      <c r="E328" s="231">
        <v>36.63333333333334</v>
      </c>
      <c r="F328" s="231">
        <v>35.56666666666667</v>
      </c>
      <c r="G328" s="231">
        <v>34.88333333333334</v>
      </c>
      <c r="H328" s="231">
        <v>38.38333333333334</v>
      </c>
      <c r="I328" s="231">
        <v>39.066666666666663</v>
      </c>
      <c r="J328" s="231">
        <v>40.13333333333334</v>
      </c>
      <c r="K328" s="230">
        <v>38</v>
      </c>
      <c r="L328" s="230">
        <v>36.25</v>
      </c>
      <c r="M328" s="230">
        <v>82.468810000000005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108.8</v>
      </c>
      <c r="D329" s="231">
        <v>107.7</v>
      </c>
      <c r="E329" s="231">
        <v>106.15</v>
      </c>
      <c r="F329" s="231">
        <v>103.5</v>
      </c>
      <c r="G329" s="231">
        <v>101.95</v>
      </c>
      <c r="H329" s="231">
        <v>110.35000000000001</v>
      </c>
      <c r="I329" s="231">
        <v>111.89999999999999</v>
      </c>
      <c r="J329" s="231">
        <v>114.55000000000001</v>
      </c>
      <c r="K329" s="230">
        <v>109.25</v>
      </c>
      <c r="L329" s="230">
        <v>105.05</v>
      </c>
      <c r="M329" s="230">
        <v>70.450710000000001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40.25</v>
      </c>
      <c r="D330" s="231">
        <v>40.216666666666669</v>
      </c>
      <c r="E330" s="231">
        <v>39.983333333333334</v>
      </c>
      <c r="F330" s="231">
        <v>39.716666666666669</v>
      </c>
      <c r="G330" s="231">
        <v>39.483333333333334</v>
      </c>
      <c r="H330" s="231">
        <v>40.483333333333334</v>
      </c>
      <c r="I330" s="231">
        <v>40.716666666666669</v>
      </c>
      <c r="J330" s="231">
        <v>40.983333333333334</v>
      </c>
      <c r="K330" s="230">
        <v>40.450000000000003</v>
      </c>
      <c r="L330" s="230">
        <v>39.950000000000003</v>
      </c>
      <c r="M330" s="230">
        <v>78.84742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77.5</v>
      </c>
      <c r="D331" s="231">
        <v>77.683333333333337</v>
      </c>
      <c r="E331" s="231">
        <v>76.866666666666674</v>
      </c>
      <c r="F331" s="231">
        <v>76.233333333333334</v>
      </c>
      <c r="G331" s="231">
        <v>75.416666666666671</v>
      </c>
      <c r="H331" s="231">
        <v>78.316666666666677</v>
      </c>
      <c r="I331" s="231">
        <v>79.13333333333334</v>
      </c>
      <c r="J331" s="231">
        <v>79.76666666666668</v>
      </c>
      <c r="K331" s="230">
        <v>78.5</v>
      </c>
      <c r="L331" s="230">
        <v>77.05</v>
      </c>
      <c r="M331" s="230">
        <v>5.6495600000000001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212.6</v>
      </c>
      <c r="D332" s="231">
        <v>213.51666666666665</v>
      </c>
      <c r="E332" s="231">
        <v>210.58333333333331</v>
      </c>
      <c r="F332" s="231">
        <v>208.56666666666666</v>
      </c>
      <c r="G332" s="231">
        <v>205.63333333333333</v>
      </c>
      <c r="H332" s="231">
        <v>215.5333333333333</v>
      </c>
      <c r="I332" s="231">
        <v>218.46666666666664</v>
      </c>
      <c r="J332" s="231">
        <v>220.48333333333329</v>
      </c>
      <c r="K332" s="230">
        <v>216.45</v>
      </c>
      <c r="L332" s="230">
        <v>211.5</v>
      </c>
      <c r="M332" s="230">
        <v>1.6493599999999999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175.2</v>
      </c>
      <c r="D333" s="231">
        <v>175.54999999999998</v>
      </c>
      <c r="E333" s="231">
        <v>174.49999999999997</v>
      </c>
      <c r="F333" s="231">
        <v>173.79999999999998</v>
      </c>
      <c r="G333" s="231">
        <v>172.74999999999997</v>
      </c>
      <c r="H333" s="231">
        <v>176.24999999999997</v>
      </c>
      <c r="I333" s="231">
        <v>177.29999999999998</v>
      </c>
      <c r="J333" s="231">
        <v>177.99999999999997</v>
      </c>
      <c r="K333" s="230">
        <v>176.6</v>
      </c>
      <c r="L333" s="230">
        <v>174.85</v>
      </c>
      <c r="M333" s="230">
        <v>71.592740000000006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758.95</v>
      </c>
      <c r="D334" s="231">
        <v>758.75</v>
      </c>
      <c r="E334" s="231">
        <v>752.5</v>
      </c>
      <c r="F334" s="231">
        <v>746.05</v>
      </c>
      <c r="G334" s="231">
        <v>739.8</v>
      </c>
      <c r="H334" s="231">
        <v>765.2</v>
      </c>
      <c r="I334" s="231">
        <v>771.45</v>
      </c>
      <c r="J334" s="231">
        <v>777.90000000000009</v>
      </c>
      <c r="K334" s="230">
        <v>765</v>
      </c>
      <c r="L334" s="230">
        <v>752.3</v>
      </c>
      <c r="M334" s="230">
        <v>2.5375999999999999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79.25</v>
      </c>
      <c r="D335" s="231">
        <v>78.916666666666671</v>
      </c>
      <c r="E335" s="231">
        <v>78.333333333333343</v>
      </c>
      <c r="F335" s="231">
        <v>77.416666666666671</v>
      </c>
      <c r="G335" s="231">
        <v>76.833333333333343</v>
      </c>
      <c r="H335" s="231">
        <v>79.833333333333343</v>
      </c>
      <c r="I335" s="231">
        <v>80.416666666666686</v>
      </c>
      <c r="J335" s="231">
        <v>81.333333333333343</v>
      </c>
      <c r="K335" s="230">
        <v>79.5</v>
      </c>
      <c r="L335" s="230">
        <v>78</v>
      </c>
      <c r="M335" s="230">
        <v>62.546140000000001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4255.8500000000004</v>
      </c>
      <c r="D336" s="231">
        <v>4244.1499999999996</v>
      </c>
      <c r="E336" s="231">
        <v>4223.0999999999995</v>
      </c>
      <c r="F336" s="231">
        <v>4190.3499999999995</v>
      </c>
      <c r="G336" s="231">
        <v>4169.2999999999993</v>
      </c>
      <c r="H336" s="231">
        <v>4276.8999999999996</v>
      </c>
      <c r="I336" s="231">
        <v>4297.9499999999989</v>
      </c>
      <c r="J336" s="231">
        <v>4330.7</v>
      </c>
      <c r="K336" s="230">
        <v>4265.2</v>
      </c>
      <c r="L336" s="230">
        <v>4211.3999999999996</v>
      </c>
      <c r="M336" s="230">
        <v>0.57828999999999997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548.54999999999995</v>
      </c>
      <c r="D337" s="231">
        <v>551.9</v>
      </c>
      <c r="E337" s="231">
        <v>539.79999999999995</v>
      </c>
      <c r="F337" s="231">
        <v>531.04999999999995</v>
      </c>
      <c r="G337" s="231">
        <v>518.94999999999993</v>
      </c>
      <c r="H337" s="231">
        <v>560.65</v>
      </c>
      <c r="I337" s="231">
        <v>572.75000000000011</v>
      </c>
      <c r="J337" s="231">
        <v>581.5</v>
      </c>
      <c r="K337" s="230">
        <v>564</v>
      </c>
      <c r="L337" s="230">
        <v>543.15</v>
      </c>
      <c r="M337" s="230">
        <v>5.1322000000000001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19708.25</v>
      </c>
      <c r="D338" s="231">
        <v>19717.75</v>
      </c>
      <c r="E338" s="231">
        <v>19595.5</v>
      </c>
      <c r="F338" s="231">
        <v>19482.75</v>
      </c>
      <c r="G338" s="231">
        <v>19360.5</v>
      </c>
      <c r="H338" s="231">
        <v>19830.5</v>
      </c>
      <c r="I338" s="231">
        <v>19952.75</v>
      </c>
      <c r="J338" s="231">
        <v>20065.5</v>
      </c>
      <c r="K338" s="230">
        <v>19840</v>
      </c>
      <c r="L338" s="230">
        <v>19605</v>
      </c>
      <c r="M338" s="230">
        <v>0.40977999999999998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56.55</v>
      </c>
      <c r="D339" s="231">
        <v>56.633333333333333</v>
      </c>
      <c r="E339" s="231">
        <v>56.016666666666666</v>
      </c>
      <c r="F339" s="231">
        <v>55.483333333333334</v>
      </c>
      <c r="G339" s="231">
        <v>54.866666666666667</v>
      </c>
      <c r="H339" s="231">
        <v>57.166666666666664</v>
      </c>
      <c r="I339" s="231">
        <v>57.783333333333324</v>
      </c>
      <c r="J339" s="231">
        <v>58.316666666666663</v>
      </c>
      <c r="K339" s="230">
        <v>57.25</v>
      </c>
      <c r="L339" s="230">
        <v>56.1</v>
      </c>
      <c r="M339" s="230">
        <v>7.1785800000000002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219.3</v>
      </c>
      <c r="D340" s="231">
        <v>219.15</v>
      </c>
      <c r="E340" s="231">
        <v>217.85000000000002</v>
      </c>
      <c r="F340" s="231">
        <v>216.4</v>
      </c>
      <c r="G340" s="231">
        <v>215.10000000000002</v>
      </c>
      <c r="H340" s="231">
        <v>220.60000000000002</v>
      </c>
      <c r="I340" s="231">
        <v>221.90000000000003</v>
      </c>
      <c r="J340" s="231">
        <v>223.35000000000002</v>
      </c>
      <c r="K340" s="230">
        <v>220.45</v>
      </c>
      <c r="L340" s="230">
        <v>217.7</v>
      </c>
      <c r="M340" s="230">
        <v>1.45323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338.6</v>
      </c>
      <c r="D341" s="231">
        <v>339.58333333333331</v>
      </c>
      <c r="E341" s="231">
        <v>336.16666666666663</v>
      </c>
      <c r="F341" s="231">
        <v>333.73333333333329</v>
      </c>
      <c r="G341" s="231">
        <v>330.31666666666661</v>
      </c>
      <c r="H341" s="231">
        <v>342.01666666666665</v>
      </c>
      <c r="I341" s="231">
        <v>345.43333333333328</v>
      </c>
      <c r="J341" s="231">
        <v>347.86666666666667</v>
      </c>
      <c r="K341" s="230">
        <v>343</v>
      </c>
      <c r="L341" s="230">
        <v>337.15</v>
      </c>
      <c r="M341" s="230">
        <v>2.9476900000000001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896.75</v>
      </c>
      <c r="D342" s="231">
        <v>884.76666666666677</v>
      </c>
      <c r="E342" s="231">
        <v>868.53333333333353</v>
      </c>
      <c r="F342" s="231">
        <v>840.31666666666672</v>
      </c>
      <c r="G342" s="231">
        <v>824.08333333333348</v>
      </c>
      <c r="H342" s="231">
        <v>912.98333333333358</v>
      </c>
      <c r="I342" s="231">
        <v>929.21666666666692</v>
      </c>
      <c r="J342" s="231">
        <v>957.43333333333362</v>
      </c>
      <c r="K342" s="230">
        <v>901</v>
      </c>
      <c r="L342" s="230">
        <v>856.55</v>
      </c>
      <c r="M342" s="230">
        <v>8.6073599999999999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150.6</v>
      </c>
      <c r="D343" s="231">
        <v>151.48333333333332</v>
      </c>
      <c r="E343" s="231">
        <v>149.51666666666665</v>
      </c>
      <c r="F343" s="231">
        <v>148.43333333333334</v>
      </c>
      <c r="G343" s="231">
        <v>146.46666666666667</v>
      </c>
      <c r="H343" s="231">
        <v>152.56666666666663</v>
      </c>
      <c r="I343" s="231">
        <v>154.53333333333327</v>
      </c>
      <c r="J343" s="231">
        <v>155.61666666666662</v>
      </c>
      <c r="K343" s="230">
        <v>153.44999999999999</v>
      </c>
      <c r="L343" s="230">
        <v>150.4</v>
      </c>
      <c r="M343" s="230">
        <v>106.70936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254.7</v>
      </c>
      <c r="D344" s="231">
        <v>256.71666666666664</v>
      </c>
      <c r="E344" s="231">
        <v>252.0333333333333</v>
      </c>
      <c r="F344" s="231">
        <v>249.36666666666667</v>
      </c>
      <c r="G344" s="231">
        <v>244.68333333333334</v>
      </c>
      <c r="H344" s="231">
        <v>259.38333333333327</v>
      </c>
      <c r="I344" s="231">
        <v>264.06666666666655</v>
      </c>
      <c r="J344" s="231">
        <v>266.73333333333323</v>
      </c>
      <c r="K344" s="230">
        <v>261.39999999999998</v>
      </c>
      <c r="L344" s="230">
        <v>254.05</v>
      </c>
      <c r="M344" s="230">
        <v>15.314310000000001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658.25</v>
      </c>
      <c r="D345" s="231">
        <v>652.7833333333333</v>
      </c>
      <c r="E345" s="231">
        <v>640.86666666666656</v>
      </c>
      <c r="F345" s="231">
        <v>623.48333333333323</v>
      </c>
      <c r="G345" s="231">
        <v>611.56666666666649</v>
      </c>
      <c r="H345" s="231">
        <v>670.16666666666663</v>
      </c>
      <c r="I345" s="231">
        <v>682.08333333333337</v>
      </c>
      <c r="J345" s="231">
        <v>699.4666666666667</v>
      </c>
      <c r="K345" s="230">
        <v>664.7</v>
      </c>
      <c r="L345" s="230">
        <v>635.4</v>
      </c>
      <c r="M345" s="230">
        <v>12.23034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645.79999999999995</v>
      </c>
      <c r="D346" s="231">
        <v>646.19999999999993</v>
      </c>
      <c r="E346" s="231">
        <v>636.39999999999986</v>
      </c>
      <c r="F346" s="231">
        <v>626.99999999999989</v>
      </c>
      <c r="G346" s="231">
        <v>617.19999999999982</v>
      </c>
      <c r="H346" s="231">
        <v>655.59999999999991</v>
      </c>
      <c r="I346" s="231">
        <v>665.39999999999986</v>
      </c>
      <c r="J346" s="231">
        <v>674.8</v>
      </c>
      <c r="K346" s="230">
        <v>656</v>
      </c>
      <c r="L346" s="230">
        <v>636.79999999999995</v>
      </c>
      <c r="M346" s="230">
        <v>40.645620000000001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3254.55</v>
      </c>
      <c r="D347" s="231">
        <v>3249.8666666666668</v>
      </c>
      <c r="E347" s="231">
        <v>3229.7333333333336</v>
      </c>
      <c r="F347" s="231">
        <v>3204.916666666667</v>
      </c>
      <c r="G347" s="231">
        <v>3184.7833333333338</v>
      </c>
      <c r="H347" s="231">
        <v>3274.6833333333334</v>
      </c>
      <c r="I347" s="231">
        <v>3294.8166666666666</v>
      </c>
      <c r="J347" s="231">
        <v>3319.6333333333332</v>
      </c>
      <c r="K347" s="230">
        <v>3270</v>
      </c>
      <c r="L347" s="230">
        <v>3225.05</v>
      </c>
      <c r="M347" s="230">
        <v>0.41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235.15</v>
      </c>
      <c r="D348" s="231">
        <v>240.36666666666667</v>
      </c>
      <c r="E348" s="231">
        <v>228.78333333333336</v>
      </c>
      <c r="F348" s="231">
        <v>222.41666666666669</v>
      </c>
      <c r="G348" s="231">
        <v>210.83333333333337</v>
      </c>
      <c r="H348" s="231">
        <v>246.73333333333335</v>
      </c>
      <c r="I348" s="231">
        <v>258.31666666666666</v>
      </c>
      <c r="J348" s="231">
        <v>264.68333333333334</v>
      </c>
      <c r="K348" s="230">
        <v>251.95</v>
      </c>
      <c r="L348" s="230">
        <v>234</v>
      </c>
      <c r="M348" s="230">
        <v>6.9416099999999998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593.5</v>
      </c>
      <c r="D349" s="231">
        <v>598.05000000000007</v>
      </c>
      <c r="E349" s="231">
        <v>586.20000000000016</v>
      </c>
      <c r="F349" s="231">
        <v>578.90000000000009</v>
      </c>
      <c r="G349" s="231">
        <v>567.05000000000018</v>
      </c>
      <c r="H349" s="231">
        <v>605.35000000000014</v>
      </c>
      <c r="I349" s="231">
        <v>617.20000000000005</v>
      </c>
      <c r="J349" s="231">
        <v>624.50000000000011</v>
      </c>
      <c r="K349" s="230">
        <v>609.9</v>
      </c>
      <c r="L349" s="230">
        <v>590.75</v>
      </c>
      <c r="M349" s="230">
        <v>17.066369999999999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114.65</v>
      </c>
      <c r="D350" s="231">
        <v>115.11666666666667</v>
      </c>
      <c r="E350" s="231">
        <v>113.98333333333335</v>
      </c>
      <c r="F350" s="231">
        <v>113.31666666666668</v>
      </c>
      <c r="G350" s="231">
        <v>112.18333333333335</v>
      </c>
      <c r="H350" s="231">
        <v>115.78333333333335</v>
      </c>
      <c r="I350" s="231">
        <v>116.91666666666667</v>
      </c>
      <c r="J350" s="231">
        <v>117.58333333333334</v>
      </c>
      <c r="K350" s="230">
        <v>116.25</v>
      </c>
      <c r="L350" s="230">
        <v>114.45</v>
      </c>
      <c r="M350" s="230">
        <v>6.3141100000000003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3028.1</v>
      </c>
      <c r="D351" s="231">
        <v>3022.4</v>
      </c>
      <c r="E351" s="231">
        <v>3001.7000000000003</v>
      </c>
      <c r="F351" s="231">
        <v>2975.3</v>
      </c>
      <c r="G351" s="231">
        <v>2954.6000000000004</v>
      </c>
      <c r="H351" s="231">
        <v>3048.8</v>
      </c>
      <c r="I351" s="231">
        <v>3069.5</v>
      </c>
      <c r="J351" s="231">
        <v>3095.9</v>
      </c>
      <c r="K351" s="230">
        <v>3043.1</v>
      </c>
      <c r="L351" s="230">
        <v>2996</v>
      </c>
      <c r="M351" s="230">
        <v>1.96262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458.9</v>
      </c>
      <c r="D352" s="231">
        <v>462.64999999999992</v>
      </c>
      <c r="E352" s="231">
        <v>451.34999999999985</v>
      </c>
      <c r="F352" s="231">
        <v>443.79999999999995</v>
      </c>
      <c r="G352" s="231">
        <v>432.49999999999989</v>
      </c>
      <c r="H352" s="231">
        <v>470.19999999999982</v>
      </c>
      <c r="I352" s="231">
        <v>481.49999999999989</v>
      </c>
      <c r="J352" s="231">
        <v>489.04999999999978</v>
      </c>
      <c r="K352" s="230">
        <v>473.95</v>
      </c>
      <c r="L352" s="230">
        <v>455.1</v>
      </c>
      <c r="M352" s="230">
        <v>14.06123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287.8</v>
      </c>
      <c r="D353" s="231">
        <v>289.65000000000003</v>
      </c>
      <c r="E353" s="231">
        <v>284.65000000000009</v>
      </c>
      <c r="F353" s="231">
        <v>281.50000000000006</v>
      </c>
      <c r="G353" s="231">
        <v>276.50000000000011</v>
      </c>
      <c r="H353" s="231">
        <v>292.80000000000007</v>
      </c>
      <c r="I353" s="231">
        <v>297.79999999999995</v>
      </c>
      <c r="J353" s="231">
        <v>300.95000000000005</v>
      </c>
      <c r="K353" s="230">
        <v>294.64999999999998</v>
      </c>
      <c r="L353" s="230">
        <v>286.5</v>
      </c>
      <c r="M353" s="230">
        <v>5.6234900000000003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1529.9</v>
      </c>
      <c r="D354" s="231">
        <v>1523.3333333333333</v>
      </c>
      <c r="E354" s="231">
        <v>1511.7166666666665</v>
      </c>
      <c r="F354" s="231">
        <v>1493.5333333333333</v>
      </c>
      <c r="G354" s="231">
        <v>1481.9166666666665</v>
      </c>
      <c r="H354" s="231">
        <v>1541.5166666666664</v>
      </c>
      <c r="I354" s="231">
        <v>1553.1333333333332</v>
      </c>
      <c r="J354" s="231">
        <v>1571.3166666666664</v>
      </c>
      <c r="K354" s="230">
        <v>1534.95</v>
      </c>
      <c r="L354" s="230">
        <v>1505.15</v>
      </c>
      <c r="M354" s="230">
        <v>3.5020199999999999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36462.65</v>
      </c>
      <c r="D355" s="231">
        <v>36731.866666666669</v>
      </c>
      <c r="E355" s="231">
        <v>36096.78333333334</v>
      </c>
      <c r="F355" s="231">
        <v>35730.916666666672</v>
      </c>
      <c r="G355" s="231">
        <v>35095.833333333343</v>
      </c>
      <c r="H355" s="231">
        <v>37097.733333333337</v>
      </c>
      <c r="I355" s="231">
        <v>37732.816666666666</v>
      </c>
      <c r="J355" s="231">
        <v>38098.683333333334</v>
      </c>
      <c r="K355" s="230">
        <v>37366.949999999997</v>
      </c>
      <c r="L355" s="230">
        <v>36366</v>
      </c>
      <c r="M355" s="230">
        <v>0.27467999999999998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966.2</v>
      </c>
      <c r="D356" s="231">
        <v>958.98333333333323</v>
      </c>
      <c r="E356" s="231">
        <v>943.96666666666647</v>
      </c>
      <c r="F356" s="231">
        <v>921.73333333333323</v>
      </c>
      <c r="G356" s="231">
        <v>906.71666666666647</v>
      </c>
      <c r="H356" s="231">
        <v>981.21666666666647</v>
      </c>
      <c r="I356" s="231">
        <v>996.23333333333312</v>
      </c>
      <c r="J356" s="231">
        <v>1018.4666666666665</v>
      </c>
      <c r="K356" s="230">
        <v>974</v>
      </c>
      <c r="L356" s="230">
        <v>936.75</v>
      </c>
      <c r="M356" s="230">
        <v>4.4112099999999996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4547.3</v>
      </c>
      <c r="D357" s="231">
        <v>4546.3666666666659</v>
      </c>
      <c r="E357" s="231">
        <v>4509.7333333333318</v>
      </c>
      <c r="F357" s="231">
        <v>4472.1666666666661</v>
      </c>
      <c r="G357" s="231">
        <v>4435.5333333333319</v>
      </c>
      <c r="H357" s="231">
        <v>4583.9333333333316</v>
      </c>
      <c r="I357" s="231">
        <v>4620.5666666666648</v>
      </c>
      <c r="J357" s="231">
        <v>4658.1333333333314</v>
      </c>
      <c r="K357" s="230">
        <v>4583</v>
      </c>
      <c r="L357" s="230">
        <v>4508.8</v>
      </c>
      <c r="M357" s="230">
        <v>2.3298100000000002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235.8</v>
      </c>
      <c r="D358" s="231">
        <v>235.21666666666667</v>
      </c>
      <c r="E358" s="231">
        <v>233.48333333333335</v>
      </c>
      <c r="F358" s="231">
        <v>231.16666666666669</v>
      </c>
      <c r="G358" s="231">
        <v>229.43333333333337</v>
      </c>
      <c r="H358" s="231">
        <v>237.53333333333333</v>
      </c>
      <c r="I358" s="231">
        <v>239.26666666666662</v>
      </c>
      <c r="J358" s="231">
        <v>241.58333333333331</v>
      </c>
      <c r="K358" s="230">
        <v>236.95</v>
      </c>
      <c r="L358" s="230">
        <v>232.9</v>
      </c>
      <c r="M358" s="230">
        <v>20.629090000000001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3651.45</v>
      </c>
      <c r="D359" s="231">
        <v>3627.5499999999997</v>
      </c>
      <c r="E359" s="231">
        <v>3599.2999999999993</v>
      </c>
      <c r="F359" s="231">
        <v>3547.1499999999996</v>
      </c>
      <c r="G359" s="231">
        <v>3518.8999999999992</v>
      </c>
      <c r="H359" s="231">
        <v>3679.6999999999994</v>
      </c>
      <c r="I359" s="231">
        <v>3707.9500000000003</v>
      </c>
      <c r="J359" s="231">
        <v>3760.0999999999995</v>
      </c>
      <c r="K359" s="230">
        <v>3655.8</v>
      </c>
      <c r="L359" s="230">
        <v>3575.4</v>
      </c>
      <c r="M359" s="230">
        <v>6.6820000000000004E-2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1281.6500000000001</v>
      </c>
      <c r="D360" s="231">
        <v>1290.5666666666668</v>
      </c>
      <c r="E360" s="231">
        <v>1267.1833333333336</v>
      </c>
      <c r="F360" s="231">
        <v>1252.7166666666667</v>
      </c>
      <c r="G360" s="231">
        <v>1229.3333333333335</v>
      </c>
      <c r="H360" s="231">
        <v>1305.0333333333338</v>
      </c>
      <c r="I360" s="231">
        <v>1328.416666666667</v>
      </c>
      <c r="J360" s="231">
        <v>1342.8833333333339</v>
      </c>
      <c r="K360" s="230">
        <v>1313.95</v>
      </c>
      <c r="L360" s="230">
        <v>1276.0999999999999</v>
      </c>
      <c r="M360" s="230">
        <v>3.9838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2332.0500000000002</v>
      </c>
      <c r="D361" s="231">
        <v>2332.6</v>
      </c>
      <c r="E361" s="231">
        <v>2317.35</v>
      </c>
      <c r="F361" s="231">
        <v>2302.65</v>
      </c>
      <c r="G361" s="231">
        <v>2287.4</v>
      </c>
      <c r="H361" s="231">
        <v>2347.2999999999997</v>
      </c>
      <c r="I361" s="231">
        <v>2362.5499999999997</v>
      </c>
      <c r="J361" s="231">
        <v>2377.2499999999995</v>
      </c>
      <c r="K361" s="230">
        <v>2347.85</v>
      </c>
      <c r="L361" s="230">
        <v>2317.9</v>
      </c>
      <c r="M361" s="230">
        <v>3.6869900000000002</v>
      </c>
      <c r="N361" s="1"/>
      <c r="O361" s="1"/>
    </row>
    <row r="362" spans="1:15" ht="12.75" customHeight="1">
      <c r="A362" s="30">
        <v>352</v>
      </c>
      <c r="B362" s="216" t="s">
        <v>883</v>
      </c>
      <c r="C362" s="230">
        <v>70</v>
      </c>
      <c r="D362" s="231">
        <v>70.066666666666663</v>
      </c>
      <c r="E362" s="231">
        <v>69.48333333333332</v>
      </c>
      <c r="F362" s="231">
        <v>68.966666666666654</v>
      </c>
      <c r="G362" s="231">
        <v>68.383333333333312</v>
      </c>
      <c r="H362" s="231">
        <v>70.583333333333329</v>
      </c>
      <c r="I362" s="231">
        <v>71.166666666666671</v>
      </c>
      <c r="J362" s="231">
        <v>71.683333333333337</v>
      </c>
      <c r="K362" s="230">
        <v>70.650000000000006</v>
      </c>
      <c r="L362" s="230">
        <v>69.55</v>
      </c>
      <c r="M362" s="230">
        <v>24.596399999999999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939.9</v>
      </c>
      <c r="D363" s="231">
        <v>941.08333333333337</v>
      </c>
      <c r="E363" s="231">
        <v>932.81666666666672</v>
      </c>
      <c r="F363" s="231">
        <v>925.73333333333335</v>
      </c>
      <c r="G363" s="231">
        <v>917.4666666666667</v>
      </c>
      <c r="H363" s="231">
        <v>948.16666666666674</v>
      </c>
      <c r="I363" s="231">
        <v>956.43333333333339</v>
      </c>
      <c r="J363" s="231">
        <v>963.51666666666677</v>
      </c>
      <c r="K363" s="230">
        <v>949.35</v>
      </c>
      <c r="L363" s="230">
        <v>934</v>
      </c>
      <c r="M363" s="230">
        <v>0.16783000000000001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2919.25</v>
      </c>
      <c r="D364" s="231">
        <v>2925.85</v>
      </c>
      <c r="E364" s="231">
        <v>2898.3999999999996</v>
      </c>
      <c r="F364" s="231">
        <v>2877.5499999999997</v>
      </c>
      <c r="G364" s="231">
        <v>2850.0999999999995</v>
      </c>
      <c r="H364" s="231">
        <v>2946.7</v>
      </c>
      <c r="I364" s="231">
        <v>2974.1499999999996</v>
      </c>
      <c r="J364" s="231">
        <v>2995</v>
      </c>
      <c r="K364" s="230">
        <v>2953.3</v>
      </c>
      <c r="L364" s="230">
        <v>2905</v>
      </c>
      <c r="M364" s="230">
        <v>1.9348399999999999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1252.8</v>
      </c>
      <c r="D365" s="231">
        <v>1248.8833333333334</v>
      </c>
      <c r="E365" s="231">
        <v>1234.0666666666668</v>
      </c>
      <c r="F365" s="231">
        <v>1215.3333333333335</v>
      </c>
      <c r="G365" s="231">
        <v>1200.5166666666669</v>
      </c>
      <c r="H365" s="231">
        <v>1267.6166666666668</v>
      </c>
      <c r="I365" s="231">
        <v>1282.4333333333334</v>
      </c>
      <c r="J365" s="231">
        <v>1301.1666666666667</v>
      </c>
      <c r="K365" s="230">
        <v>1263.7</v>
      </c>
      <c r="L365" s="230">
        <v>1230.1500000000001</v>
      </c>
      <c r="M365" s="230">
        <v>0.52768999999999999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290</v>
      </c>
      <c r="D366" s="231">
        <v>290.83333333333331</v>
      </c>
      <c r="E366" s="231">
        <v>287.16666666666663</v>
      </c>
      <c r="F366" s="231">
        <v>284.33333333333331</v>
      </c>
      <c r="G366" s="231">
        <v>280.66666666666663</v>
      </c>
      <c r="H366" s="231">
        <v>293.66666666666663</v>
      </c>
      <c r="I366" s="231">
        <v>297.33333333333326</v>
      </c>
      <c r="J366" s="231">
        <v>300.16666666666663</v>
      </c>
      <c r="K366" s="230">
        <v>294.5</v>
      </c>
      <c r="L366" s="230">
        <v>288</v>
      </c>
      <c r="M366" s="230">
        <v>20.42614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157.35</v>
      </c>
      <c r="D367" s="231">
        <v>156.45000000000002</v>
      </c>
      <c r="E367" s="231">
        <v>154.80000000000004</v>
      </c>
      <c r="F367" s="231">
        <v>152.25000000000003</v>
      </c>
      <c r="G367" s="231">
        <v>150.60000000000005</v>
      </c>
      <c r="H367" s="231">
        <v>159.00000000000003</v>
      </c>
      <c r="I367" s="231">
        <v>160.65</v>
      </c>
      <c r="J367" s="231">
        <v>163.20000000000002</v>
      </c>
      <c r="K367" s="230">
        <v>158.1</v>
      </c>
      <c r="L367" s="230">
        <v>153.9</v>
      </c>
      <c r="M367" s="230">
        <v>78.834190000000007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225.25</v>
      </c>
      <c r="D368" s="231">
        <v>225.76666666666665</v>
      </c>
      <c r="E368" s="231">
        <v>224.1333333333333</v>
      </c>
      <c r="F368" s="231">
        <v>223.01666666666665</v>
      </c>
      <c r="G368" s="231">
        <v>221.3833333333333</v>
      </c>
      <c r="H368" s="231">
        <v>226.8833333333333</v>
      </c>
      <c r="I368" s="231">
        <v>228.51666666666662</v>
      </c>
      <c r="J368" s="231">
        <v>229.6333333333333</v>
      </c>
      <c r="K368" s="230">
        <v>227.4</v>
      </c>
      <c r="L368" s="230">
        <v>224.65</v>
      </c>
      <c r="M368" s="230">
        <v>32.121569999999998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347.25</v>
      </c>
      <c r="D369" s="231">
        <v>348.73333333333335</v>
      </c>
      <c r="E369" s="231">
        <v>343.81666666666672</v>
      </c>
      <c r="F369" s="231">
        <v>340.38333333333338</v>
      </c>
      <c r="G369" s="231">
        <v>335.46666666666675</v>
      </c>
      <c r="H369" s="231">
        <v>352.16666666666669</v>
      </c>
      <c r="I369" s="231">
        <v>357.08333333333331</v>
      </c>
      <c r="J369" s="231">
        <v>360.51666666666665</v>
      </c>
      <c r="K369" s="230">
        <v>353.65</v>
      </c>
      <c r="L369" s="230">
        <v>345.3</v>
      </c>
      <c r="M369" s="230">
        <v>5.0803500000000001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419.45</v>
      </c>
      <c r="D370" s="231">
        <v>417.93333333333334</v>
      </c>
      <c r="E370" s="231">
        <v>412.51666666666665</v>
      </c>
      <c r="F370" s="231">
        <v>405.58333333333331</v>
      </c>
      <c r="G370" s="231">
        <v>400.16666666666663</v>
      </c>
      <c r="H370" s="231">
        <v>424.86666666666667</v>
      </c>
      <c r="I370" s="231">
        <v>430.2833333333333</v>
      </c>
      <c r="J370" s="231">
        <v>437.2166666666667</v>
      </c>
      <c r="K370" s="230">
        <v>423.35</v>
      </c>
      <c r="L370" s="230">
        <v>411</v>
      </c>
      <c r="M370" s="230">
        <v>5.5841700000000003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566.29999999999995</v>
      </c>
      <c r="D371" s="231">
        <v>568.44999999999993</v>
      </c>
      <c r="E371" s="231">
        <v>562.94999999999982</v>
      </c>
      <c r="F371" s="231">
        <v>559.59999999999991</v>
      </c>
      <c r="G371" s="231">
        <v>554.0999999999998</v>
      </c>
      <c r="H371" s="231">
        <v>571.79999999999984</v>
      </c>
      <c r="I371" s="231">
        <v>577.30000000000007</v>
      </c>
      <c r="J371" s="231">
        <v>580.64999999999986</v>
      </c>
      <c r="K371" s="230">
        <v>573.95000000000005</v>
      </c>
      <c r="L371" s="230">
        <v>565.1</v>
      </c>
      <c r="M371" s="230">
        <v>0.53708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112.7</v>
      </c>
      <c r="D372" s="231">
        <v>112.60000000000001</v>
      </c>
      <c r="E372" s="231">
        <v>109.40000000000002</v>
      </c>
      <c r="F372" s="231">
        <v>106.10000000000001</v>
      </c>
      <c r="G372" s="231">
        <v>102.90000000000002</v>
      </c>
      <c r="H372" s="231">
        <v>115.90000000000002</v>
      </c>
      <c r="I372" s="231">
        <v>119.10000000000001</v>
      </c>
      <c r="J372" s="231">
        <v>122.40000000000002</v>
      </c>
      <c r="K372" s="230">
        <v>115.8</v>
      </c>
      <c r="L372" s="230">
        <v>109.3</v>
      </c>
      <c r="M372" s="230">
        <v>5.1025200000000002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1084.4000000000001</v>
      </c>
      <c r="D373" s="231">
        <v>1074.1499999999999</v>
      </c>
      <c r="E373" s="231">
        <v>1057.2999999999997</v>
      </c>
      <c r="F373" s="231">
        <v>1030.1999999999998</v>
      </c>
      <c r="G373" s="231">
        <v>1013.3499999999997</v>
      </c>
      <c r="H373" s="231">
        <v>1101.2499999999998</v>
      </c>
      <c r="I373" s="231">
        <v>1118.0999999999997</v>
      </c>
      <c r="J373" s="231">
        <v>1145.1999999999998</v>
      </c>
      <c r="K373" s="230">
        <v>1091</v>
      </c>
      <c r="L373" s="230">
        <v>1047.05</v>
      </c>
      <c r="M373" s="230">
        <v>0.23388999999999999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4735.3999999999996</v>
      </c>
      <c r="D374" s="231">
        <v>4761.8</v>
      </c>
      <c r="E374" s="231">
        <v>4698.6000000000004</v>
      </c>
      <c r="F374" s="231">
        <v>4661.8</v>
      </c>
      <c r="G374" s="231">
        <v>4598.6000000000004</v>
      </c>
      <c r="H374" s="231">
        <v>4798.6000000000004</v>
      </c>
      <c r="I374" s="231">
        <v>4861.7999999999993</v>
      </c>
      <c r="J374" s="231">
        <v>4898.6000000000004</v>
      </c>
      <c r="K374" s="230">
        <v>4825</v>
      </c>
      <c r="L374" s="230">
        <v>4725</v>
      </c>
      <c r="M374" s="230">
        <v>6.6430000000000003E-2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14175.35</v>
      </c>
      <c r="D375" s="231">
        <v>14143.266666666668</v>
      </c>
      <c r="E375" s="231">
        <v>14032.233333333337</v>
      </c>
      <c r="F375" s="231">
        <v>13889.116666666669</v>
      </c>
      <c r="G375" s="231">
        <v>13778.083333333338</v>
      </c>
      <c r="H375" s="231">
        <v>14286.383333333337</v>
      </c>
      <c r="I375" s="231">
        <v>14397.416666666666</v>
      </c>
      <c r="J375" s="231">
        <v>14540.533333333336</v>
      </c>
      <c r="K375" s="230">
        <v>14254.3</v>
      </c>
      <c r="L375" s="230">
        <v>14000.15</v>
      </c>
      <c r="M375" s="230">
        <v>4.8370000000000003E-2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47.2</v>
      </c>
      <c r="D376" s="231">
        <v>47.15</v>
      </c>
      <c r="E376" s="231">
        <v>46.5</v>
      </c>
      <c r="F376" s="231">
        <v>45.800000000000004</v>
      </c>
      <c r="G376" s="231">
        <v>45.150000000000006</v>
      </c>
      <c r="H376" s="231">
        <v>47.849999999999994</v>
      </c>
      <c r="I376" s="231">
        <v>48.499999999999986</v>
      </c>
      <c r="J376" s="231">
        <v>49.199999999999989</v>
      </c>
      <c r="K376" s="230">
        <v>47.8</v>
      </c>
      <c r="L376" s="230">
        <v>46.45</v>
      </c>
      <c r="M376" s="230">
        <v>339.90956999999997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378.45</v>
      </c>
      <c r="D377" s="231">
        <v>378.13333333333338</v>
      </c>
      <c r="E377" s="231">
        <v>374.26666666666677</v>
      </c>
      <c r="F377" s="231">
        <v>370.08333333333337</v>
      </c>
      <c r="G377" s="231">
        <v>366.21666666666675</v>
      </c>
      <c r="H377" s="231">
        <v>382.31666666666678</v>
      </c>
      <c r="I377" s="231">
        <v>386.18333333333345</v>
      </c>
      <c r="J377" s="231">
        <v>390.36666666666679</v>
      </c>
      <c r="K377" s="230">
        <v>382</v>
      </c>
      <c r="L377" s="230">
        <v>373.95</v>
      </c>
      <c r="M377" s="230">
        <v>3.5085299999999999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143.65</v>
      </c>
      <c r="D378" s="231">
        <v>142.55000000000001</v>
      </c>
      <c r="E378" s="231">
        <v>140.65000000000003</v>
      </c>
      <c r="F378" s="231">
        <v>137.65000000000003</v>
      </c>
      <c r="G378" s="231">
        <v>135.75000000000006</v>
      </c>
      <c r="H378" s="231">
        <v>145.55000000000001</v>
      </c>
      <c r="I378" s="231">
        <v>147.44999999999999</v>
      </c>
      <c r="J378" s="231">
        <v>150.44999999999999</v>
      </c>
      <c r="K378" s="230">
        <v>144.44999999999999</v>
      </c>
      <c r="L378" s="230">
        <v>139.55000000000001</v>
      </c>
      <c r="M378" s="230">
        <v>59.955249999999999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118.75</v>
      </c>
      <c r="D379" s="231">
        <v>118.36666666666667</v>
      </c>
      <c r="E379" s="231">
        <v>117.08333333333334</v>
      </c>
      <c r="F379" s="231">
        <v>115.41666666666667</v>
      </c>
      <c r="G379" s="231">
        <v>114.13333333333334</v>
      </c>
      <c r="H379" s="231">
        <v>120.03333333333335</v>
      </c>
      <c r="I379" s="231">
        <v>121.31666666666668</v>
      </c>
      <c r="J379" s="231">
        <v>122.98333333333335</v>
      </c>
      <c r="K379" s="230">
        <v>119.65</v>
      </c>
      <c r="L379" s="230">
        <v>116.7</v>
      </c>
      <c r="M379" s="230">
        <v>59.507390000000001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614.15</v>
      </c>
      <c r="D380" s="231">
        <v>616.81666666666672</v>
      </c>
      <c r="E380" s="231">
        <v>604.63333333333344</v>
      </c>
      <c r="F380" s="231">
        <v>595.11666666666667</v>
      </c>
      <c r="G380" s="231">
        <v>582.93333333333339</v>
      </c>
      <c r="H380" s="231">
        <v>626.33333333333348</v>
      </c>
      <c r="I380" s="231">
        <v>638.51666666666665</v>
      </c>
      <c r="J380" s="231">
        <v>648.03333333333353</v>
      </c>
      <c r="K380" s="230">
        <v>629</v>
      </c>
      <c r="L380" s="230">
        <v>607.29999999999995</v>
      </c>
      <c r="M380" s="230">
        <v>3.2940900000000002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350.3</v>
      </c>
      <c r="D381" s="231">
        <v>350.95</v>
      </c>
      <c r="E381" s="231">
        <v>348.65</v>
      </c>
      <c r="F381" s="231">
        <v>347</v>
      </c>
      <c r="G381" s="231">
        <v>344.7</v>
      </c>
      <c r="H381" s="231">
        <v>352.59999999999997</v>
      </c>
      <c r="I381" s="231">
        <v>354.90000000000003</v>
      </c>
      <c r="J381" s="231">
        <v>356.54999999999995</v>
      </c>
      <c r="K381" s="230">
        <v>353.25</v>
      </c>
      <c r="L381" s="230">
        <v>349.3</v>
      </c>
      <c r="M381" s="230">
        <v>0.90402000000000005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1152.5999999999999</v>
      </c>
      <c r="D382" s="231">
        <v>1166.4666666666667</v>
      </c>
      <c r="E382" s="231">
        <v>1135.9833333333333</v>
      </c>
      <c r="F382" s="231">
        <v>1119.3666666666666</v>
      </c>
      <c r="G382" s="231">
        <v>1088.8833333333332</v>
      </c>
      <c r="H382" s="231">
        <v>1183.0833333333335</v>
      </c>
      <c r="I382" s="231">
        <v>1213.5666666666671</v>
      </c>
      <c r="J382" s="231">
        <v>1230.1833333333336</v>
      </c>
      <c r="K382" s="230">
        <v>1196.95</v>
      </c>
      <c r="L382" s="230">
        <v>1149.8499999999999</v>
      </c>
      <c r="M382" s="230">
        <v>1.7048300000000001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73.900000000000006</v>
      </c>
      <c r="D383" s="231">
        <v>73.900000000000006</v>
      </c>
      <c r="E383" s="231">
        <v>73.100000000000009</v>
      </c>
      <c r="F383" s="231">
        <v>72.3</v>
      </c>
      <c r="G383" s="231">
        <v>71.5</v>
      </c>
      <c r="H383" s="231">
        <v>74.700000000000017</v>
      </c>
      <c r="I383" s="231">
        <v>75.500000000000028</v>
      </c>
      <c r="J383" s="231">
        <v>76.300000000000026</v>
      </c>
      <c r="K383" s="230">
        <v>74.7</v>
      </c>
      <c r="L383" s="230">
        <v>73.099999999999994</v>
      </c>
      <c r="M383" s="230">
        <v>140.57552999999999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153.15</v>
      </c>
      <c r="D384" s="231">
        <v>153.06666666666666</v>
      </c>
      <c r="E384" s="231">
        <v>151.88333333333333</v>
      </c>
      <c r="F384" s="231">
        <v>150.61666666666667</v>
      </c>
      <c r="G384" s="231">
        <v>149.43333333333334</v>
      </c>
      <c r="H384" s="231">
        <v>154.33333333333331</v>
      </c>
      <c r="I384" s="231">
        <v>155.51666666666665</v>
      </c>
      <c r="J384" s="231">
        <v>156.7833333333333</v>
      </c>
      <c r="K384" s="230">
        <v>154.25</v>
      </c>
      <c r="L384" s="230">
        <v>151.80000000000001</v>
      </c>
      <c r="M384" s="230">
        <v>5.5243000000000002</v>
      </c>
      <c r="N384" s="1"/>
      <c r="O384" s="1"/>
    </row>
    <row r="385" spans="1:15" ht="12.75" customHeight="1">
      <c r="A385" s="30">
        <v>375</v>
      </c>
      <c r="B385" s="216" t="s">
        <v>884</v>
      </c>
      <c r="C385" s="230">
        <v>751.15</v>
      </c>
      <c r="D385" s="231">
        <v>746.23333333333323</v>
      </c>
      <c r="E385" s="231">
        <v>732.86666666666645</v>
      </c>
      <c r="F385" s="231">
        <v>714.58333333333326</v>
      </c>
      <c r="G385" s="231">
        <v>701.21666666666647</v>
      </c>
      <c r="H385" s="231">
        <v>764.51666666666642</v>
      </c>
      <c r="I385" s="231">
        <v>777.88333333333321</v>
      </c>
      <c r="J385" s="231">
        <v>796.1666666666664</v>
      </c>
      <c r="K385" s="230">
        <v>759.6</v>
      </c>
      <c r="L385" s="230">
        <v>727.95</v>
      </c>
      <c r="M385" s="230">
        <v>0.71641999999999995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626.95000000000005</v>
      </c>
      <c r="D386" s="231">
        <v>626.61666666666667</v>
      </c>
      <c r="E386" s="231">
        <v>614.33333333333337</v>
      </c>
      <c r="F386" s="231">
        <v>601.7166666666667</v>
      </c>
      <c r="G386" s="231">
        <v>589.43333333333339</v>
      </c>
      <c r="H386" s="231">
        <v>639.23333333333335</v>
      </c>
      <c r="I386" s="231">
        <v>651.51666666666665</v>
      </c>
      <c r="J386" s="231">
        <v>664.13333333333333</v>
      </c>
      <c r="K386" s="230">
        <v>638.9</v>
      </c>
      <c r="L386" s="230">
        <v>614</v>
      </c>
      <c r="M386" s="230">
        <v>1.2282299999999999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201.15</v>
      </c>
      <c r="D387" s="231">
        <v>200.68333333333331</v>
      </c>
      <c r="E387" s="231">
        <v>199.46666666666661</v>
      </c>
      <c r="F387" s="231">
        <v>197.7833333333333</v>
      </c>
      <c r="G387" s="231">
        <v>196.56666666666661</v>
      </c>
      <c r="H387" s="231">
        <v>202.36666666666662</v>
      </c>
      <c r="I387" s="231">
        <v>203.58333333333331</v>
      </c>
      <c r="J387" s="231">
        <v>205.26666666666662</v>
      </c>
      <c r="K387" s="230">
        <v>201.9</v>
      </c>
      <c r="L387" s="230">
        <v>199</v>
      </c>
      <c r="M387" s="230">
        <v>2.0748500000000001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99.15</v>
      </c>
      <c r="D388" s="231">
        <v>99.350000000000009</v>
      </c>
      <c r="E388" s="231">
        <v>98.200000000000017</v>
      </c>
      <c r="F388" s="231">
        <v>97.250000000000014</v>
      </c>
      <c r="G388" s="231">
        <v>96.100000000000023</v>
      </c>
      <c r="H388" s="231">
        <v>100.30000000000001</v>
      </c>
      <c r="I388" s="231">
        <v>101.45000000000002</v>
      </c>
      <c r="J388" s="231">
        <v>102.4</v>
      </c>
      <c r="K388" s="230">
        <v>100.5</v>
      </c>
      <c r="L388" s="230">
        <v>98.4</v>
      </c>
      <c r="M388" s="230">
        <v>16.715620000000001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2023.75</v>
      </c>
      <c r="D389" s="231">
        <v>2021.1833333333334</v>
      </c>
      <c r="E389" s="231">
        <v>1993.3666666666668</v>
      </c>
      <c r="F389" s="231">
        <v>1962.9833333333333</v>
      </c>
      <c r="G389" s="231">
        <v>1935.1666666666667</v>
      </c>
      <c r="H389" s="231">
        <v>2051.5666666666666</v>
      </c>
      <c r="I389" s="231">
        <v>2079.3833333333332</v>
      </c>
      <c r="J389" s="231">
        <v>2109.7666666666669</v>
      </c>
      <c r="K389" s="230">
        <v>2049</v>
      </c>
      <c r="L389" s="230">
        <v>1990.8</v>
      </c>
      <c r="M389" s="230">
        <v>0.22706999999999999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38.950000000000003</v>
      </c>
      <c r="D390" s="231">
        <v>39.31666666666667</v>
      </c>
      <c r="E390" s="231">
        <v>38.333333333333343</v>
      </c>
      <c r="F390" s="231">
        <v>37.716666666666676</v>
      </c>
      <c r="G390" s="231">
        <v>36.733333333333348</v>
      </c>
      <c r="H390" s="231">
        <v>39.933333333333337</v>
      </c>
      <c r="I390" s="231">
        <v>40.916666666666671</v>
      </c>
      <c r="J390" s="231">
        <v>41.533333333333331</v>
      </c>
      <c r="K390" s="230">
        <v>40.299999999999997</v>
      </c>
      <c r="L390" s="230">
        <v>38.700000000000003</v>
      </c>
      <c r="M390" s="230">
        <v>12.55851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1243.3499999999999</v>
      </c>
      <c r="D391" s="231">
        <v>1238.1166666666666</v>
      </c>
      <c r="E391" s="231">
        <v>1220.2333333333331</v>
      </c>
      <c r="F391" s="231">
        <v>1197.1166666666666</v>
      </c>
      <c r="G391" s="231">
        <v>1179.2333333333331</v>
      </c>
      <c r="H391" s="231">
        <v>1261.2333333333331</v>
      </c>
      <c r="I391" s="231">
        <v>1279.1166666666668</v>
      </c>
      <c r="J391" s="231">
        <v>1302.2333333333331</v>
      </c>
      <c r="K391" s="230">
        <v>1256</v>
      </c>
      <c r="L391" s="230">
        <v>1215</v>
      </c>
      <c r="M391" s="230">
        <v>2.51816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171.15</v>
      </c>
      <c r="D392" s="231">
        <v>170.06666666666669</v>
      </c>
      <c r="E392" s="231">
        <v>168.23333333333338</v>
      </c>
      <c r="F392" s="231">
        <v>165.31666666666669</v>
      </c>
      <c r="G392" s="231">
        <v>163.48333333333338</v>
      </c>
      <c r="H392" s="231">
        <v>172.98333333333338</v>
      </c>
      <c r="I392" s="231">
        <v>174.81666666666669</v>
      </c>
      <c r="J392" s="231">
        <v>177.73333333333338</v>
      </c>
      <c r="K392" s="230">
        <v>171.9</v>
      </c>
      <c r="L392" s="230">
        <v>167.15</v>
      </c>
      <c r="M392" s="230">
        <v>9.7107200000000002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832.85</v>
      </c>
      <c r="D393" s="231">
        <v>836.2833333333333</v>
      </c>
      <c r="E393" s="231">
        <v>827.56666666666661</v>
      </c>
      <c r="F393" s="231">
        <v>822.2833333333333</v>
      </c>
      <c r="G393" s="231">
        <v>813.56666666666661</v>
      </c>
      <c r="H393" s="231">
        <v>841.56666666666661</v>
      </c>
      <c r="I393" s="231">
        <v>850.2833333333333</v>
      </c>
      <c r="J393" s="231">
        <v>855.56666666666661</v>
      </c>
      <c r="K393" s="230">
        <v>845</v>
      </c>
      <c r="L393" s="230">
        <v>831</v>
      </c>
      <c r="M393" s="230">
        <v>0.59421999999999997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2341.4499999999998</v>
      </c>
      <c r="D394" s="231">
        <v>2337.8666666666668</v>
      </c>
      <c r="E394" s="231">
        <v>2321.7333333333336</v>
      </c>
      <c r="F394" s="231">
        <v>2302.0166666666669</v>
      </c>
      <c r="G394" s="231">
        <v>2285.8833333333337</v>
      </c>
      <c r="H394" s="231">
        <v>2357.5833333333335</v>
      </c>
      <c r="I394" s="231">
        <v>2373.7166666666667</v>
      </c>
      <c r="J394" s="231">
        <v>2393.4333333333334</v>
      </c>
      <c r="K394" s="230">
        <v>2354</v>
      </c>
      <c r="L394" s="230">
        <v>2318.15</v>
      </c>
      <c r="M394" s="230">
        <v>85.077709999999996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94.05</v>
      </c>
      <c r="D395" s="231">
        <v>94.183333333333337</v>
      </c>
      <c r="E395" s="231">
        <v>93.116666666666674</v>
      </c>
      <c r="F395" s="231">
        <v>92.183333333333337</v>
      </c>
      <c r="G395" s="231">
        <v>91.116666666666674</v>
      </c>
      <c r="H395" s="231">
        <v>95.116666666666674</v>
      </c>
      <c r="I395" s="231">
        <v>96.183333333333337</v>
      </c>
      <c r="J395" s="231">
        <v>97.116666666666674</v>
      </c>
      <c r="K395" s="230">
        <v>95.25</v>
      </c>
      <c r="L395" s="230">
        <v>93.25</v>
      </c>
      <c r="M395" s="230">
        <v>3.3075100000000002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625.85</v>
      </c>
      <c r="D396" s="231">
        <v>621.75</v>
      </c>
      <c r="E396" s="231">
        <v>600.20000000000005</v>
      </c>
      <c r="F396" s="231">
        <v>574.55000000000007</v>
      </c>
      <c r="G396" s="231">
        <v>553.00000000000011</v>
      </c>
      <c r="H396" s="231">
        <v>647.4</v>
      </c>
      <c r="I396" s="231">
        <v>668.94999999999993</v>
      </c>
      <c r="J396" s="231">
        <v>694.59999999999991</v>
      </c>
      <c r="K396" s="230">
        <v>643.29999999999995</v>
      </c>
      <c r="L396" s="230">
        <v>596.1</v>
      </c>
      <c r="M396" s="230">
        <v>1.7639899999999999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1276.75</v>
      </c>
      <c r="D397" s="231">
        <v>1296.4833333333333</v>
      </c>
      <c r="E397" s="231">
        <v>1255.3166666666666</v>
      </c>
      <c r="F397" s="231">
        <v>1233.8833333333332</v>
      </c>
      <c r="G397" s="231">
        <v>1192.7166666666665</v>
      </c>
      <c r="H397" s="231">
        <v>1317.9166666666667</v>
      </c>
      <c r="I397" s="231">
        <v>1359.0833333333333</v>
      </c>
      <c r="J397" s="231">
        <v>1380.5166666666669</v>
      </c>
      <c r="K397" s="230">
        <v>1337.65</v>
      </c>
      <c r="L397" s="230">
        <v>1275.05</v>
      </c>
      <c r="M397" s="230">
        <v>2.8282799999999999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750.65</v>
      </c>
      <c r="D398" s="231">
        <v>748.1</v>
      </c>
      <c r="E398" s="231">
        <v>737.6</v>
      </c>
      <c r="F398" s="231">
        <v>724.55</v>
      </c>
      <c r="G398" s="231">
        <v>714.05</v>
      </c>
      <c r="H398" s="231">
        <v>761.15000000000009</v>
      </c>
      <c r="I398" s="231">
        <v>771.65000000000009</v>
      </c>
      <c r="J398" s="231">
        <v>784.70000000000016</v>
      </c>
      <c r="K398" s="230">
        <v>758.6</v>
      </c>
      <c r="L398" s="230">
        <v>735.05</v>
      </c>
      <c r="M398" s="230">
        <v>16.27638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1116.25</v>
      </c>
      <c r="D399" s="231">
        <v>1113.75</v>
      </c>
      <c r="E399" s="231">
        <v>1107.5</v>
      </c>
      <c r="F399" s="231">
        <v>1098.75</v>
      </c>
      <c r="G399" s="231">
        <v>1092.5</v>
      </c>
      <c r="H399" s="231">
        <v>1122.5</v>
      </c>
      <c r="I399" s="231">
        <v>1128.75</v>
      </c>
      <c r="J399" s="231">
        <v>1137.5</v>
      </c>
      <c r="K399" s="230">
        <v>1120</v>
      </c>
      <c r="L399" s="230">
        <v>1105</v>
      </c>
      <c r="M399" s="230">
        <v>9.5918500000000009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352.5</v>
      </c>
      <c r="D400" s="231">
        <v>352.76666666666671</v>
      </c>
      <c r="E400" s="231">
        <v>348.33333333333343</v>
      </c>
      <c r="F400" s="231">
        <v>344.16666666666674</v>
      </c>
      <c r="G400" s="231">
        <v>339.73333333333346</v>
      </c>
      <c r="H400" s="231">
        <v>356.93333333333339</v>
      </c>
      <c r="I400" s="231">
        <v>361.36666666666667</v>
      </c>
      <c r="J400" s="231">
        <v>365.53333333333336</v>
      </c>
      <c r="K400" s="230">
        <v>357.2</v>
      </c>
      <c r="L400" s="230">
        <v>348.6</v>
      </c>
      <c r="M400" s="230">
        <v>0.47876999999999997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32.65</v>
      </c>
      <c r="D401" s="231">
        <v>32.716666666666669</v>
      </c>
      <c r="E401" s="231">
        <v>32.533333333333339</v>
      </c>
      <c r="F401" s="231">
        <v>32.416666666666671</v>
      </c>
      <c r="G401" s="231">
        <v>32.233333333333341</v>
      </c>
      <c r="H401" s="231">
        <v>32.833333333333336</v>
      </c>
      <c r="I401" s="231">
        <v>33.016666666666673</v>
      </c>
      <c r="J401" s="231">
        <v>33.133333333333333</v>
      </c>
      <c r="K401" s="230">
        <v>32.9</v>
      </c>
      <c r="L401" s="230">
        <v>32.6</v>
      </c>
      <c r="M401" s="230">
        <v>11.706340000000001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4379.2</v>
      </c>
      <c r="D402" s="231">
        <v>4373.166666666667</v>
      </c>
      <c r="E402" s="231">
        <v>4329.3333333333339</v>
      </c>
      <c r="F402" s="231">
        <v>4279.4666666666672</v>
      </c>
      <c r="G402" s="231">
        <v>4235.6333333333341</v>
      </c>
      <c r="H402" s="231">
        <v>4423.0333333333338</v>
      </c>
      <c r="I402" s="231">
        <v>4466.8666666666677</v>
      </c>
      <c r="J402" s="231">
        <v>4516.7333333333336</v>
      </c>
      <c r="K402" s="230">
        <v>4417</v>
      </c>
      <c r="L402" s="230">
        <v>4323.3</v>
      </c>
      <c r="M402" s="230">
        <v>0.11078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2369.3000000000002</v>
      </c>
      <c r="D403" s="231">
        <v>2370.65</v>
      </c>
      <c r="E403" s="231">
        <v>2356.65</v>
      </c>
      <c r="F403" s="231">
        <v>2344</v>
      </c>
      <c r="G403" s="231">
        <v>2330</v>
      </c>
      <c r="H403" s="231">
        <v>2383.3000000000002</v>
      </c>
      <c r="I403" s="231">
        <v>2397.3000000000002</v>
      </c>
      <c r="J403" s="231">
        <v>2409.9500000000003</v>
      </c>
      <c r="K403" s="230">
        <v>2384.65</v>
      </c>
      <c r="L403" s="230">
        <v>2358</v>
      </c>
      <c r="M403" s="230">
        <v>1.57067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67.900000000000006</v>
      </c>
      <c r="D404" s="231">
        <v>67.666666666666671</v>
      </c>
      <c r="E404" s="231">
        <v>67.233333333333348</v>
      </c>
      <c r="F404" s="231">
        <v>66.566666666666677</v>
      </c>
      <c r="G404" s="231">
        <v>66.133333333333354</v>
      </c>
      <c r="H404" s="231">
        <v>68.333333333333343</v>
      </c>
      <c r="I404" s="231">
        <v>68.766666666666652</v>
      </c>
      <c r="J404" s="231">
        <v>69.433333333333337</v>
      </c>
      <c r="K404" s="230">
        <v>68.099999999999994</v>
      </c>
      <c r="L404" s="230">
        <v>67</v>
      </c>
      <c r="M404" s="230">
        <v>47.441600000000001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5922.5</v>
      </c>
      <c r="D405" s="231">
        <v>5906.1833333333334</v>
      </c>
      <c r="E405" s="231">
        <v>5875.3666666666668</v>
      </c>
      <c r="F405" s="231">
        <v>5828.2333333333336</v>
      </c>
      <c r="G405" s="231">
        <v>5797.416666666667</v>
      </c>
      <c r="H405" s="231">
        <v>5953.3166666666666</v>
      </c>
      <c r="I405" s="231">
        <v>5984.1333333333341</v>
      </c>
      <c r="J405" s="231">
        <v>6031.2666666666664</v>
      </c>
      <c r="K405" s="230">
        <v>5937</v>
      </c>
      <c r="L405" s="230">
        <v>5859.05</v>
      </c>
      <c r="M405" s="230">
        <v>0.18887999999999999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1215</v>
      </c>
      <c r="D406" s="231">
        <v>1213.1499999999999</v>
      </c>
      <c r="E406" s="231">
        <v>1194.8499999999997</v>
      </c>
      <c r="F406" s="231">
        <v>1174.6999999999998</v>
      </c>
      <c r="G406" s="231">
        <v>1156.3999999999996</v>
      </c>
      <c r="H406" s="231">
        <v>1233.2999999999997</v>
      </c>
      <c r="I406" s="231">
        <v>1251.5999999999999</v>
      </c>
      <c r="J406" s="231">
        <v>1271.7499999999998</v>
      </c>
      <c r="K406" s="230">
        <v>1231.45</v>
      </c>
      <c r="L406" s="230">
        <v>1193</v>
      </c>
      <c r="M406" s="230">
        <v>0.35603000000000001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3039.45</v>
      </c>
      <c r="D407" s="231">
        <v>3013.15</v>
      </c>
      <c r="E407" s="231">
        <v>2966.3</v>
      </c>
      <c r="F407" s="231">
        <v>2893.15</v>
      </c>
      <c r="G407" s="231">
        <v>2846.3</v>
      </c>
      <c r="H407" s="231">
        <v>3086.3</v>
      </c>
      <c r="I407" s="231">
        <v>3133.1499999999996</v>
      </c>
      <c r="J407" s="231">
        <v>3206.3</v>
      </c>
      <c r="K407" s="230">
        <v>3060</v>
      </c>
      <c r="L407" s="230">
        <v>2940</v>
      </c>
      <c r="M407" s="230">
        <v>1.03355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486.7</v>
      </c>
      <c r="D408" s="231">
        <v>489.33333333333331</v>
      </c>
      <c r="E408" s="231">
        <v>481.66666666666663</v>
      </c>
      <c r="F408" s="231">
        <v>476.63333333333333</v>
      </c>
      <c r="G408" s="231">
        <v>468.96666666666664</v>
      </c>
      <c r="H408" s="231">
        <v>494.36666666666662</v>
      </c>
      <c r="I408" s="231">
        <v>502.03333333333325</v>
      </c>
      <c r="J408" s="231">
        <v>507.06666666666661</v>
      </c>
      <c r="K408" s="230">
        <v>497</v>
      </c>
      <c r="L408" s="230">
        <v>484.3</v>
      </c>
      <c r="M408" s="230">
        <v>0.49532999999999999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1057.4000000000001</v>
      </c>
      <c r="D409" s="231">
        <v>1046.8</v>
      </c>
      <c r="E409" s="231">
        <v>1012.5999999999999</v>
      </c>
      <c r="F409" s="231">
        <v>967.8</v>
      </c>
      <c r="G409" s="231">
        <v>933.59999999999991</v>
      </c>
      <c r="H409" s="231">
        <v>1091.5999999999999</v>
      </c>
      <c r="I409" s="231">
        <v>1125.8000000000002</v>
      </c>
      <c r="J409" s="231">
        <v>1170.5999999999999</v>
      </c>
      <c r="K409" s="230">
        <v>1081</v>
      </c>
      <c r="L409" s="230">
        <v>1002</v>
      </c>
      <c r="M409" s="230">
        <v>0.53542999999999996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237.75</v>
      </c>
      <c r="D410" s="231">
        <v>238.2166666666667</v>
      </c>
      <c r="E410" s="231">
        <v>234.5833333333334</v>
      </c>
      <c r="F410" s="231">
        <v>231.41666666666671</v>
      </c>
      <c r="G410" s="231">
        <v>227.78333333333342</v>
      </c>
      <c r="H410" s="231">
        <v>241.38333333333338</v>
      </c>
      <c r="I410" s="231">
        <v>245.01666666666671</v>
      </c>
      <c r="J410" s="231">
        <v>248.18333333333337</v>
      </c>
      <c r="K410" s="230">
        <v>241.85</v>
      </c>
      <c r="L410" s="230">
        <v>235.05</v>
      </c>
      <c r="M410" s="230">
        <v>2.7241900000000001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612.29999999999995</v>
      </c>
      <c r="D411" s="231">
        <v>618.35</v>
      </c>
      <c r="E411" s="231">
        <v>602.20000000000005</v>
      </c>
      <c r="F411" s="231">
        <v>592.1</v>
      </c>
      <c r="G411" s="231">
        <v>575.95000000000005</v>
      </c>
      <c r="H411" s="231">
        <v>628.45000000000005</v>
      </c>
      <c r="I411" s="231">
        <v>644.59999999999991</v>
      </c>
      <c r="J411" s="231">
        <v>654.70000000000005</v>
      </c>
      <c r="K411" s="230">
        <v>634.5</v>
      </c>
      <c r="L411" s="230">
        <v>608.25</v>
      </c>
      <c r="M411" s="230">
        <v>1.9160200000000001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26164.7</v>
      </c>
      <c r="D412" s="231">
        <v>26246.600000000002</v>
      </c>
      <c r="E412" s="231">
        <v>25920.750000000004</v>
      </c>
      <c r="F412" s="231">
        <v>25676.800000000003</v>
      </c>
      <c r="G412" s="231">
        <v>25350.950000000004</v>
      </c>
      <c r="H412" s="231">
        <v>26490.550000000003</v>
      </c>
      <c r="I412" s="231">
        <v>26816.400000000001</v>
      </c>
      <c r="J412" s="231">
        <v>27060.350000000002</v>
      </c>
      <c r="K412" s="230">
        <v>26572.45</v>
      </c>
      <c r="L412" s="230">
        <v>26002.65</v>
      </c>
      <c r="M412" s="230">
        <v>0.18301000000000001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45.75</v>
      </c>
      <c r="D413" s="231">
        <v>46.050000000000004</v>
      </c>
      <c r="E413" s="231">
        <v>44.95000000000001</v>
      </c>
      <c r="F413" s="231">
        <v>44.150000000000006</v>
      </c>
      <c r="G413" s="231">
        <v>43.050000000000011</v>
      </c>
      <c r="H413" s="231">
        <v>46.850000000000009</v>
      </c>
      <c r="I413" s="231">
        <v>47.95</v>
      </c>
      <c r="J413" s="231">
        <v>48.750000000000007</v>
      </c>
      <c r="K413" s="230">
        <v>47.15</v>
      </c>
      <c r="L413" s="230">
        <v>45.25</v>
      </c>
      <c r="M413" s="230">
        <v>122.61739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1303.8499999999999</v>
      </c>
      <c r="D414" s="231">
        <v>1297</v>
      </c>
      <c r="E414" s="231">
        <v>1287</v>
      </c>
      <c r="F414" s="231">
        <v>1270.1500000000001</v>
      </c>
      <c r="G414" s="231">
        <v>1260.1500000000001</v>
      </c>
      <c r="H414" s="231">
        <v>1313.85</v>
      </c>
      <c r="I414" s="231">
        <v>1323.85</v>
      </c>
      <c r="J414" s="231">
        <v>1340.6999999999998</v>
      </c>
      <c r="K414" s="230">
        <v>1307</v>
      </c>
      <c r="L414" s="230">
        <v>1280.1500000000001</v>
      </c>
      <c r="M414" s="230">
        <v>2.8567800000000001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275.60000000000002</v>
      </c>
      <c r="D415" s="277">
        <v>274.58333333333337</v>
      </c>
      <c r="E415" s="277">
        <v>272.36666666666673</v>
      </c>
      <c r="F415" s="277">
        <v>269.13333333333338</v>
      </c>
      <c r="G415" s="277">
        <v>266.91666666666674</v>
      </c>
      <c r="H415" s="277">
        <v>277.81666666666672</v>
      </c>
      <c r="I415" s="277">
        <v>280.03333333333342</v>
      </c>
      <c r="J415" s="277">
        <v>283.26666666666671</v>
      </c>
      <c r="K415" s="276">
        <v>276.8</v>
      </c>
      <c r="L415" s="276">
        <v>271.35000000000002</v>
      </c>
      <c r="M415" s="276">
        <v>0.80747999999999998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3359.85</v>
      </c>
      <c r="D416" s="231">
        <v>3349.2000000000003</v>
      </c>
      <c r="E416" s="231">
        <v>3333.1500000000005</v>
      </c>
      <c r="F416" s="231">
        <v>3306.4500000000003</v>
      </c>
      <c r="G416" s="231">
        <v>3290.4000000000005</v>
      </c>
      <c r="H416" s="231">
        <v>3375.9000000000005</v>
      </c>
      <c r="I416" s="231">
        <v>3391.9500000000007</v>
      </c>
      <c r="J416" s="231">
        <v>3418.6500000000005</v>
      </c>
      <c r="K416" s="230">
        <v>3365.25</v>
      </c>
      <c r="L416" s="230">
        <v>3322.5</v>
      </c>
      <c r="M416" s="230">
        <v>2.7799100000000001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450.35</v>
      </c>
      <c r="D417" s="231">
        <v>447.2166666666667</v>
      </c>
      <c r="E417" s="231">
        <v>441.03333333333342</v>
      </c>
      <c r="F417" s="231">
        <v>431.7166666666667</v>
      </c>
      <c r="G417" s="231">
        <v>425.53333333333342</v>
      </c>
      <c r="H417" s="231">
        <v>456.53333333333342</v>
      </c>
      <c r="I417" s="231">
        <v>462.7166666666667</v>
      </c>
      <c r="J417" s="231">
        <v>472.03333333333342</v>
      </c>
      <c r="K417" s="230">
        <v>453.4</v>
      </c>
      <c r="L417" s="230">
        <v>437.9</v>
      </c>
      <c r="M417" s="230">
        <v>5.7841699999999996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3765</v>
      </c>
      <c r="D418" s="231">
        <v>3741.2333333333336</v>
      </c>
      <c r="E418" s="231">
        <v>3704.8166666666671</v>
      </c>
      <c r="F418" s="231">
        <v>3644.6333333333337</v>
      </c>
      <c r="G418" s="231">
        <v>3608.2166666666672</v>
      </c>
      <c r="H418" s="231">
        <v>3801.416666666667</v>
      </c>
      <c r="I418" s="231">
        <v>3837.833333333333</v>
      </c>
      <c r="J418" s="231">
        <v>3898.0166666666669</v>
      </c>
      <c r="K418" s="230">
        <v>3777.65</v>
      </c>
      <c r="L418" s="230">
        <v>3681.05</v>
      </c>
      <c r="M418" s="230">
        <v>0.34963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423.3</v>
      </c>
      <c r="D419" s="231">
        <v>422.40000000000003</v>
      </c>
      <c r="E419" s="231">
        <v>418.10000000000008</v>
      </c>
      <c r="F419" s="231">
        <v>412.90000000000003</v>
      </c>
      <c r="G419" s="231">
        <v>408.60000000000008</v>
      </c>
      <c r="H419" s="231">
        <v>427.60000000000008</v>
      </c>
      <c r="I419" s="231">
        <v>431.90000000000003</v>
      </c>
      <c r="J419" s="231">
        <v>437.10000000000008</v>
      </c>
      <c r="K419" s="230">
        <v>426.7</v>
      </c>
      <c r="L419" s="230">
        <v>417.2</v>
      </c>
      <c r="M419" s="230">
        <v>7.5599100000000004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865.6</v>
      </c>
      <c r="D420" s="231">
        <v>856.11666666666667</v>
      </c>
      <c r="E420" s="231">
        <v>840.23333333333335</v>
      </c>
      <c r="F420" s="231">
        <v>814.86666666666667</v>
      </c>
      <c r="G420" s="231">
        <v>798.98333333333335</v>
      </c>
      <c r="H420" s="231">
        <v>881.48333333333335</v>
      </c>
      <c r="I420" s="231">
        <v>897.36666666666679</v>
      </c>
      <c r="J420" s="231">
        <v>922.73333333333335</v>
      </c>
      <c r="K420" s="230">
        <v>872</v>
      </c>
      <c r="L420" s="230">
        <v>830.75</v>
      </c>
      <c r="M420" s="230">
        <v>11.89546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568.29999999999995</v>
      </c>
      <c r="D421" s="231">
        <v>563.7833333333333</v>
      </c>
      <c r="E421" s="231">
        <v>553.16666666666663</v>
      </c>
      <c r="F421" s="231">
        <v>538.0333333333333</v>
      </c>
      <c r="G421" s="231">
        <v>527.41666666666663</v>
      </c>
      <c r="H421" s="231">
        <v>578.91666666666663</v>
      </c>
      <c r="I421" s="231">
        <v>589.53333333333342</v>
      </c>
      <c r="J421" s="231">
        <v>604.66666666666663</v>
      </c>
      <c r="K421" s="230">
        <v>574.4</v>
      </c>
      <c r="L421" s="230">
        <v>548.65</v>
      </c>
      <c r="M421" s="230">
        <v>1.5276099999999999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527.65</v>
      </c>
      <c r="D422" s="231">
        <v>527.66666666666663</v>
      </c>
      <c r="E422" s="231">
        <v>521.63333333333321</v>
      </c>
      <c r="F422" s="231">
        <v>515.61666666666656</v>
      </c>
      <c r="G422" s="231">
        <v>509.58333333333314</v>
      </c>
      <c r="H422" s="231">
        <v>533.68333333333328</v>
      </c>
      <c r="I422" s="231">
        <v>539.71666666666681</v>
      </c>
      <c r="J422" s="231">
        <v>545.73333333333335</v>
      </c>
      <c r="K422" s="230">
        <v>533.70000000000005</v>
      </c>
      <c r="L422" s="230">
        <v>521.65</v>
      </c>
      <c r="M422" s="230">
        <v>251.25879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82.1</v>
      </c>
      <c r="D423" s="231">
        <v>82.016666666666666</v>
      </c>
      <c r="E423" s="231">
        <v>81.383333333333326</v>
      </c>
      <c r="F423" s="231">
        <v>80.666666666666657</v>
      </c>
      <c r="G423" s="231">
        <v>80.033333333333317</v>
      </c>
      <c r="H423" s="231">
        <v>82.733333333333334</v>
      </c>
      <c r="I423" s="231">
        <v>83.366666666666688</v>
      </c>
      <c r="J423" s="231">
        <v>84.083333333333343</v>
      </c>
      <c r="K423" s="230">
        <v>82.65</v>
      </c>
      <c r="L423" s="230">
        <v>81.3</v>
      </c>
      <c r="M423" s="230">
        <v>91.415210000000002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302.7</v>
      </c>
      <c r="D424" s="231">
        <v>303.15000000000003</v>
      </c>
      <c r="E424" s="231">
        <v>298.60000000000008</v>
      </c>
      <c r="F424" s="231">
        <v>294.50000000000006</v>
      </c>
      <c r="G424" s="231">
        <v>289.9500000000001</v>
      </c>
      <c r="H424" s="231">
        <v>307.25000000000006</v>
      </c>
      <c r="I424" s="231">
        <v>311.8</v>
      </c>
      <c r="J424" s="231">
        <v>315.90000000000003</v>
      </c>
      <c r="K424" s="230">
        <v>307.7</v>
      </c>
      <c r="L424" s="230">
        <v>299.05</v>
      </c>
      <c r="M424" s="230">
        <v>3.46834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158</v>
      </c>
      <c r="D425" s="231">
        <v>157.51666666666668</v>
      </c>
      <c r="E425" s="231">
        <v>155.73333333333335</v>
      </c>
      <c r="F425" s="231">
        <v>153.46666666666667</v>
      </c>
      <c r="G425" s="231">
        <v>151.68333333333334</v>
      </c>
      <c r="H425" s="231">
        <v>159.78333333333336</v>
      </c>
      <c r="I425" s="231">
        <v>161.56666666666672</v>
      </c>
      <c r="J425" s="231">
        <v>163.83333333333337</v>
      </c>
      <c r="K425" s="230">
        <v>159.30000000000001</v>
      </c>
      <c r="L425" s="230">
        <v>155.25</v>
      </c>
      <c r="M425" s="230">
        <v>4.9377599999999999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417.55</v>
      </c>
      <c r="D426" s="231">
        <v>415.18333333333334</v>
      </c>
      <c r="E426" s="231">
        <v>410.36666666666667</v>
      </c>
      <c r="F426" s="231">
        <v>403.18333333333334</v>
      </c>
      <c r="G426" s="231">
        <v>398.36666666666667</v>
      </c>
      <c r="H426" s="231">
        <v>422.36666666666667</v>
      </c>
      <c r="I426" s="231">
        <v>427.18333333333339</v>
      </c>
      <c r="J426" s="231">
        <v>434.36666666666667</v>
      </c>
      <c r="K426" s="230">
        <v>420</v>
      </c>
      <c r="L426" s="230">
        <v>408</v>
      </c>
      <c r="M426" s="230">
        <v>2.0399500000000002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441.7</v>
      </c>
      <c r="D427" s="231">
        <v>438.76666666666671</v>
      </c>
      <c r="E427" s="231">
        <v>429.53333333333342</v>
      </c>
      <c r="F427" s="231">
        <v>417.36666666666673</v>
      </c>
      <c r="G427" s="231">
        <v>408.13333333333344</v>
      </c>
      <c r="H427" s="231">
        <v>450.93333333333339</v>
      </c>
      <c r="I427" s="231">
        <v>460.16666666666663</v>
      </c>
      <c r="J427" s="231">
        <v>472.33333333333337</v>
      </c>
      <c r="K427" s="230">
        <v>448</v>
      </c>
      <c r="L427" s="230">
        <v>426.6</v>
      </c>
      <c r="M427" s="230">
        <v>7.7160500000000001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183.75</v>
      </c>
      <c r="D428" s="231">
        <v>184.20000000000002</v>
      </c>
      <c r="E428" s="231">
        <v>181.40000000000003</v>
      </c>
      <c r="F428" s="231">
        <v>179.05</v>
      </c>
      <c r="G428" s="231">
        <v>176.25000000000003</v>
      </c>
      <c r="H428" s="231">
        <v>186.55000000000004</v>
      </c>
      <c r="I428" s="231">
        <v>189.35000000000005</v>
      </c>
      <c r="J428" s="231">
        <v>191.70000000000005</v>
      </c>
      <c r="K428" s="230">
        <v>187</v>
      </c>
      <c r="L428" s="230">
        <v>181.85</v>
      </c>
      <c r="M428" s="230">
        <v>6.1932799999999997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1012.1</v>
      </c>
      <c r="D429" s="231">
        <v>1006.5</v>
      </c>
      <c r="E429" s="231">
        <v>999</v>
      </c>
      <c r="F429" s="231">
        <v>985.9</v>
      </c>
      <c r="G429" s="231">
        <v>978.4</v>
      </c>
      <c r="H429" s="231">
        <v>1019.6</v>
      </c>
      <c r="I429" s="231">
        <v>1027.0999999999999</v>
      </c>
      <c r="J429" s="231">
        <v>1040.2</v>
      </c>
      <c r="K429" s="230">
        <v>1014</v>
      </c>
      <c r="L429" s="230">
        <v>993.4</v>
      </c>
      <c r="M429" s="230">
        <v>14.2399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422.6</v>
      </c>
      <c r="D430" s="231">
        <v>422.31666666666666</v>
      </c>
      <c r="E430" s="231">
        <v>420.33333333333331</v>
      </c>
      <c r="F430" s="231">
        <v>418.06666666666666</v>
      </c>
      <c r="G430" s="231">
        <v>416.08333333333331</v>
      </c>
      <c r="H430" s="231">
        <v>424.58333333333331</v>
      </c>
      <c r="I430" s="231">
        <v>426.56666666666666</v>
      </c>
      <c r="J430" s="231">
        <v>428.83333333333331</v>
      </c>
      <c r="K430" s="230">
        <v>424.3</v>
      </c>
      <c r="L430" s="230">
        <v>420.05</v>
      </c>
      <c r="M430" s="230">
        <v>2.0076800000000001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2368.5500000000002</v>
      </c>
      <c r="D431" s="231">
        <v>2367.7999999999997</v>
      </c>
      <c r="E431" s="231">
        <v>2337.1499999999996</v>
      </c>
      <c r="F431" s="231">
        <v>2305.75</v>
      </c>
      <c r="G431" s="231">
        <v>2275.1</v>
      </c>
      <c r="H431" s="231">
        <v>2399.1999999999994</v>
      </c>
      <c r="I431" s="231">
        <v>2429.85</v>
      </c>
      <c r="J431" s="231">
        <v>2461.2499999999991</v>
      </c>
      <c r="K431" s="230">
        <v>2398.4499999999998</v>
      </c>
      <c r="L431" s="230">
        <v>2336.4</v>
      </c>
      <c r="M431" s="230">
        <v>0.27843000000000001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995.6</v>
      </c>
      <c r="D432" s="231">
        <v>995.55000000000007</v>
      </c>
      <c r="E432" s="231">
        <v>991.15000000000009</v>
      </c>
      <c r="F432" s="231">
        <v>986.7</v>
      </c>
      <c r="G432" s="231">
        <v>982.30000000000007</v>
      </c>
      <c r="H432" s="231">
        <v>1000.0000000000001</v>
      </c>
      <c r="I432" s="231">
        <v>1004.4</v>
      </c>
      <c r="J432" s="231">
        <v>1008.8500000000001</v>
      </c>
      <c r="K432" s="230">
        <v>999.95</v>
      </c>
      <c r="L432" s="230">
        <v>991.1</v>
      </c>
      <c r="M432" s="230">
        <v>1.1834499999999999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296.75</v>
      </c>
      <c r="D433" s="231">
        <v>295.13333333333333</v>
      </c>
      <c r="E433" s="231">
        <v>290.76666666666665</v>
      </c>
      <c r="F433" s="231">
        <v>284.7833333333333</v>
      </c>
      <c r="G433" s="231">
        <v>280.41666666666663</v>
      </c>
      <c r="H433" s="231">
        <v>301.11666666666667</v>
      </c>
      <c r="I433" s="231">
        <v>305.48333333333335</v>
      </c>
      <c r="J433" s="231">
        <v>311.4666666666667</v>
      </c>
      <c r="K433" s="230">
        <v>299.5</v>
      </c>
      <c r="L433" s="230">
        <v>289.14999999999998</v>
      </c>
      <c r="M433" s="230">
        <v>1.2371099999999999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353.8</v>
      </c>
      <c r="D434" s="231">
        <v>351.86666666666662</v>
      </c>
      <c r="E434" s="231">
        <v>348.53333333333325</v>
      </c>
      <c r="F434" s="231">
        <v>343.26666666666665</v>
      </c>
      <c r="G434" s="231">
        <v>339.93333333333328</v>
      </c>
      <c r="H434" s="231">
        <v>357.13333333333321</v>
      </c>
      <c r="I434" s="231">
        <v>360.46666666666658</v>
      </c>
      <c r="J434" s="231">
        <v>365.73333333333318</v>
      </c>
      <c r="K434" s="230">
        <v>355.2</v>
      </c>
      <c r="L434" s="230">
        <v>346.6</v>
      </c>
      <c r="M434" s="230">
        <v>0.66501999999999994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2614.1999999999998</v>
      </c>
      <c r="D435" s="231">
        <v>2591.85</v>
      </c>
      <c r="E435" s="231">
        <v>2559.6999999999998</v>
      </c>
      <c r="F435" s="231">
        <v>2505.1999999999998</v>
      </c>
      <c r="G435" s="231">
        <v>2473.0499999999997</v>
      </c>
      <c r="H435" s="231">
        <v>2646.35</v>
      </c>
      <c r="I435" s="231">
        <v>2678.5000000000005</v>
      </c>
      <c r="J435" s="231">
        <v>2733</v>
      </c>
      <c r="K435" s="230">
        <v>2624</v>
      </c>
      <c r="L435" s="230">
        <v>2537.35</v>
      </c>
      <c r="M435" s="230">
        <v>1.2197800000000001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470.2</v>
      </c>
      <c r="D436" s="231">
        <v>470.18333333333334</v>
      </c>
      <c r="E436" s="231">
        <v>468.26666666666665</v>
      </c>
      <c r="F436" s="231">
        <v>466.33333333333331</v>
      </c>
      <c r="G436" s="231">
        <v>464.41666666666663</v>
      </c>
      <c r="H436" s="231">
        <v>472.11666666666667</v>
      </c>
      <c r="I436" s="231">
        <v>474.0333333333333</v>
      </c>
      <c r="J436" s="231">
        <v>475.9666666666667</v>
      </c>
      <c r="K436" s="230">
        <v>472.1</v>
      </c>
      <c r="L436" s="230">
        <v>468.25</v>
      </c>
      <c r="M436" s="230">
        <v>0.87409000000000003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8.15</v>
      </c>
      <c r="D437" s="231">
        <v>8.1666666666666679</v>
      </c>
      <c r="E437" s="231">
        <v>8.033333333333335</v>
      </c>
      <c r="F437" s="231">
        <v>7.9166666666666679</v>
      </c>
      <c r="G437" s="231">
        <v>7.783333333333335</v>
      </c>
      <c r="H437" s="231">
        <v>8.283333333333335</v>
      </c>
      <c r="I437" s="231">
        <v>8.4166666666666679</v>
      </c>
      <c r="J437" s="231">
        <v>8.533333333333335</v>
      </c>
      <c r="K437" s="230">
        <v>8.3000000000000007</v>
      </c>
      <c r="L437" s="230">
        <v>8.0500000000000007</v>
      </c>
      <c r="M437" s="230">
        <v>324.37849999999997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220.55</v>
      </c>
      <c r="D438" s="231">
        <v>220.06666666666669</v>
      </c>
      <c r="E438" s="231">
        <v>216.88333333333338</v>
      </c>
      <c r="F438" s="231">
        <v>213.2166666666667</v>
      </c>
      <c r="G438" s="231">
        <v>210.03333333333339</v>
      </c>
      <c r="H438" s="231">
        <v>223.73333333333338</v>
      </c>
      <c r="I438" s="231">
        <v>226.91666666666671</v>
      </c>
      <c r="J438" s="231">
        <v>230.58333333333337</v>
      </c>
      <c r="K438" s="230">
        <v>223.25</v>
      </c>
      <c r="L438" s="230">
        <v>216.4</v>
      </c>
      <c r="M438" s="230">
        <v>3.26864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996.85</v>
      </c>
      <c r="D439" s="231">
        <v>998.66666666666663</v>
      </c>
      <c r="E439" s="231">
        <v>989.43333333333328</v>
      </c>
      <c r="F439" s="231">
        <v>982.01666666666665</v>
      </c>
      <c r="G439" s="231">
        <v>972.7833333333333</v>
      </c>
      <c r="H439" s="231">
        <v>1006.0833333333333</v>
      </c>
      <c r="I439" s="231">
        <v>1015.3166666666666</v>
      </c>
      <c r="J439" s="231">
        <v>1022.7333333333332</v>
      </c>
      <c r="K439" s="230">
        <v>1007.9</v>
      </c>
      <c r="L439" s="230">
        <v>991.25</v>
      </c>
      <c r="M439" s="230">
        <v>0.41138000000000002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604.65</v>
      </c>
      <c r="D440" s="231">
        <v>599.83333333333337</v>
      </c>
      <c r="E440" s="231">
        <v>594.16666666666674</v>
      </c>
      <c r="F440" s="231">
        <v>583.68333333333339</v>
      </c>
      <c r="G440" s="231">
        <v>578.01666666666677</v>
      </c>
      <c r="H440" s="231">
        <v>610.31666666666672</v>
      </c>
      <c r="I440" s="231">
        <v>615.98333333333346</v>
      </c>
      <c r="J440" s="231">
        <v>626.4666666666667</v>
      </c>
      <c r="K440" s="230">
        <v>605.5</v>
      </c>
      <c r="L440" s="230">
        <v>589.35</v>
      </c>
      <c r="M440" s="230">
        <v>4.6184000000000003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1484.7</v>
      </c>
      <c r="D441" s="231">
        <v>1491.95</v>
      </c>
      <c r="E441" s="231">
        <v>1465.95</v>
      </c>
      <c r="F441" s="231">
        <v>1447.2</v>
      </c>
      <c r="G441" s="231">
        <v>1421.2</v>
      </c>
      <c r="H441" s="231">
        <v>1510.7</v>
      </c>
      <c r="I441" s="231">
        <v>1536.7</v>
      </c>
      <c r="J441" s="231">
        <v>1555.45</v>
      </c>
      <c r="K441" s="230">
        <v>1517.95</v>
      </c>
      <c r="L441" s="230">
        <v>1473.2</v>
      </c>
      <c r="M441" s="230">
        <v>0.11795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453.85</v>
      </c>
      <c r="D442" s="231">
        <v>457.16666666666669</v>
      </c>
      <c r="E442" s="231">
        <v>438.68333333333339</v>
      </c>
      <c r="F442" s="231">
        <v>423.51666666666671</v>
      </c>
      <c r="G442" s="231">
        <v>405.03333333333342</v>
      </c>
      <c r="H442" s="231">
        <v>472.33333333333337</v>
      </c>
      <c r="I442" s="231">
        <v>490.81666666666661</v>
      </c>
      <c r="J442" s="231">
        <v>505.98333333333335</v>
      </c>
      <c r="K442" s="230">
        <v>475.65</v>
      </c>
      <c r="L442" s="230">
        <v>442</v>
      </c>
      <c r="M442" s="230">
        <v>6.8449600000000004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729.1</v>
      </c>
      <c r="D443" s="231">
        <v>730.55000000000007</v>
      </c>
      <c r="E443" s="231">
        <v>721.20000000000016</v>
      </c>
      <c r="F443" s="231">
        <v>713.30000000000007</v>
      </c>
      <c r="G443" s="231">
        <v>703.95000000000016</v>
      </c>
      <c r="H443" s="231">
        <v>738.45000000000016</v>
      </c>
      <c r="I443" s="231">
        <v>747.80000000000007</v>
      </c>
      <c r="J443" s="231">
        <v>755.70000000000016</v>
      </c>
      <c r="K443" s="230">
        <v>739.9</v>
      </c>
      <c r="L443" s="230">
        <v>722.65</v>
      </c>
      <c r="M443" s="230">
        <v>0.52092000000000005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30.35</v>
      </c>
      <c r="D444" s="231">
        <v>30.25</v>
      </c>
      <c r="E444" s="231">
        <v>30</v>
      </c>
      <c r="F444" s="231">
        <v>29.65</v>
      </c>
      <c r="G444" s="231">
        <v>29.4</v>
      </c>
      <c r="H444" s="231">
        <v>30.6</v>
      </c>
      <c r="I444" s="231">
        <v>30.85</v>
      </c>
      <c r="J444" s="231">
        <v>31.200000000000003</v>
      </c>
      <c r="K444" s="230">
        <v>30.5</v>
      </c>
      <c r="L444" s="230">
        <v>29.9</v>
      </c>
      <c r="M444" s="230">
        <v>31.198989999999998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1098.7</v>
      </c>
      <c r="D445" s="231">
        <v>1093.4166666666667</v>
      </c>
      <c r="E445" s="231">
        <v>1085.7833333333335</v>
      </c>
      <c r="F445" s="231">
        <v>1072.8666666666668</v>
      </c>
      <c r="G445" s="231">
        <v>1065.2333333333336</v>
      </c>
      <c r="H445" s="231">
        <v>1106.3333333333335</v>
      </c>
      <c r="I445" s="231">
        <v>1113.9666666666667</v>
      </c>
      <c r="J445" s="231">
        <v>1126.8833333333334</v>
      </c>
      <c r="K445" s="230">
        <v>1101.05</v>
      </c>
      <c r="L445" s="230">
        <v>1080.5</v>
      </c>
      <c r="M445" s="230">
        <v>6.3052999999999999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580.35</v>
      </c>
      <c r="D446" s="231">
        <v>581.81666666666672</v>
      </c>
      <c r="E446" s="231">
        <v>572.53333333333342</v>
      </c>
      <c r="F446" s="231">
        <v>564.7166666666667</v>
      </c>
      <c r="G446" s="231">
        <v>555.43333333333339</v>
      </c>
      <c r="H446" s="231">
        <v>589.63333333333344</v>
      </c>
      <c r="I446" s="231">
        <v>598.91666666666674</v>
      </c>
      <c r="J446" s="231">
        <v>606.73333333333346</v>
      </c>
      <c r="K446" s="230">
        <v>591.1</v>
      </c>
      <c r="L446" s="230">
        <v>574</v>
      </c>
      <c r="M446" s="230">
        <v>3.77224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989.15</v>
      </c>
      <c r="D447" s="231">
        <v>983.85</v>
      </c>
      <c r="E447" s="231">
        <v>977.7</v>
      </c>
      <c r="F447" s="231">
        <v>966.25</v>
      </c>
      <c r="G447" s="231">
        <v>960.1</v>
      </c>
      <c r="H447" s="231">
        <v>995.30000000000007</v>
      </c>
      <c r="I447" s="231">
        <v>1001.4499999999999</v>
      </c>
      <c r="J447" s="231">
        <v>1012.9000000000001</v>
      </c>
      <c r="K447" s="230">
        <v>990</v>
      </c>
      <c r="L447" s="230">
        <v>972.4</v>
      </c>
      <c r="M447" s="230">
        <v>3.9337399999999998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211.7</v>
      </c>
      <c r="D448" s="231">
        <v>211.58333333333334</v>
      </c>
      <c r="E448" s="231">
        <v>210.31666666666669</v>
      </c>
      <c r="F448" s="231">
        <v>208.93333333333334</v>
      </c>
      <c r="G448" s="231">
        <v>207.66666666666669</v>
      </c>
      <c r="H448" s="231">
        <v>212.9666666666667</v>
      </c>
      <c r="I448" s="231">
        <v>214.23333333333335</v>
      </c>
      <c r="J448" s="231">
        <v>215.6166666666667</v>
      </c>
      <c r="K448" s="230">
        <v>212.85</v>
      </c>
      <c r="L448" s="230">
        <v>210.2</v>
      </c>
      <c r="M448" s="230">
        <v>2.7741799999999999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1259.8499999999999</v>
      </c>
      <c r="D449" s="231">
        <v>1265.5666666666666</v>
      </c>
      <c r="E449" s="231">
        <v>1248.2333333333331</v>
      </c>
      <c r="F449" s="231">
        <v>1236.6166666666666</v>
      </c>
      <c r="G449" s="231">
        <v>1219.2833333333331</v>
      </c>
      <c r="H449" s="231">
        <v>1277.1833333333332</v>
      </c>
      <c r="I449" s="231">
        <v>1294.5166666666667</v>
      </c>
      <c r="J449" s="231">
        <v>1306.1333333333332</v>
      </c>
      <c r="K449" s="230">
        <v>1282.9000000000001</v>
      </c>
      <c r="L449" s="230">
        <v>1253.95</v>
      </c>
      <c r="M449" s="230">
        <v>1.58636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3220.7</v>
      </c>
      <c r="D450" s="231">
        <v>3231.0166666666664</v>
      </c>
      <c r="E450" s="231">
        <v>3204.6833333333329</v>
      </c>
      <c r="F450" s="231">
        <v>3188.6666666666665</v>
      </c>
      <c r="G450" s="231">
        <v>3162.333333333333</v>
      </c>
      <c r="H450" s="231">
        <v>3247.0333333333328</v>
      </c>
      <c r="I450" s="231">
        <v>3273.3666666666668</v>
      </c>
      <c r="J450" s="231">
        <v>3289.3833333333328</v>
      </c>
      <c r="K450" s="230">
        <v>3257.35</v>
      </c>
      <c r="L450" s="230">
        <v>3215</v>
      </c>
      <c r="M450" s="230">
        <v>17.03464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730.5</v>
      </c>
      <c r="D451" s="231">
        <v>728.15</v>
      </c>
      <c r="E451" s="231">
        <v>724.84999999999991</v>
      </c>
      <c r="F451" s="231">
        <v>719.19999999999993</v>
      </c>
      <c r="G451" s="231">
        <v>715.89999999999986</v>
      </c>
      <c r="H451" s="231">
        <v>733.8</v>
      </c>
      <c r="I451" s="231">
        <v>737.09999999999991</v>
      </c>
      <c r="J451" s="231">
        <v>742.75</v>
      </c>
      <c r="K451" s="230">
        <v>731.45</v>
      </c>
      <c r="L451" s="230">
        <v>722.5</v>
      </c>
      <c r="M451" s="230">
        <v>7.38748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6068.15</v>
      </c>
      <c r="D452" s="231">
        <v>6072.7</v>
      </c>
      <c r="E452" s="231">
        <v>6030.5</v>
      </c>
      <c r="F452" s="231">
        <v>5992.85</v>
      </c>
      <c r="G452" s="231">
        <v>5950.6500000000005</v>
      </c>
      <c r="H452" s="231">
        <v>6110.3499999999995</v>
      </c>
      <c r="I452" s="231">
        <v>6152.5499999999984</v>
      </c>
      <c r="J452" s="231">
        <v>6190.1999999999989</v>
      </c>
      <c r="K452" s="230">
        <v>6114.9</v>
      </c>
      <c r="L452" s="230">
        <v>6035.05</v>
      </c>
      <c r="M452" s="230">
        <v>0.97084000000000004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1979.15</v>
      </c>
      <c r="D453" s="231">
        <v>1967.3833333333332</v>
      </c>
      <c r="E453" s="231">
        <v>1904.7666666666664</v>
      </c>
      <c r="F453" s="231">
        <v>1830.3833333333332</v>
      </c>
      <c r="G453" s="231">
        <v>1767.7666666666664</v>
      </c>
      <c r="H453" s="231">
        <v>2041.7666666666664</v>
      </c>
      <c r="I453" s="231">
        <v>2104.3833333333332</v>
      </c>
      <c r="J453" s="231">
        <v>2178.7666666666664</v>
      </c>
      <c r="K453" s="230">
        <v>2030</v>
      </c>
      <c r="L453" s="230">
        <v>1893</v>
      </c>
      <c r="M453" s="230">
        <v>3.43601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217.2</v>
      </c>
      <c r="D454" s="231">
        <v>215.5</v>
      </c>
      <c r="E454" s="231">
        <v>211.8</v>
      </c>
      <c r="F454" s="231">
        <v>206.4</v>
      </c>
      <c r="G454" s="231">
        <v>202.70000000000002</v>
      </c>
      <c r="H454" s="231">
        <v>220.9</v>
      </c>
      <c r="I454" s="231">
        <v>224.6</v>
      </c>
      <c r="J454" s="231">
        <v>230</v>
      </c>
      <c r="K454" s="230">
        <v>219.2</v>
      </c>
      <c r="L454" s="230">
        <v>210.1</v>
      </c>
      <c r="M454" s="230">
        <v>34.021900000000002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437.65</v>
      </c>
      <c r="D455" s="231">
        <v>433.56666666666666</v>
      </c>
      <c r="E455" s="231">
        <v>427.83333333333331</v>
      </c>
      <c r="F455" s="231">
        <v>418.01666666666665</v>
      </c>
      <c r="G455" s="231">
        <v>412.2833333333333</v>
      </c>
      <c r="H455" s="231">
        <v>443.38333333333333</v>
      </c>
      <c r="I455" s="231">
        <v>449.11666666666667</v>
      </c>
      <c r="J455" s="231">
        <v>458.93333333333334</v>
      </c>
      <c r="K455" s="230">
        <v>439.3</v>
      </c>
      <c r="L455" s="230">
        <v>423.75</v>
      </c>
      <c r="M455" s="230">
        <v>109.07492000000001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195.25</v>
      </c>
      <c r="D456" s="231">
        <v>194.45000000000002</v>
      </c>
      <c r="E456" s="231">
        <v>192.90000000000003</v>
      </c>
      <c r="F456" s="231">
        <v>190.55</v>
      </c>
      <c r="G456" s="231">
        <v>189.00000000000003</v>
      </c>
      <c r="H456" s="231">
        <v>196.80000000000004</v>
      </c>
      <c r="I456" s="231">
        <v>198.35000000000005</v>
      </c>
      <c r="J456" s="231">
        <v>200.70000000000005</v>
      </c>
      <c r="K456" s="230">
        <v>196</v>
      </c>
      <c r="L456" s="230">
        <v>192.1</v>
      </c>
      <c r="M456" s="230">
        <v>88.983620000000002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104.35</v>
      </c>
      <c r="D457" s="231">
        <v>104.55</v>
      </c>
      <c r="E457" s="231">
        <v>104</v>
      </c>
      <c r="F457" s="231">
        <v>103.65</v>
      </c>
      <c r="G457" s="231">
        <v>103.10000000000001</v>
      </c>
      <c r="H457" s="231">
        <v>104.89999999999999</v>
      </c>
      <c r="I457" s="231">
        <v>105.44999999999997</v>
      </c>
      <c r="J457" s="231">
        <v>105.79999999999998</v>
      </c>
      <c r="K457" s="230">
        <v>105.1</v>
      </c>
      <c r="L457" s="230">
        <v>104.2</v>
      </c>
      <c r="M457" s="230">
        <v>210.53782000000001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64.150000000000006</v>
      </c>
      <c r="D458" s="231">
        <v>64.150000000000006</v>
      </c>
      <c r="E458" s="231">
        <v>64.150000000000006</v>
      </c>
      <c r="F458" s="231">
        <v>64.150000000000006</v>
      </c>
      <c r="G458" s="231">
        <v>64.150000000000006</v>
      </c>
      <c r="H458" s="231">
        <v>64.150000000000006</v>
      </c>
      <c r="I458" s="231">
        <v>64.150000000000006</v>
      </c>
      <c r="J458" s="231">
        <v>64.150000000000006</v>
      </c>
      <c r="K458" s="230">
        <v>64.150000000000006</v>
      </c>
      <c r="L458" s="230">
        <v>64.150000000000006</v>
      </c>
      <c r="M458" s="230">
        <v>3.46211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2159.6</v>
      </c>
      <c r="D459" s="231">
        <v>2174.2000000000003</v>
      </c>
      <c r="E459" s="231">
        <v>2138.4000000000005</v>
      </c>
      <c r="F459" s="231">
        <v>2117.2000000000003</v>
      </c>
      <c r="G459" s="231">
        <v>2081.4000000000005</v>
      </c>
      <c r="H459" s="231">
        <v>2195.4000000000005</v>
      </c>
      <c r="I459" s="231">
        <v>2231.2000000000007</v>
      </c>
      <c r="J459" s="231">
        <v>2252.4000000000005</v>
      </c>
      <c r="K459" s="230">
        <v>2210</v>
      </c>
      <c r="L459" s="230">
        <v>2153</v>
      </c>
      <c r="M459" s="230">
        <v>0.4289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1092.75</v>
      </c>
      <c r="D460" s="231">
        <v>1093.5666666666666</v>
      </c>
      <c r="E460" s="231">
        <v>1082.1833333333332</v>
      </c>
      <c r="F460" s="231">
        <v>1071.6166666666666</v>
      </c>
      <c r="G460" s="231">
        <v>1060.2333333333331</v>
      </c>
      <c r="H460" s="231">
        <v>1104.1333333333332</v>
      </c>
      <c r="I460" s="231">
        <v>1115.5166666666664</v>
      </c>
      <c r="J460" s="231">
        <v>1126.0833333333333</v>
      </c>
      <c r="K460" s="230">
        <v>1104.95</v>
      </c>
      <c r="L460" s="230">
        <v>1083</v>
      </c>
      <c r="M460" s="230">
        <v>13.558149999999999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614</v>
      </c>
      <c r="D461" s="231">
        <v>617.83333333333337</v>
      </c>
      <c r="E461" s="231">
        <v>603.91666666666674</v>
      </c>
      <c r="F461" s="231">
        <v>593.83333333333337</v>
      </c>
      <c r="G461" s="231">
        <v>579.91666666666674</v>
      </c>
      <c r="H461" s="231">
        <v>627.91666666666674</v>
      </c>
      <c r="I461" s="231">
        <v>641.83333333333348</v>
      </c>
      <c r="J461" s="231">
        <v>651.91666666666674</v>
      </c>
      <c r="K461" s="230">
        <v>631.75</v>
      </c>
      <c r="L461" s="230">
        <v>607.75</v>
      </c>
      <c r="M461" s="230">
        <v>3.7939500000000002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101.55</v>
      </c>
      <c r="D462" s="231">
        <v>101.71666666666665</v>
      </c>
      <c r="E462" s="231">
        <v>100.83333333333331</v>
      </c>
      <c r="F462" s="231">
        <v>100.11666666666666</v>
      </c>
      <c r="G462" s="231">
        <v>99.23333333333332</v>
      </c>
      <c r="H462" s="231">
        <v>102.43333333333331</v>
      </c>
      <c r="I462" s="231">
        <v>103.31666666666666</v>
      </c>
      <c r="J462" s="231">
        <v>104.0333333333333</v>
      </c>
      <c r="K462" s="230">
        <v>102.6</v>
      </c>
      <c r="L462" s="230">
        <v>101</v>
      </c>
      <c r="M462" s="230">
        <v>2.4157700000000002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755.1</v>
      </c>
      <c r="D463" s="231">
        <v>756.73333333333323</v>
      </c>
      <c r="E463" s="231">
        <v>751.21666666666647</v>
      </c>
      <c r="F463" s="231">
        <v>747.33333333333326</v>
      </c>
      <c r="G463" s="231">
        <v>741.81666666666649</v>
      </c>
      <c r="H463" s="231">
        <v>760.61666666666645</v>
      </c>
      <c r="I463" s="231">
        <v>766.1333333333331</v>
      </c>
      <c r="J463" s="231">
        <v>770.01666666666642</v>
      </c>
      <c r="K463" s="230">
        <v>762.25</v>
      </c>
      <c r="L463" s="230">
        <v>752.85</v>
      </c>
      <c r="M463" s="230">
        <v>1.9218999999999999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2309.5</v>
      </c>
      <c r="D464" s="231">
        <v>2321.4333333333329</v>
      </c>
      <c r="E464" s="231">
        <v>2288.1666666666661</v>
      </c>
      <c r="F464" s="231">
        <v>2266.833333333333</v>
      </c>
      <c r="G464" s="231">
        <v>2233.5666666666662</v>
      </c>
      <c r="H464" s="231">
        <v>2342.766666666666</v>
      </c>
      <c r="I464" s="231">
        <v>2376.0333333333333</v>
      </c>
      <c r="J464" s="231">
        <v>2397.3666666666659</v>
      </c>
      <c r="K464" s="230">
        <v>2354.6999999999998</v>
      </c>
      <c r="L464" s="230">
        <v>2300.1</v>
      </c>
      <c r="M464" s="230">
        <v>0.21812000000000001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446.85</v>
      </c>
      <c r="D465" s="231">
        <v>447.38333333333338</v>
      </c>
      <c r="E465" s="231">
        <v>440.76666666666677</v>
      </c>
      <c r="F465" s="231">
        <v>434.68333333333339</v>
      </c>
      <c r="G465" s="231">
        <v>428.06666666666678</v>
      </c>
      <c r="H465" s="231">
        <v>453.46666666666675</v>
      </c>
      <c r="I465" s="231">
        <v>460.08333333333343</v>
      </c>
      <c r="J465" s="231">
        <v>466.16666666666674</v>
      </c>
      <c r="K465" s="230">
        <v>454</v>
      </c>
      <c r="L465" s="230">
        <v>441.3</v>
      </c>
      <c r="M465" s="230">
        <v>0.52461000000000002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2915.05</v>
      </c>
      <c r="D466" s="231">
        <v>2898.0499999999997</v>
      </c>
      <c r="E466" s="231">
        <v>2861.2499999999995</v>
      </c>
      <c r="F466" s="231">
        <v>2807.45</v>
      </c>
      <c r="G466" s="231">
        <v>2770.6499999999996</v>
      </c>
      <c r="H466" s="231">
        <v>2951.8499999999995</v>
      </c>
      <c r="I466" s="231">
        <v>2988.6499999999996</v>
      </c>
      <c r="J466" s="231">
        <v>3042.4499999999994</v>
      </c>
      <c r="K466" s="230">
        <v>2934.85</v>
      </c>
      <c r="L466" s="230">
        <v>2844.25</v>
      </c>
      <c r="M466" s="230">
        <v>0.73280999999999996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2548.4499999999998</v>
      </c>
      <c r="D467" s="231">
        <v>2559.15</v>
      </c>
      <c r="E467" s="231">
        <v>2534.3000000000002</v>
      </c>
      <c r="F467" s="231">
        <v>2520.15</v>
      </c>
      <c r="G467" s="231">
        <v>2495.3000000000002</v>
      </c>
      <c r="H467" s="231">
        <v>2573.3000000000002</v>
      </c>
      <c r="I467" s="231">
        <v>2598.1499999999996</v>
      </c>
      <c r="J467" s="231">
        <v>2612.3000000000002</v>
      </c>
      <c r="K467" s="230">
        <v>2584</v>
      </c>
      <c r="L467" s="230">
        <v>2545</v>
      </c>
      <c r="M467" s="230">
        <v>11.92271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1574.75</v>
      </c>
      <c r="D468" s="231">
        <v>1578.2333333333333</v>
      </c>
      <c r="E468" s="231">
        <v>1563.3166666666666</v>
      </c>
      <c r="F468" s="231">
        <v>1551.8833333333332</v>
      </c>
      <c r="G468" s="231">
        <v>1536.9666666666665</v>
      </c>
      <c r="H468" s="231">
        <v>1589.6666666666667</v>
      </c>
      <c r="I468" s="231">
        <v>1604.5833333333333</v>
      </c>
      <c r="J468" s="231">
        <v>1616.0166666666669</v>
      </c>
      <c r="K468" s="230">
        <v>1593.15</v>
      </c>
      <c r="L468" s="230">
        <v>1566.8</v>
      </c>
      <c r="M468" s="230">
        <v>3.7147899999999998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521.35</v>
      </c>
      <c r="D469" s="231">
        <v>523.13333333333333</v>
      </c>
      <c r="E469" s="231">
        <v>516.26666666666665</v>
      </c>
      <c r="F469" s="231">
        <v>511.18333333333328</v>
      </c>
      <c r="G469" s="231">
        <v>504.31666666666661</v>
      </c>
      <c r="H469" s="231">
        <v>528.2166666666667</v>
      </c>
      <c r="I469" s="231">
        <v>535.08333333333326</v>
      </c>
      <c r="J469" s="231">
        <v>540.16666666666674</v>
      </c>
      <c r="K469" s="230">
        <v>530</v>
      </c>
      <c r="L469" s="230">
        <v>518.04999999999995</v>
      </c>
      <c r="M469" s="230">
        <v>2.4193099999999998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621.25</v>
      </c>
      <c r="D470" s="231">
        <v>621.41666666666663</v>
      </c>
      <c r="E470" s="231">
        <v>616.98333333333323</v>
      </c>
      <c r="F470" s="231">
        <v>612.71666666666658</v>
      </c>
      <c r="G470" s="231">
        <v>608.28333333333319</v>
      </c>
      <c r="H470" s="231">
        <v>625.68333333333328</v>
      </c>
      <c r="I470" s="231">
        <v>630.11666666666667</v>
      </c>
      <c r="J470" s="231">
        <v>634.38333333333333</v>
      </c>
      <c r="K470" s="230">
        <v>625.85</v>
      </c>
      <c r="L470" s="230">
        <v>617.15</v>
      </c>
      <c r="M470" s="230">
        <v>0.16370000000000001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1367.25</v>
      </c>
      <c r="D471" s="231">
        <v>1364.0833333333333</v>
      </c>
      <c r="E471" s="231">
        <v>1350.1666666666665</v>
      </c>
      <c r="F471" s="231">
        <v>1333.0833333333333</v>
      </c>
      <c r="G471" s="231">
        <v>1319.1666666666665</v>
      </c>
      <c r="H471" s="231">
        <v>1381.1666666666665</v>
      </c>
      <c r="I471" s="231">
        <v>1395.083333333333</v>
      </c>
      <c r="J471" s="231">
        <v>1412.1666666666665</v>
      </c>
      <c r="K471" s="230">
        <v>1378</v>
      </c>
      <c r="L471" s="230">
        <v>1347</v>
      </c>
      <c r="M471" s="230">
        <v>3.4385500000000002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29.6</v>
      </c>
      <c r="D472" s="231">
        <v>29.266666666666666</v>
      </c>
      <c r="E472" s="231">
        <v>28.583333333333332</v>
      </c>
      <c r="F472" s="231">
        <v>27.566666666666666</v>
      </c>
      <c r="G472" s="231">
        <v>26.883333333333333</v>
      </c>
      <c r="H472" s="231">
        <v>30.283333333333331</v>
      </c>
      <c r="I472" s="231">
        <v>30.966666666666669</v>
      </c>
      <c r="J472" s="231">
        <v>31.983333333333331</v>
      </c>
      <c r="K472" s="230">
        <v>29.95</v>
      </c>
      <c r="L472" s="230">
        <v>28.25</v>
      </c>
      <c r="M472" s="230">
        <v>124.76455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277.05</v>
      </c>
      <c r="D473" s="231">
        <v>279.86666666666662</v>
      </c>
      <c r="E473" s="231">
        <v>272.23333333333323</v>
      </c>
      <c r="F473" s="231">
        <v>267.41666666666663</v>
      </c>
      <c r="G473" s="231">
        <v>259.78333333333325</v>
      </c>
      <c r="H473" s="231">
        <v>284.68333333333322</v>
      </c>
      <c r="I473" s="231">
        <v>292.31666666666655</v>
      </c>
      <c r="J473" s="231">
        <v>297.13333333333321</v>
      </c>
      <c r="K473" s="230">
        <v>287.5</v>
      </c>
      <c r="L473" s="230">
        <v>275.05</v>
      </c>
      <c r="M473" s="230">
        <v>6.5477299999999996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327</v>
      </c>
      <c r="D474" s="231">
        <v>329.3</v>
      </c>
      <c r="E474" s="231">
        <v>324.10000000000002</v>
      </c>
      <c r="F474" s="231">
        <v>321.2</v>
      </c>
      <c r="G474" s="231">
        <v>316</v>
      </c>
      <c r="H474" s="231">
        <v>332.20000000000005</v>
      </c>
      <c r="I474" s="231">
        <v>337.4</v>
      </c>
      <c r="J474" s="231">
        <v>340.30000000000007</v>
      </c>
      <c r="K474" s="230">
        <v>334.5</v>
      </c>
      <c r="L474" s="230">
        <v>326.39999999999998</v>
      </c>
      <c r="M474" s="230">
        <v>11.72378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2597.9</v>
      </c>
      <c r="D475" s="231">
        <v>2602.2833333333333</v>
      </c>
      <c r="E475" s="231">
        <v>2575.6166666666668</v>
      </c>
      <c r="F475" s="231">
        <v>2553.3333333333335</v>
      </c>
      <c r="G475" s="231">
        <v>2526.666666666667</v>
      </c>
      <c r="H475" s="231">
        <v>2624.5666666666666</v>
      </c>
      <c r="I475" s="231">
        <v>2651.2333333333336</v>
      </c>
      <c r="J475" s="231">
        <v>2673.5166666666664</v>
      </c>
      <c r="K475" s="230">
        <v>2628.95</v>
      </c>
      <c r="L475" s="230">
        <v>2580</v>
      </c>
      <c r="M475" s="230">
        <v>6.8812199999999999</v>
      </c>
      <c r="N475" s="1"/>
      <c r="O475" s="1"/>
    </row>
    <row r="476" spans="1:15" ht="12.75" customHeight="1">
      <c r="A476" s="30">
        <v>466</v>
      </c>
      <c r="B476" s="216" t="s">
        <v>885</v>
      </c>
      <c r="C476" s="230">
        <v>25.45</v>
      </c>
      <c r="D476" s="231">
        <v>25.583333333333332</v>
      </c>
      <c r="E476" s="231">
        <v>25.016666666666666</v>
      </c>
      <c r="F476" s="231">
        <v>24.583333333333332</v>
      </c>
      <c r="G476" s="231">
        <v>24.016666666666666</v>
      </c>
      <c r="H476" s="231">
        <v>26.016666666666666</v>
      </c>
      <c r="I476" s="231">
        <v>26.583333333333336</v>
      </c>
      <c r="J476" s="231">
        <v>27.016666666666666</v>
      </c>
      <c r="K476" s="230">
        <v>26.15</v>
      </c>
      <c r="L476" s="230">
        <v>25.15</v>
      </c>
      <c r="M476" s="230">
        <v>162.81372999999999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369.4</v>
      </c>
      <c r="D477" s="231">
        <v>366.56666666666666</v>
      </c>
      <c r="E477" s="231">
        <v>360.33333333333331</v>
      </c>
      <c r="F477" s="231">
        <v>351.26666666666665</v>
      </c>
      <c r="G477" s="231">
        <v>345.0333333333333</v>
      </c>
      <c r="H477" s="231">
        <v>375.63333333333333</v>
      </c>
      <c r="I477" s="231">
        <v>381.86666666666667</v>
      </c>
      <c r="J477" s="231">
        <v>390.93333333333334</v>
      </c>
      <c r="K477" s="230">
        <v>372.8</v>
      </c>
      <c r="L477" s="230">
        <v>357.5</v>
      </c>
      <c r="M477" s="230">
        <v>3.7587100000000002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480.25</v>
      </c>
      <c r="D478" s="231">
        <v>476.81666666666666</v>
      </c>
      <c r="E478" s="231">
        <v>468.93333333333334</v>
      </c>
      <c r="F478" s="231">
        <v>457.61666666666667</v>
      </c>
      <c r="G478" s="231">
        <v>449.73333333333335</v>
      </c>
      <c r="H478" s="231">
        <v>488.13333333333333</v>
      </c>
      <c r="I478" s="231">
        <v>496.01666666666665</v>
      </c>
      <c r="J478" s="231">
        <v>507.33333333333331</v>
      </c>
      <c r="K478" s="230">
        <v>484.7</v>
      </c>
      <c r="L478" s="230">
        <v>465.5</v>
      </c>
      <c r="M478" s="230">
        <v>17.51953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726.15</v>
      </c>
      <c r="D479" s="231">
        <v>727.7166666666667</v>
      </c>
      <c r="E479" s="231">
        <v>721.43333333333339</v>
      </c>
      <c r="F479" s="231">
        <v>716.7166666666667</v>
      </c>
      <c r="G479" s="231">
        <v>710.43333333333339</v>
      </c>
      <c r="H479" s="231">
        <v>732.43333333333339</v>
      </c>
      <c r="I479" s="231">
        <v>738.7166666666667</v>
      </c>
      <c r="J479" s="231">
        <v>743.43333333333339</v>
      </c>
      <c r="K479" s="230">
        <v>734</v>
      </c>
      <c r="L479" s="230">
        <v>723</v>
      </c>
      <c r="M479" s="230">
        <v>13.91534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657.9</v>
      </c>
      <c r="D480" s="231">
        <v>660.28333333333342</v>
      </c>
      <c r="E480" s="231">
        <v>652.56666666666683</v>
      </c>
      <c r="F480" s="231">
        <v>647.23333333333346</v>
      </c>
      <c r="G480" s="231">
        <v>639.51666666666688</v>
      </c>
      <c r="H480" s="231">
        <v>665.61666666666679</v>
      </c>
      <c r="I480" s="231">
        <v>673.33333333333326</v>
      </c>
      <c r="J480" s="231">
        <v>678.66666666666674</v>
      </c>
      <c r="K480" s="230">
        <v>668</v>
      </c>
      <c r="L480" s="230">
        <v>654.95000000000005</v>
      </c>
      <c r="M480" s="230">
        <v>0.51822999999999997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7701.85</v>
      </c>
      <c r="D481" s="231">
        <v>7700.2333333333336</v>
      </c>
      <c r="E481" s="231">
        <v>7670.4666666666672</v>
      </c>
      <c r="F481" s="231">
        <v>7639.0833333333339</v>
      </c>
      <c r="G481" s="231">
        <v>7609.3166666666675</v>
      </c>
      <c r="H481" s="231">
        <v>7731.6166666666668</v>
      </c>
      <c r="I481" s="231">
        <v>7761.3833333333332</v>
      </c>
      <c r="J481" s="231">
        <v>7792.7666666666664</v>
      </c>
      <c r="K481" s="230">
        <v>7730</v>
      </c>
      <c r="L481" s="230">
        <v>7668.85</v>
      </c>
      <c r="M481" s="230">
        <v>2.2768199999999998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67.05</v>
      </c>
      <c r="D482" s="231">
        <v>67.399999999999991</v>
      </c>
      <c r="E482" s="231">
        <v>66.399999999999977</v>
      </c>
      <c r="F482" s="231">
        <v>65.749999999999986</v>
      </c>
      <c r="G482" s="231">
        <v>64.749999999999972</v>
      </c>
      <c r="H482" s="231">
        <v>68.049999999999983</v>
      </c>
      <c r="I482" s="231">
        <v>69.050000000000011</v>
      </c>
      <c r="J482" s="231">
        <v>69.699999999999989</v>
      </c>
      <c r="K482" s="230">
        <v>68.400000000000006</v>
      </c>
      <c r="L482" s="230">
        <v>66.75</v>
      </c>
      <c r="M482" s="230">
        <v>81.480789999999999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1407.05</v>
      </c>
      <c r="D483" s="231">
        <v>1413.0166666666667</v>
      </c>
      <c r="E483" s="231">
        <v>1398.0333333333333</v>
      </c>
      <c r="F483" s="231">
        <v>1389.0166666666667</v>
      </c>
      <c r="G483" s="231">
        <v>1374.0333333333333</v>
      </c>
      <c r="H483" s="231">
        <v>1422.0333333333333</v>
      </c>
      <c r="I483" s="231">
        <v>1437.0166666666664</v>
      </c>
      <c r="J483" s="231">
        <v>1446.0333333333333</v>
      </c>
      <c r="K483" s="230">
        <v>1428</v>
      </c>
      <c r="L483" s="230">
        <v>1404</v>
      </c>
      <c r="M483" s="230">
        <v>1.22942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756.45</v>
      </c>
      <c r="D484" s="241">
        <v>756.4666666666667</v>
      </c>
      <c r="E484" s="241">
        <v>751.93333333333339</v>
      </c>
      <c r="F484" s="241">
        <v>747.41666666666674</v>
      </c>
      <c r="G484" s="241">
        <v>742.88333333333344</v>
      </c>
      <c r="H484" s="241">
        <v>760.98333333333335</v>
      </c>
      <c r="I484" s="241">
        <v>765.51666666666665</v>
      </c>
      <c r="J484" s="240">
        <v>770.0333333333333</v>
      </c>
      <c r="K484" s="240">
        <v>761</v>
      </c>
      <c r="L484" s="240">
        <v>751.95</v>
      </c>
      <c r="M484" s="216">
        <v>4.6349900000000002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251.45</v>
      </c>
      <c r="D485" s="241">
        <v>252.18333333333331</v>
      </c>
      <c r="E485" s="241">
        <v>249.66666666666663</v>
      </c>
      <c r="F485" s="241">
        <v>247.88333333333333</v>
      </c>
      <c r="G485" s="241">
        <v>245.36666666666665</v>
      </c>
      <c r="H485" s="241">
        <v>253.96666666666661</v>
      </c>
      <c r="I485" s="241">
        <v>256.48333333333335</v>
      </c>
      <c r="J485" s="240">
        <v>258.26666666666659</v>
      </c>
      <c r="K485" s="240">
        <v>254.7</v>
      </c>
      <c r="L485" s="240">
        <v>250.4</v>
      </c>
      <c r="M485" s="216">
        <v>0.59175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2110.6999999999998</v>
      </c>
      <c r="D486" s="231">
        <v>2113.5833333333335</v>
      </c>
      <c r="E486" s="231">
        <v>2088.6166666666668</v>
      </c>
      <c r="F486" s="231">
        <v>2066.5333333333333</v>
      </c>
      <c r="G486" s="231">
        <v>2041.5666666666666</v>
      </c>
      <c r="H486" s="231">
        <v>2135.666666666667</v>
      </c>
      <c r="I486" s="231">
        <v>2160.6333333333332</v>
      </c>
      <c r="J486" s="231">
        <v>2182.7166666666672</v>
      </c>
      <c r="K486" s="230">
        <v>2138.5500000000002</v>
      </c>
      <c r="L486" s="230">
        <v>2091.5</v>
      </c>
      <c r="M486" s="230">
        <v>0.36137999999999998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575.54999999999995</v>
      </c>
      <c r="D487" s="241">
        <v>573.51666666666665</v>
      </c>
      <c r="E487" s="241">
        <v>566.0333333333333</v>
      </c>
      <c r="F487" s="241">
        <v>556.51666666666665</v>
      </c>
      <c r="G487" s="241">
        <v>549.0333333333333</v>
      </c>
      <c r="H487" s="241">
        <v>583.0333333333333</v>
      </c>
      <c r="I487" s="241">
        <v>590.51666666666665</v>
      </c>
      <c r="J487" s="240">
        <v>600.0333333333333</v>
      </c>
      <c r="K487" s="240">
        <v>581</v>
      </c>
      <c r="L487" s="240">
        <v>564</v>
      </c>
      <c r="M487" s="216">
        <v>1.99387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301.39999999999998</v>
      </c>
      <c r="D488" s="231">
        <v>302.40000000000003</v>
      </c>
      <c r="E488" s="231">
        <v>296.00000000000006</v>
      </c>
      <c r="F488" s="231">
        <v>290.60000000000002</v>
      </c>
      <c r="G488" s="231">
        <v>284.20000000000005</v>
      </c>
      <c r="H488" s="231">
        <v>307.80000000000007</v>
      </c>
      <c r="I488" s="231">
        <v>314.20000000000005</v>
      </c>
      <c r="J488" s="231">
        <v>319.60000000000008</v>
      </c>
      <c r="K488" s="230">
        <v>308.8</v>
      </c>
      <c r="L488" s="230">
        <v>297</v>
      </c>
      <c r="M488" s="230">
        <v>1.9468300000000001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312.8</v>
      </c>
      <c r="D489" s="241">
        <v>311.7</v>
      </c>
      <c r="E489" s="231">
        <v>307.09999999999997</v>
      </c>
      <c r="F489" s="231">
        <v>301.39999999999998</v>
      </c>
      <c r="G489" s="231">
        <v>296.79999999999995</v>
      </c>
      <c r="H489" s="231">
        <v>317.39999999999998</v>
      </c>
      <c r="I489" s="231">
        <v>322</v>
      </c>
      <c r="J489" s="231">
        <v>327.7</v>
      </c>
      <c r="K489" s="230">
        <v>316.3</v>
      </c>
      <c r="L489" s="230">
        <v>306</v>
      </c>
      <c r="M489" s="230">
        <v>1.75457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261.5</v>
      </c>
      <c r="D490" s="231">
        <v>261.25</v>
      </c>
      <c r="E490" s="231">
        <v>254.7</v>
      </c>
      <c r="F490" s="231">
        <v>247.89999999999998</v>
      </c>
      <c r="G490" s="231">
        <v>241.34999999999997</v>
      </c>
      <c r="H490" s="231">
        <v>268.05</v>
      </c>
      <c r="I490" s="231">
        <v>274.59999999999997</v>
      </c>
      <c r="J490" s="231">
        <v>281.40000000000003</v>
      </c>
      <c r="K490" s="230">
        <v>267.8</v>
      </c>
      <c r="L490" s="230">
        <v>254.45</v>
      </c>
      <c r="M490" s="230">
        <v>2.1847799999999999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1393.5</v>
      </c>
      <c r="D491" s="241">
        <v>1411.4833333333333</v>
      </c>
      <c r="E491" s="231">
        <v>1367.0166666666667</v>
      </c>
      <c r="F491" s="231">
        <v>1340.5333333333333</v>
      </c>
      <c r="G491" s="231">
        <v>1296.0666666666666</v>
      </c>
      <c r="H491" s="231">
        <v>1437.9666666666667</v>
      </c>
      <c r="I491" s="231">
        <v>1482.4333333333334</v>
      </c>
      <c r="J491" s="231">
        <v>1508.9166666666667</v>
      </c>
      <c r="K491" s="230">
        <v>1455.95</v>
      </c>
      <c r="L491" s="230">
        <v>1385</v>
      </c>
      <c r="M491" s="230">
        <v>22.30254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1139.5999999999999</v>
      </c>
      <c r="D492" s="231">
        <v>1138.45</v>
      </c>
      <c r="E492" s="231">
        <v>1128.45</v>
      </c>
      <c r="F492" s="231">
        <v>1117.3</v>
      </c>
      <c r="G492" s="231">
        <v>1107.3</v>
      </c>
      <c r="H492" s="231">
        <v>1149.6000000000001</v>
      </c>
      <c r="I492" s="231">
        <v>1159.6000000000001</v>
      </c>
      <c r="J492" s="231">
        <v>1170.7500000000002</v>
      </c>
      <c r="K492" s="230">
        <v>1148.45</v>
      </c>
      <c r="L492" s="230">
        <v>1127.3</v>
      </c>
      <c r="M492" s="230">
        <v>0.30909999999999999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273.2</v>
      </c>
      <c r="D493" s="241">
        <v>271.23333333333335</v>
      </c>
      <c r="E493" s="231">
        <v>267.9666666666667</v>
      </c>
      <c r="F493" s="231">
        <v>262.73333333333335</v>
      </c>
      <c r="G493" s="231">
        <v>259.4666666666667</v>
      </c>
      <c r="H493" s="231">
        <v>276.4666666666667</v>
      </c>
      <c r="I493" s="231">
        <v>279.73333333333335</v>
      </c>
      <c r="J493" s="231">
        <v>284.9666666666667</v>
      </c>
      <c r="K493" s="230">
        <v>274.5</v>
      </c>
      <c r="L493" s="230">
        <v>266</v>
      </c>
      <c r="M493" s="230">
        <v>230.00051999999999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394.4</v>
      </c>
      <c r="D494" s="231">
        <v>396.51666666666665</v>
      </c>
      <c r="E494" s="231">
        <v>391.08333333333331</v>
      </c>
      <c r="F494" s="231">
        <v>387.76666666666665</v>
      </c>
      <c r="G494" s="231">
        <v>382.33333333333331</v>
      </c>
      <c r="H494" s="231">
        <v>399.83333333333331</v>
      </c>
      <c r="I494" s="231">
        <v>405.26666666666671</v>
      </c>
      <c r="J494" s="231">
        <v>408.58333333333331</v>
      </c>
      <c r="K494" s="230">
        <v>401.95</v>
      </c>
      <c r="L494" s="230">
        <v>393.2</v>
      </c>
      <c r="M494" s="230">
        <v>1.1478900000000001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1840.5</v>
      </c>
      <c r="D495" s="241">
        <v>1830.1833333333334</v>
      </c>
      <c r="E495" s="231">
        <v>1810.3666666666668</v>
      </c>
      <c r="F495" s="231">
        <v>1780.2333333333333</v>
      </c>
      <c r="G495" s="231">
        <v>1760.4166666666667</v>
      </c>
      <c r="H495" s="231">
        <v>1860.3166666666668</v>
      </c>
      <c r="I495" s="231">
        <v>1880.1333333333334</v>
      </c>
      <c r="J495" s="231">
        <v>1910.2666666666669</v>
      </c>
      <c r="K495" s="230">
        <v>1850</v>
      </c>
      <c r="L495" s="230">
        <v>1800.05</v>
      </c>
      <c r="M495" s="230">
        <v>0.55554999999999999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6.25</v>
      </c>
      <c r="D496" s="241">
        <v>6.2333333333333343</v>
      </c>
      <c r="E496" s="231">
        <v>6.1666666666666687</v>
      </c>
      <c r="F496" s="231">
        <v>6.0833333333333348</v>
      </c>
      <c r="G496" s="231">
        <v>6.0166666666666693</v>
      </c>
      <c r="H496" s="231">
        <v>6.3166666666666682</v>
      </c>
      <c r="I496" s="231">
        <v>6.3833333333333346</v>
      </c>
      <c r="J496" s="231">
        <v>6.4666666666666677</v>
      </c>
      <c r="K496" s="230">
        <v>6.3</v>
      </c>
      <c r="L496" s="230">
        <v>6.15</v>
      </c>
      <c r="M496" s="230">
        <v>876.22816999999998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830.7</v>
      </c>
      <c r="D497" s="241">
        <v>826.5</v>
      </c>
      <c r="E497" s="231">
        <v>821</v>
      </c>
      <c r="F497" s="231">
        <v>811.3</v>
      </c>
      <c r="G497" s="231">
        <v>805.8</v>
      </c>
      <c r="H497" s="231">
        <v>836.2</v>
      </c>
      <c r="I497" s="231">
        <v>841.7</v>
      </c>
      <c r="J497" s="231">
        <v>851.40000000000009</v>
      </c>
      <c r="K497" s="230">
        <v>832</v>
      </c>
      <c r="L497" s="230">
        <v>816.8</v>
      </c>
      <c r="M497" s="230">
        <v>8.3841999999999999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217.8</v>
      </c>
      <c r="D498" s="241">
        <v>216.18333333333331</v>
      </c>
      <c r="E498" s="231">
        <v>213.66666666666663</v>
      </c>
      <c r="F498" s="231">
        <v>209.53333333333333</v>
      </c>
      <c r="G498" s="231">
        <v>207.01666666666665</v>
      </c>
      <c r="H498" s="231">
        <v>220.31666666666661</v>
      </c>
      <c r="I498" s="231">
        <v>222.83333333333331</v>
      </c>
      <c r="J498" s="231">
        <v>226.96666666666658</v>
      </c>
      <c r="K498" s="230">
        <v>218.7</v>
      </c>
      <c r="L498" s="230">
        <v>212.05</v>
      </c>
      <c r="M498" s="230">
        <v>7.9489299999999998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73.2</v>
      </c>
      <c r="D499" s="241">
        <v>72.433333333333337</v>
      </c>
      <c r="E499" s="231">
        <v>71.466666666666669</v>
      </c>
      <c r="F499" s="231">
        <v>69.733333333333334</v>
      </c>
      <c r="G499" s="231">
        <v>68.766666666666666</v>
      </c>
      <c r="H499" s="231">
        <v>74.166666666666671</v>
      </c>
      <c r="I499" s="231">
        <v>75.13333333333334</v>
      </c>
      <c r="J499" s="231">
        <v>76.866666666666674</v>
      </c>
      <c r="K499" s="230">
        <v>73.400000000000006</v>
      </c>
      <c r="L499" s="230">
        <v>70.7</v>
      </c>
      <c r="M499" s="230">
        <v>13.38397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720.05</v>
      </c>
      <c r="D500" s="241">
        <v>717.48333333333323</v>
      </c>
      <c r="E500" s="231">
        <v>707.76666666666642</v>
      </c>
      <c r="F500" s="231">
        <v>695.48333333333323</v>
      </c>
      <c r="G500" s="231">
        <v>685.76666666666642</v>
      </c>
      <c r="H500" s="231">
        <v>729.76666666666642</v>
      </c>
      <c r="I500" s="231">
        <v>739.48333333333335</v>
      </c>
      <c r="J500" s="231">
        <v>751.76666666666642</v>
      </c>
      <c r="K500" s="230">
        <v>727.2</v>
      </c>
      <c r="L500" s="230">
        <v>705.2</v>
      </c>
      <c r="M500" s="230">
        <v>1.78674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1328.65</v>
      </c>
      <c r="D501" s="241">
        <v>1329.5666666666666</v>
      </c>
      <c r="E501" s="231">
        <v>1315.8833333333332</v>
      </c>
      <c r="F501" s="231">
        <v>1303.1166666666666</v>
      </c>
      <c r="G501" s="231">
        <v>1289.4333333333332</v>
      </c>
      <c r="H501" s="231">
        <v>1342.3333333333333</v>
      </c>
      <c r="I501" s="231">
        <v>1356.0166666666667</v>
      </c>
      <c r="J501" s="231">
        <v>1368.7833333333333</v>
      </c>
      <c r="K501" s="230">
        <v>1343.25</v>
      </c>
      <c r="L501" s="230">
        <v>1316.8</v>
      </c>
      <c r="M501" s="230">
        <v>0.53242999999999996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366.65</v>
      </c>
      <c r="D502" s="241">
        <v>367.64999999999992</v>
      </c>
      <c r="E502" s="231">
        <v>364.84999999999985</v>
      </c>
      <c r="F502" s="231">
        <v>363.04999999999995</v>
      </c>
      <c r="G502" s="231">
        <v>360.24999999999989</v>
      </c>
      <c r="H502" s="231">
        <v>369.44999999999982</v>
      </c>
      <c r="I502" s="231">
        <v>372.24999999999989</v>
      </c>
      <c r="J502" s="231">
        <v>374.04999999999978</v>
      </c>
      <c r="K502" s="230">
        <v>370.45</v>
      </c>
      <c r="L502" s="230">
        <v>365.85</v>
      </c>
      <c r="M502" s="230">
        <v>32.148069999999997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160.9</v>
      </c>
      <c r="D503" s="241">
        <v>160.76666666666665</v>
      </c>
      <c r="E503" s="231">
        <v>159.5333333333333</v>
      </c>
      <c r="F503" s="231">
        <v>158.16666666666666</v>
      </c>
      <c r="G503" s="231">
        <v>156.93333333333331</v>
      </c>
      <c r="H503" s="231">
        <v>162.1333333333333</v>
      </c>
      <c r="I503" s="231">
        <v>163.36666666666665</v>
      </c>
      <c r="J503" s="231">
        <v>164.73333333333329</v>
      </c>
      <c r="K503" s="230">
        <v>162</v>
      </c>
      <c r="L503" s="230">
        <v>159.4</v>
      </c>
      <c r="M503" s="230">
        <v>4.2924600000000002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15.4</v>
      </c>
      <c r="D504" s="241">
        <v>15.4</v>
      </c>
      <c r="E504" s="231">
        <v>15.200000000000001</v>
      </c>
      <c r="F504" s="231">
        <v>15</v>
      </c>
      <c r="G504" s="231">
        <v>14.8</v>
      </c>
      <c r="H504" s="231">
        <v>15.600000000000001</v>
      </c>
      <c r="I504" s="231">
        <v>15.8</v>
      </c>
      <c r="J504" s="231">
        <v>16</v>
      </c>
      <c r="K504" s="230">
        <v>15.6</v>
      </c>
      <c r="L504" s="230">
        <v>15.2</v>
      </c>
      <c r="M504" s="230">
        <v>690.23622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10100.85</v>
      </c>
      <c r="D505" s="241">
        <v>10101.983333333334</v>
      </c>
      <c r="E505" s="231">
        <v>9988.9166666666679</v>
      </c>
      <c r="F505" s="231">
        <v>9876.9833333333336</v>
      </c>
      <c r="G505" s="231">
        <v>9763.9166666666679</v>
      </c>
      <c r="H505" s="231">
        <v>10213.916666666668</v>
      </c>
      <c r="I505" s="231">
        <v>10326.983333333334</v>
      </c>
      <c r="J505" s="231">
        <v>10438.916666666668</v>
      </c>
      <c r="K505" s="230">
        <v>10215.049999999999</v>
      </c>
      <c r="L505" s="230">
        <v>9990.0499999999993</v>
      </c>
      <c r="M505" s="230">
        <v>3.8960000000000002E-2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212.45</v>
      </c>
      <c r="D506" s="231">
        <v>212.61666666666665</v>
      </c>
      <c r="E506" s="231">
        <v>210.8833333333333</v>
      </c>
      <c r="F506" s="231">
        <v>209.31666666666666</v>
      </c>
      <c r="G506" s="231">
        <v>207.58333333333331</v>
      </c>
      <c r="H506" s="231">
        <v>214.18333333333328</v>
      </c>
      <c r="I506" s="231">
        <v>215.91666666666663</v>
      </c>
      <c r="J506" s="230">
        <v>217.48333333333326</v>
      </c>
      <c r="K506" s="230">
        <v>214.35</v>
      </c>
      <c r="L506" s="230">
        <v>211.05</v>
      </c>
      <c r="M506" s="216">
        <v>20.509329999999999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280.39999999999998</v>
      </c>
      <c r="D507" s="231">
        <v>280.14999999999998</v>
      </c>
      <c r="E507" s="231">
        <v>276.34999999999997</v>
      </c>
      <c r="F507" s="231">
        <v>272.3</v>
      </c>
      <c r="G507" s="231">
        <v>268.5</v>
      </c>
      <c r="H507" s="231">
        <v>284.19999999999993</v>
      </c>
      <c r="I507" s="231">
        <v>287.99999999999989</v>
      </c>
      <c r="J507" s="230">
        <v>292.0499999999999</v>
      </c>
      <c r="K507" s="230">
        <v>283.95</v>
      </c>
      <c r="L507" s="230">
        <v>276.10000000000002</v>
      </c>
      <c r="M507" s="216">
        <v>9.2308800000000009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52.15</v>
      </c>
      <c r="D508" s="241">
        <v>51.966666666666661</v>
      </c>
      <c r="E508" s="231">
        <v>51.48333333333332</v>
      </c>
      <c r="F508" s="231">
        <v>50.816666666666656</v>
      </c>
      <c r="G508" s="231">
        <v>50.333333333333314</v>
      </c>
      <c r="H508" s="231">
        <v>52.633333333333326</v>
      </c>
      <c r="I508" s="231">
        <v>53.11666666666666</v>
      </c>
      <c r="J508" s="231">
        <v>53.783333333333331</v>
      </c>
      <c r="K508" s="230">
        <v>52.45</v>
      </c>
      <c r="L508" s="230">
        <v>51.3</v>
      </c>
      <c r="M508" s="230">
        <v>196.95678000000001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494.15</v>
      </c>
      <c r="D509" s="241">
        <v>493.90000000000003</v>
      </c>
      <c r="E509" s="231">
        <v>490.75000000000006</v>
      </c>
      <c r="F509" s="231">
        <v>487.35</v>
      </c>
      <c r="G509" s="231">
        <v>484.20000000000005</v>
      </c>
      <c r="H509" s="231">
        <v>497.30000000000007</v>
      </c>
      <c r="I509" s="231">
        <v>500.45000000000005</v>
      </c>
      <c r="J509" s="231">
        <v>503.85000000000008</v>
      </c>
      <c r="K509" s="230">
        <v>497.05</v>
      </c>
      <c r="L509" s="230">
        <v>490.5</v>
      </c>
      <c r="M509" s="230">
        <v>9.0424799999999994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1543.85</v>
      </c>
      <c r="D510" s="231">
        <v>1546.2666666666667</v>
      </c>
      <c r="E510" s="231">
        <v>1527.5833333333333</v>
      </c>
      <c r="F510" s="231">
        <v>1511.3166666666666</v>
      </c>
      <c r="G510" s="231">
        <v>1492.6333333333332</v>
      </c>
      <c r="H510" s="231">
        <v>1562.5333333333333</v>
      </c>
      <c r="I510" s="231">
        <v>1581.2166666666667</v>
      </c>
      <c r="J510" s="230">
        <v>1597.4833333333333</v>
      </c>
      <c r="K510" s="230">
        <v>1564.95</v>
      </c>
      <c r="L510" s="230">
        <v>1530</v>
      </c>
      <c r="M510" s="216">
        <v>6.1749999999999999E-2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1341</v>
      </c>
      <c r="D511" s="241">
        <v>1341.9666666666667</v>
      </c>
      <c r="E511" s="231">
        <v>1325.0333333333333</v>
      </c>
      <c r="F511" s="231">
        <v>1309.0666666666666</v>
      </c>
      <c r="G511" s="231">
        <v>1292.1333333333332</v>
      </c>
      <c r="H511" s="231">
        <v>1357.9333333333334</v>
      </c>
      <c r="I511" s="231">
        <v>1374.8666666666668</v>
      </c>
      <c r="J511" s="231">
        <v>1390.8333333333335</v>
      </c>
      <c r="K511" s="230">
        <v>1358.9</v>
      </c>
      <c r="L511" s="230">
        <v>1326</v>
      </c>
      <c r="M511" s="230">
        <v>0.39901999999999999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61" sqref="A61:XFD6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7"/>
      <c r="B5" s="368"/>
      <c r="C5" s="367"/>
      <c r="D5" s="36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9" t="s">
        <v>511</v>
      </c>
      <c r="C7" s="368"/>
      <c r="D7" s="7">
        <f>Main!B10</f>
        <v>45026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45022</v>
      </c>
      <c r="B10" s="29">
        <v>533227</v>
      </c>
      <c r="C10" s="28" t="s">
        <v>971</v>
      </c>
      <c r="D10" s="28" t="s">
        <v>972</v>
      </c>
      <c r="E10" s="28" t="s">
        <v>520</v>
      </c>
      <c r="F10" s="85">
        <v>100000</v>
      </c>
      <c r="G10" s="29">
        <v>132.69999999999999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45022</v>
      </c>
      <c r="B11" s="29">
        <v>511463</v>
      </c>
      <c r="C11" s="28" t="s">
        <v>973</v>
      </c>
      <c r="D11" s="28" t="s">
        <v>974</v>
      </c>
      <c r="E11" s="28" t="s">
        <v>521</v>
      </c>
      <c r="F11" s="85">
        <v>48596</v>
      </c>
      <c r="G11" s="29">
        <v>15.52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45022</v>
      </c>
      <c r="B12" s="29">
        <v>511463</v>
      </c>
      <c r="C12" s="28" t="s">
        <v>973</v>
      </c>
      <c r="D12" s="28" t="s">
        <v>974</v>
      </c>
      <c r="E12" s="28" t="s">
        <v>520</v>
      </c>
      <c r="F12" s="85">
        <v>200</v>
      </c>
      <c r="G12" s="29">
        <v>15.5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45022</v>
      </c>
      <c r="B13" s="29">
        <v>531112</v>
      </c>
      <c r="C13" s="28" t="s">
        <v>975</v>
      </c>
      <c r="D13" s="28" t="s">
        <v>976</v>
      </c>
      <c r="E13" s="28" t="s">
        <v>521</v>
      </c>
      <c r="F13" s="85">
        <v>510000</v>
      </c>
      <c r="G13" s="29">
        <v>92.25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45022</v>
      </c>
      <c r="B14" s="29">
        <v>531112</v>
      </c>
      <c r="C14" s="28" t="s">
        <v>975</v>
      </c>
      <c r="D14" s="28" t="s">
        <v>977</v>
      </c>
      <c r="E14" s="28" t="s">
        <v>520</v>
      </c>
      <c r="F14" s="85">
        <v>430000</v>
      </c>
      <c r="G14" s="29">
        <v>92.25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45022</v>
      </c>
      <c r="B15" s="29">
        <v>538922</v>
      </c>
      <c r="C15" s="28" t="s">
        <v>978</v>
      </c>
      <c r="D15" s="28" t="s">
        <v>979</v>
      </c>
      <c r="E15" s="28" t="s">
        <v>520</v>
      </c>
      <c r="F15" s="85">
        <v>50000</v>
      </c>
      <c r="G15" s="29">
        <v>23.21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45022</v>
      </c>
      <c r="B16" s="29">
        <v>508980</v>
      </c>
      <c r="C16" s="28" t="s">
        <v>980</v>
      </c>
      <c r="D16" s="28" t="s">
        <v>981</v>
      </c>
      <c r="E16" s="28" t="s">
        <v>521</v>
      </c>
      <c r="F16" s="85">
        <v>539008</v>
      </c>
      <c r="G16" s="29">
        <v>2.19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45022</v>
      </c>
      <c r="B17" s="29">
        <v>508980</v>
      </c>
      <c r="C17" s="28" t="s">
        <v>980</v>
      </c>
      <c r="D17" s="28" t="s">
        <v>982</v>
      </c>
      <c r="E17" s="28" t="s">
        <v>521</v>
      </c>
      <c r="F17" s="85">
        <v>52000</v>
      </c>
      <c r="G17" s="29">
        <v>2.38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45022</v>
      </c>
      <c r="B18" s="29">
        <v>508980</v>
      </c>
      <c r="C18" s="28" t="s">
        <v>980</v>
      </c>
      <c r="D18" s="28" t="s">
        <v>982</v>
      </c>
      <c r="E18" s="28" t="s">
        <v>520</v>
      </c>
      <c r="F18" s="85">
        <v>102000</v>
      </c>
      <c r="G18" s="29">
        <v>2.16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45022</v>
      </c>
      <c r="B19" s="29">
        <v>543324</v>
      </c>
      <c r="C19" s="28" t="s">
        <v>983</v>
      </c>
      <c r="D19" s="28" t="s">
        <v>984</v>
      </c>
      <c r="E19" s="28" t="s">
        <v>521</v>
      </c>
      <c r="F19" s="85">
        <v>72000</v>
      </c>
      <c r="G19" s="29">
        <v>185.5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45022</v>
      </c>
      <c r="B20" s="29">
        <v>543324</v>
      </c>
      <c r="C20" s="28" t="s">
        <v>983</v>
      </c>
      <c r="D20" s="28" t="s">
        <v>985</v>
      </c>
      <c r="E20" s="28" t="s">
        <v>520</v>
      </c>
      <c r="F20" s="85">
        <v>64800</v>
      </c>
      <c r="G20" s="29">
        <v>185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45022</v>
      </c>
      <c r="B21" s="29">
        <v>531137</v>
      </c>
      <c r="C21" s="28" t="s">
        <v>933</v>
      </c>
      <c r="D21" s="28" t="s">
        <v>945</v>
      </c>
      <c r="E21" s="28" t="s">
        <v>520</v>
      </c>
      <c r="F21" s="85">
        <v>419027</v>
      </c>
      <c r="G21" s="29">
        <v>0.66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45022</v>
      </c>
      <c r="B22" s="29">
        <v>531137</v>
      </c>
      <c r="C22" s="28" t="s">
        <v>933</v>
      </c>
      <c r="D22" s="28" t="s">
        <v>945</v>
      </c>
      <c r="E22" s="28" t="s">
        <v>521</v>
      </c>
      <c r="F22" s="85">
        <v>61435</v>
      </c>
      <c r="G22" s="29">
        <v>0.65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45022</v>
      </c>
      <c r="B23" s="29">
        <v>540936</v>
      </c>
      <c r="C23" s="28" t="s">
        <v>986</v>
      </c>
      <c r="D23" s="28" t="s">
        <v>987</v>
      </c>
      <c r="E23" s="28" t="s">
        <v>520</v>
      </c>
      <c r="F23" s="85">
        <v>48405</v>
      </c>
      <c r="G23" s="29">
        <v>14.52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45022</v>
      </c>
      <c r="B24" s="29">
        <v>540936</v>
      </c>
      <c r="C24" s="28" t="s">
        <v>986</v>
      </c>
      <c r="D24" s="28" t="s">
        <v>987</v>
      </c>
      <c r="E24" s="28" t="s">
        <v>521</v>
      </c>
      <c r="F24" s="85">
        <v>499116</v>
      </c>
      <c r="G24" s="29">
        <v>14.63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45022</v>
      </c>
      <c r="B25" s="29">
        <v>540936</v>
      </c>
      <c r="C25" s="28" t="s">
        <v>986</v>
      </c>
      <c r="D25" s="28" t="s">
        <v>988</v>
      </c>
      <c r="E25" s="28" t="s">
        <v>520</v>
      </c>
      <c r="F25" s="85">
        <v>69137</v>
      </c>
      <c r="G25" s="29">
        <v>14.57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45022</v>
      </c>
      <c r="B26" s="29">
        <v>540936</v>
      </c>
      <c r="C26" s="28" t="s">
        <v>986</v>
      </c>
      <c r="D26" s="28" t="s">
        <v>988</v>
      </c>
      <c r="E26" s="28" t="s">
        <v>521</v>
      </c>
      <c r="F26" s="85">
        <v>72258</v>
      </c>
      <c r="G26" s="29">
        <v>14.64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45022</v>
      </c>
      <c r="B27" s="29">
        <v>513536</v>
      </c>
      <c r="C27" s="28" t="s">
        <v>989</v>
      </c>
      <c r="D27" s="28" t="s">
        <v>990</v>
      </c>
      <c r="E27" s="28" t="s">
        <v>520</v>
      </c>
      <c r="F27" s="85">
        <v>4000000</v>
      </c>
      <c r="G27" s="29">
        <v>13.7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45022</v>
      </c>
      <c r="B28" s="29">
        <v>513536</v>
      </c>
      <c r="C28" s="28" t="s">
        <v>989</v>
      </c>
      <c r="D28" s="28" t="s">
        <v>991</v>
      </c>
      <c r="E28" s="28" t="s">
        <v>521</v>
      </c>
      <c r="F28" s="85">
        <v>3375000</v>
      </c>
      <c r="G28" s="29">
        <v>13.7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45022</v>
      </c>
      <c r="B29" s="29">
        <v>513536</v>
      </c>
      <c r="C29" s="28" t="s">
        <v>989</v>
      </c>
      <c r="D29" s="28" t="s">
        <v>992</v>
      </c>
      <c r="E29" s="28" t="s">
        <v>521</v>
      </c>
      <c r="F29" s="85">
        <v>750995</v>
      </c>
      <c r="G29" s="29">
        <v>13.7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45022</v>
      </c>
      <c r="B30" s="29">
        <v>531737</v>
      </c>
      <c r="C30" s="28" t="s">
        <v>993</v>
      </c>
      <c r="D30" s="28" t="s">
        <v>994</v>
      </c>
      <c r="E30" s="28" t="s">
        <v>521</v>
      </c>
      <c r="F30" s="85">
        <v>200000</v>
      </c>
      <c r="G30" s="29">
        <v>0.73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45022</v>
      </c>
      <c r="B31" s="29">
        <v>531737</v>
      </c>
      <c r="C31" s="28" t="s">
        <v>993</v>
      </c>
      <c r="D31" s="28" t="s">
        <v>995</v>
      </c>
      <c r="E31" s="28" t="s">
        <v>520</v>
      </c>
      <c r="F31" s="85">
        <v>210223</v>
      </c>
      <c r="G31" s="29">
        <v>0.73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45022</v>
      </c>
      <c r="B32" s="29">
        <v>537709</v>
      </c>
      <c r="C32" s="28" t="s">
        <v>996</v>
      </c>
      <c r="D32" s="28" t="s">
        <v>997</v>
      </c>
      <c r="E32" s="28" t="s">
        <v>521</v>
      </c>
      <c r="F32" s="85">
        <v>180000</v>
      </c>
      <c r="G32" s="29">
        <v>3.98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45022</v>
      </c>
      <c r="B33" s="29">
        <v>526967</v>
      </c>
      <c r="C33" s="28" t="s">
        <v>934</v>
      </c>
      <c r="D33" s="28" t="s">
        <v>998</v>
      </c>
      <c r="E33" s="28" t="s">
        <v>520</v>
      </c>
      <c r="F33" s="85">
        <v>63000</v>
      </c>
      <c r="G33" s="29">
        <v>12.24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45022</v>
      </c>
      <c r="B34" s="29">
        <v>526967</v>
      </c>
      <c r="C34" s="28" t="s">
        <v>934</v>
      </c>
      <c r="D34" s="28" t="s">
        <v>935</v>
      </c>
      <c r="E34" s="28" t="s">
        <v>521</v>
      </c>
      <c r="F34" s="85">
        <v>46000</v>
      </c>
      <c r="G34" s="29">
        <v>12.2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45022</v>
      </c>
      <c r="B35" s="29">
        <v>530315</v>
      </c>
      <c r="C35" s="28" t="s">
        <v>999</v>
      </c>
      <c r="D35" s="28" t="s">
        <v>1000</v>
      </c>
      <c r="E35" s="28" t="s">
        <v>520</v>
      </c>
      <c r="F35" s="85">
        <v>65000</v>
      </c>
      <c r="G35" s="29">
        <v>97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45022</v>
      </c>
      <c r="B36" s="29">
        <v>530315</v>
      </c>
      <c r="C36" s="28" t="s">
        <v>999</v>
      </c>
      <c r="D36" s="28" t="s">
        <v>1001</v>
      </c>
      <c r="E36" s="28" t="s">
        <v>521</v>
      </c>
      <c r="F36" s="85">
        <v>65000</v>
      </c>
      <c r="G36" s="29">
        <v>97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45022</v>
      </c>
      <c r="B37" s="29">
        <v>538794</v>
      </c>
      <c r="C37" s="28" t="s">
        <v>936</v>
      </c>
      <c r="D37" s="28" t="s">
        <v>937</v>
      </c>
      <c r="E37" s="28" t="s">
        <v>521</v>
      </c>
      <c r="F37" s="85">
        <v>14000</v>
      </c>
      <c r="G37" s="29">
        <v>33.18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45022</v>
      </c>
      <c r="B38" s="29">
        <v>538794</v>
      </c>
      <c r="C38" s="28" t="s">
        <v>936</v>
      </c>
      <c r="D38" s="28" t="s">
        <v>1002</v>
      </c>
      <c r="E38" s="28" t="s">
        <v>521</v>
      </c>
      <c r="F38" s="85">
        <v>12000</v>
      </c>
      <c r="G38" s="29">
        <v>33.18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45022</v>
      </c>
      <c r="B39" s="29">
        <v>543874</v>
      </c>
      <c r="C39" s="28" t="s">
        <v>1003</v>
      </c>
      <c r="D39" s="28" t="s">
        <v>1004</v>
      </c>
      <c r="E39" s="28" t="s">
        <v>520</v>
      </c>
      <c r="F39" s="85">
        <v>132000</v>
      </c>
      <c r="G39" s="29">
        <v>62.49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45022</v>
      </c>
      <c r="B40" s="29">
        <v>523566</v>
      </c>
      <c r="C40" s="28" t="s">
        <v>1005</v>
      </c>
      <c r="D40" s="28" t="s">
        <v>979</v>
      </c>
      <c r="E40" s="28" t="s">
        <v>521</v>
      </c>
      <c r="F40" s="85">
        <v>30000</v>
      </c>
      <c r="G40" s="29">
        <v>40.94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45022</v>
      </c>
      <c r="B41" s="29">
        <v>543207</v>
      </c>
      <c r="C41" s="28" t="s">
        <v>1006</v>
      </c>
      <c r="D41" s="28" t="s">
        <v>1007</v>
      </c>
      <c r="E41" s="28" t="s">
        <v>520</v>
      </c>
      <c r="F41" s="85">
        <v>109102</v>
      </c>
      <c r="G41" s="29">
        <v>4.8600000000000003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45022</v>
      </c>
      <c r="B42" s="29">
        <v>543207</v>
      </c>
      <c r="C42" s="28" t="s">
        <v>1006</v>
      </c>
      <c r="D42" s="28" t="s">
        <v>1008</v>
      </c>
      <c r="E42" s="28" t="s">
        <v>521</v>
      </c>
      <c r="F42" s="85">
        <v>70600</v>
      </c>
      <c r="G42" s="29">
        <v>4.8499999999999996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45022</v>
      </c>
      <c r="B43" s="29">
        <v>543207</v>
      </c>
      <c r="C43" s="28" t="s">
        <v>1006</v>
      </c>
      <c r="D43" s="28" t="s">
        <v>1008</v>
      </c>
      <c r="E43" s="28" t="s">
        <v>520</v>
      </c>
      <c r="F43" s="85">
        <v>311</v>
      </c>
      <c r="G43" s="29">
        <v>4.8499999999999996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45022</v>
      </c>
      <c r="B44" s="29">
        <v>540198</v>
      </c>
      <c r="C44" s="28" t="s">
        <v>1009</v>
      </c>
      <c r="D44" s="28" t="s">
        <v>1010</v>
      </c>
      <c r="E44" s="28" t="s">
        <v>521</v>
      </c>
      <c r="F44" s="85">
        <v>23823</v>
      </c>
      <c r="G44" s="29">
        <v>64.930000000000007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45022</v>
      </c>
      <c r="B45" s="29">
        <v>540198</v>
      </c>
      <c r="C45" s="28" t="s">
        <v>1009</v>
      </c>
      <c r="D45" s="28" t="s">
        <v>1010</v>
      </c>
      <c r="E45" s="28" t="s">
        <v>520</v>
      </c>
      <c r="F45" s="85">
        <v>28764</v>
      </c>
      <c r="G45" s="29">
        <v>64.540000000000006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45022</v>
      </c>
      <c r="B46" s="29">
        <v>531802</v>
      </c>
      <c r="C46" s="28" t="s">
        <v>1011</v>
      </c>
      <c r="D46" s="28" t="s">
        <v>1012</v>
      </c>
      <c r="E46" s="28" t="s">
        <v>520</v>
      </c>
      <c r="F46" s="85">
        <v>78000</v>
      </c>
      <c r="G46" s="29">
        <v>31.94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45022</v>
      </c>
      <c r="B47" s="29">
        <v>531802</v>
      </c>
      <c r="C47" s="28" t="s">
        <v>1011</v>
      </c>
      <c r="D47" s="28" t="s">
        <v>1013</v>
      </c>
      <c r="E47" s="28" t="s">
        <v>521</v>
      </c>
      <c r="F47" s="85">
        <v>100000</v>
      </c>
      <c r="G47" s="29">
        <v>31.66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45022</v>
      </c>
      <c r="B48" s="29">
        <v>519299</v>
      </c>
      <c r="C48" s="28" t="s">
        <v>1014</v>
      </c>
      <c r="D48" s="28" t="s">
        <v>1015</v>
      </c>
      <c r="E48" s="28" t="s">
        <v>521</v>
      </c>
      <c r="F48" s="85">
        <v>425000</v>
      </c>
      <c r="G48" s="29">
        <v>15.52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45022</v>
      </c>
      <c r="B49" s="29">
        <v>519299</v>
      </c>
      <c r="C49" s="28" t="s">
        <v>1014</v>
      </c>
      <c r="D49" s="28" t="s">
        <v>1016</v>
      </c>
      <c r="E49" s="28" t="s">
        <v>520</v>
      </c>
      <c r="F49" s="85">
        <v>429197</v>
      </c>
      <c r="G49" s="29">
        <v>15.52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45022</v>
      </c>
      <c r="B50" s="29">
        <v>538647</v>
      </c>
      <c r="C50" s="28" t="s">
        <v>1017</v>
      </c>
      <c r="D50" s="28" t="s">
        <v>1018</v>
      </c>
      <c r="E50" s="28" t="s">
        <v>521</v>
      </c>
      <c r="F50" s="85">
        <v>35400</v>
      </c>
      <c r="G50" s="29">
        <v>21.2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45022</v>
      </c>
      <c r="B51" s="29">
        <v>538647</v>
      </c>
      <c r="C51" s="28" t="s">
        <v>1017</v>
      </c>
      <c r="D51" s="28" t="s">
        <v>1019</v>
      </c>
      <c r="E51" s="28" t="s">
        <v>520</v>
      </c>
      <c r="F51" s="85">
        <v>35950</v>
      </c>
      <c r="G51" s="29">
        <v>21.2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45022</v>
      </c>
      <c r="B52" s="29">
        <v>538452</v>
      </c>
      <c r="C52" s="28" t="s">
        <v>940</v>
      </c>
      <c r="D52" s="28" t="s">
        <v>1020</v>
      </c>
      <c r="E52" s="28" t="s">
        <v>521</v>
      </c>
      <c r="F52" s="85">
        <v>150000</v>
      </c>
      <c r="G52" s="29">
        <v>18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45022</v>
      </c>
      <c r="B53" s="29">
        <v>538452</v>
      </c>
      <c r="C53" s="28" t="s">
        <v>940</v>
      </c>
      <c r="D53" s="28" t="s">
        <v>941</v>
      </c>
      <c r="E53" s="28" t="s">
        <v>520</v>
      </c>
      <c r="F53" s="85">
        <v>146157</v>
      </c>
      <c r="G53" s="29">
        <v>18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45022</v>
      </c>
      <c r="B54" s="29">
        <v>543366</v>
      </c>
      <c r="C54" s="28" t="s">
        <v>910</v>
      </c>
      <c r="D54" s="28" t="s">
        <v>900</v>
      </c>
      <c r="E54" s="28" t="s">
        <v>520</v>
      </c>
      <c r="F54" s="85">
        <v>4800</v>
      </c>
      <c r="G54" s="29">
        <v>79.98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45022</v>
      </c>
      <c r="B55" s="29">
        <v>543366</v>
      </c>
      <c r="C55" s="28" t="s">
        <v>910</v>
      </c>
      <c r="D55" s="28" t="s">
        <v>900</v>
      </c>
      <c r="E55" s="28" t="s">
        <v>521</v>
      </c>
      <c r="F55" s="85">
        <v>2400</v>
      </c>
      <c r="G55" s="29">
        <v>77.900000000000006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45022</v>
      </c>
      <c r="B56" s="29">
        <v>543828</v>
      </c>
      <c r="C56" s="28" t="s">
        <v>942</v>
      </c>
      <c r="D56" s="28" t="s">
        <v>1021</v>
      </c>
      <c r="E56" s="28" t="s">
        <v>521</v>
      </c>
      <c r="F56" s="85">
        <v>256000</v>
      </c>
      <c r="G56" s="29">
        <v>55.83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45022</v>
      </c>
      <c r="B57" s="29">
        <v>543799</v>
      </c>
      <c r="C57" s="28" t="s">
        <v>944</v>
      </c>
      <c r="D57" s="28" t="s">
        <v>1022</v>
      </c>
      <c r="E57" s="28" t="s">
        <v>520</v>
      </c>
      <c r="F57" s="85">
        <v>42000</v>
      </c>
      <c r="G57" s="29">
        <v>31.81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45022</v>
      </c>
      <c r="B58" s="29">
        <v>543799</v>
      </c>
      <c r="C58" s="28" t="s">
        <v>944</v>
      </c>
      <c r="D58" s="28" t="s">
        <v>1022</v>
      </c>
      <c r="E58" s="28" t="s">
        <v>521</v>
      </c>
      <c r="F58" s="85">
        <v>9000</v>
      </c>
      <c r="G58" s="29">
        <v>30.05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45022</v>
      </c>
      <c r="B59" s="29">
        <v>539041</v>
      </c>
      <c r="C59" s="28" t="s">
        <v>1023</v>
      </c>
      <c r="D59" s="28" t="s">
        <v>900</v>
      </c>
      <c r="E59" s="28" t="s">
        <v>520</v>
      </c>
      <c r="F59" s="85">
        <v>52500</v>
      </c>
      <c r="G59" s="29">
        <v>43.15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45022</v>
      </c>
      <c r="B60" s="29">
        <v>539041</v>
      </c>
      <c r="C60" s="28" t="s">
        <v>1023</v>
      </c>
      <c r="D60" s="28" t="s">
        <v>900</v>
      </c>
      <c r="E60" s="28" t="s">
        <v>521</v>
      </c>
      <c r="F60" s="85">
        <v>152500</v>
      </c>
      <c r="G60" s="29">
        <v>43.85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45022</v>
      </c>
      <c r="B61" s="29" t="s">
        <v>1024</v>
      </c>
      <c r="C61" s="28" t="s">
        <v>1025</v>
      </c>
      <c r="D61" s="28" t="s">
        <v>1026</v>
      </c>
      <c r="E61" s="28" t="s">
        <v>520</v>
      </c>
      <c r="F61" s="85">
        <v>528000</v>
      </c>
      <c r="G61" s="29">
        <v>29.25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45022</v>
      </c>
      <c r="B62" s="29" t="s">
        <v>911</v>
      </c>
      <c r="C62" s="28" t="s">
        <v>912</v>
      </c>
      <c r="D62" s="28" t="s">
        <v>913</v>
      </c>
      <c r="E62" s="28" t="s">
        <v>520</v>
      </c>
      <c r="F62" s="85">
        <v>116916</v>
      </c>
      <c r="G62" s="29">
        <v>405.89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45022</v>
      </c>
      <c r="B63" s="29" t="s">
        <v>911</v>
      </c>
      <c r="C63" s="28" t="s">
        <v>912</v>
      </c>
      <c r="D63" s="28" t="s">
        <v>914</v>
      </c>
      <c r="E63" s="28" t="s">
        <v>520</v>
      </c>
      <c r="F63" s="85">
        <v>157037</v>
      </c>
      <c r="G63" s="29">
        <v>405.66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45022</v>
      </c>
      <c r="B64" s="29" t="s">
        <v>911</v>
      </c>
      <c r="C64" s="28" t="s">
        <v>912</v>
      </c>
      <c r="D64" s="28" t="s">
        <v>915</v>
      </c>
      <c r="E64" s="28" t="s">
        <v>520</v>
      </c>
      <c r="F64" s="85">
        <v>242648</v>
      </c>
      <c r="G64" s="29">
        <v>406.1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45022</v>
      </c>
      <c r="B65" s="29" t="s">
        <v>916</v>
      </c>
      <c r="C65" s="28" t="s">
        <v>917</v>
      </c>
      <c r="D65" s="28" t="s">
        <v>918</v>
      </c>
      <c r="E65" s="28" t="s">
        <v>520</v>
      </c>
      <c r="F65" s="85">
        <v>1177861</v>
      </c>
      <c r="G65" s="29">
        <v>63.05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45022</v>
      </c>
      <c r="B66" s="29" t="s">
        <v>919</v>
      </c>
      <c r="C66" s="28" t="s">
        <v>920</v>
      </c>
      <c r="D66" s="28" t="s">
        <v>1027</v>
      </c>
      <c r="E66" s="28" t="s">
        <v>520</v>
      </c>
      <c r="F66" s="85">
        <v>24000</v>
      </c>
      <c r="G66" s="29">
        <v>0.2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45022</v>
      </c>
      <c r="B67" s="29" t="s">
        <v>919</v>
      </c>
      <c r="C67" s="28" t="s">
        <v>920</v>
      </c>
      <c r="D67" s="28" t="s">
        <v>946</v>
      </c>
      <c r="E67" s="28" t="s">
        <v>520</v>
      </c>
      <c r="F67" s="85">
        <v>180000</v>
      </c>
      <c r="G67" s="29">
        <v>0.2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45022</v>
      </c>
      <c r="B68" s="29" t="s">
        <v>919</v>
      </c>
      <c r="C68" s="28" t="s">
        <v>920</v>
      </c>
      <c r="D68" s="28" t="s">
        <v>1028</v>
      </c>
      <c r="E68" s="28" t="s">
        <v>520</v>
      </c>
      <c r="F68" s="85">
        <v>24000</v>
      </c>
      <c r="G68" s="29">
        <v>0.2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45022</v>
      </c>
      <c r="B69" s="29" t="s">
        <v>248</v>
      </c>
      <c r="C69" s="28" t="s">
        <v>1029</v>
      </c>
      <c r="D69" s="28" t="s">
        <v>914</v>
      </c>
      <c r="E69" s="28" t="s">
        <v>520</v>
      </c>
      <c r="F69" s="85">
        <v>4584346</v>
      </c>
      <c r="G69" s="29">
        <v>38.03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45022</v>
      </c>
      <c r="B70" s="29" t="s">
        <v>1030</v>
      </c>
      <c r="C70" s="28" t="s">
        <v>1031</v>
      </c>
      <c r="D70" s="28" t="s">
        <v>1032</v>
      </c>
      <c r="E70" s="28" t="s">
        <v>520</v>
      </c>
      <c r="F70" s="85">
        <v>113816</v>
      </c>
      <c r="G70" s="29">
        <v>52.74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45022</v>
      </c>
      <c r="B71" s="29" t="s">
        <v>349</v>
      </c>
      <c r="C71" s="28" t="s">
        <v>947</v>
      </c>
      <c r="D71" s="28" t="s">
        <v>939</v>
      </c>
      <c r="E71" s="28" t="s">
        <v>520</v>
      </c>
      <c r="F71" s="85">
        <v>6809245</v>
      </c>
      <c r="G71" s="29">
        <v>0.64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45022</v>
      </c>
      <c r="B72" s="29" t="s">
        <v>1033</v>
      </c>
      <c r="C72" s="28" t="s">
        <v>1034</v>
      </c>
      <c r="D72" s="28" t="s">
        <v>918</v>
      </c>
      <c r="E72" s="28" t="s">
        <v>520</v>
      </c>
      <c r="F72" s="85">
        <v>500000</v>
      </c>
      <c r="G72" s="29">
        <v>186.1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45022</v>
      </c>
      <c r="B73" s="29" t="s">
        <v>948</v>
      </c>
      <c r="C73" s="28" t="s">
        <v>949</v>
      </c>
      <c r="D73" s="28" t="s">
        <v>1035</v>
      </c>
      <c r="E73" s="28" t="s">
        <v>520</v>
      </c>
      <c r="F73" s="85">
        <v>45000</v>
      </c>
      <c r="G73" s="29">
        <v>69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45022</v>
      </c>
      <c r="B74" s="29" t="s">
        <v>948</v>
      </c>
      <c r="C74" s="28" t="s">
        <v>949</v>
      </c>
      <c r="D74" s="28" t="s">
        <v>1036</v>
      </c>
      <c r="E74" s="28" t="s">
        <v>520</v>
      </c>
      <c r="F74" s="85">
        <v>60000</v>
      </c>
      <c r="G74" s="29">
        <v>73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45022</v>
      </c>
      <c r="B75" s="29" t="s">
        <v>948</v>
      </c>
      <c r="C75" s="28" t="s">
        <v>949</v>
      </c>
      <c r="D75" s="28" t="s">
        <v>1037</v>
      </c>
      <c r="E75" s="28" t="s">
        <v>520</v>
      </c>
      <c r="F75" s="85">
        <v>42000</v>
      </c>
      <c r="G75" s="29">
        <v>77.03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45022</v>
      </c>
      <c r="B76" s="29" t="s">
        <v>1038</v>
      </c>
      <c r="C76" s="28" t="s">
        <v>1039</v>
      </c>
      <c r="D76" s="28" t="s">
        <v>1040</v>
      </c>
      <c r="E76" s="28" t="s">
        <v>520</v>
      </c>
      <c r="F76" s="85">
        <v>150000</v>
      </c>
      <c r="G76" s="29">
        <v>225.26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45022</v>
      </c>
      <c r="B77" s="29" t="s">
        <v>950</v>
      </c>
      <c r="C77" s="28" t="s">
        <v>951</v>
      </c>
      <c r="D77" s="28" t="s">
        <v>938</v>
      </c>
      <c r="E77" s="28" t="s">
        <v>520</v>
      </c>
      <c r="F77" s="85">
        <v>103200</v>
      </c>
      <c r="G77" s="29">
        <v>78.45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45022</v>
      </c>
      <c r="B78" s="29" t="s">
        <v>1041</v>
      </c>
      <c r="C78" s="28" t="s">
        <v>1042</v>
      </c>
      <c r="D78" s="28" t="s">
        <v>943</v>
      </c>
      <c r="E78" s="28" t="s">
        <v>520</v>
      </c>
      <c r="F78" s="85">
        <v>549161</v>
      </c>
      <c r="G78" s="29">
        <v>34.049999999999997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45022</v>
      </c>
      <c r="B79" s="29" t="s">
        <v>1043</v>
      </c>
      <c r="C79" s="28" t="s">
        <v>1044</v>
      </c>
      <c r="D79" s="28" t="s">
        <v>1045</v>
      </c>
      <c r="E79" s="28" t="s">
        <v>520</v>
      </c>
      <c r="F79" s="85">
        <v>111136</v>
      </c>
      <c r="G79" s="29">
        <v>375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45022</v>
      </c>
      <c r="B80" s="29" t="s">
        <v>1046</v>
      </c>
      <c r="C80" s="28" t="s">
        <v>1047</v>
      </c>
      <c r="D80" s="28" t="s">
        <v>1048</v>
      </c>
      <c r="E80" s="28" t="s">
        <v>520</v>
      </c>
      <c r="F80" s="85">
        <v>140000</v>
      </c>
      <c r="G80" s="29">
        <v>264.79000000000002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45022</v>
      </c>
      <c r="B81" s="29" t="s">
        <v>953</v>
      </c>
      <c r="C81" s="28" t="s">
        <v>954</v>
      </c>
      <c r="D81" s="28" t="s">
        <v>955</v>
      </c>
      <c r="E81" s="28" t="s">
        <v>520</v>
      </c>
      <c r="F81" s="85">
        <v>772514</v>
      </c>
      <c r="G81" s="29">
        <v>15.77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45022</v>
      </c>
      <c r="B82" s="29" t="s">
        <v>953</v>
      </c>
      <c r="C82" s="28" t="s">
        <v>954</v>
      </c>
      <c r="D82" s="28" t="s">
        <v>1049</v>
      </c>
      <c r="E82" s="28" t="s">
        <v>520</v>
      </c>
      <c r="F82" s="85">
        <v>300000</v>
      </c>
      <c r="G82" s="29">
        <v>15.75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45022</v>
      </c>
      <c r="B83" s="29" t="s">
        <v>1050</v>
      </c>
      <c r="C83" s="28" t="s">
        <v>1051</v>
      </c>
      <c r="D83" s="28" t="s">
        <v>1052</v>
      </c>
      <c r="E83" s="28" t="s">
        <v>520</v>
      </c>
      <c r="F83" s="85">
        <v>82667</v>
      </c>
      <c r="G83" s="29">
        <v>308.75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45022</v>
      </c>
      <c r="B84" s="29" t="s">
        <v>921</v>
      </c>
      <c r="C84" s="28" t="s">
        <v>922</v>
      </c>
      <c r="D84" s="28" t="s">
        <v>923</v>
      </c>
      <c r="E84" s="28" t="s">
        <v>520</v>
      </c>
      <c r="F84" s="85">
        <v>561248</v>
      </c>
      <c r="G84" s="29">
        <v>63.23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45022</v>
      </c>
      <c r="B85" s="29" t="s">
        <v>1053</v>
      </c>
      <c r="C85" s="28" t="s">
        <v>1054</v>
      </c>
      <c r="D85" s="28" t="s">
        <v>913</v>
      </c>
      <c r="E85" s="28" t="s">
        <v>520</v>
      </c>
      <c r="F85" s="85">
        <v>191097</v>
      </c>
      <c r="G85" s="29">
        <v>357.74</v>
      </c>
      <c r="H85" s="29" t="s">
        <v>866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45022</v>
      </c>
      <c r="B86" s="29" t="s">
        <v>1053</v>
      </c>
      <c r="C86" s="28" t="s">
        <v>1054</v>
      </c>
      <c r="D86" s="28" t="s">
        <v>914</v>
      </c>
      <c r="E86" s="28" t="s">
        <v>520</v>
      </c>
      <c r="F86" s="85">
        <v>147066</v>
      </c>
      <c r="G86" s="29">
        <v>356.13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45022</v>
      </c>
      <c r="B87" s="29" t="s">
        <v>1053</v>
      </c>
      <c r="C87" s="28" t="s">
        <v>1054</v>
      </c>
      <c r="D87" s="28" t="s">
        <v>1055</v>
      </c>
      <c r="E87" s="28" t="s">
        <v>520</v>
      </c>
      <c r="F87" s="85">
        <v>99659</v>
      </c>
      <c r="G87" s="29">
        <v>359.68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45022</v>
      </c>
      <c r="B88" s="29" t="s">
        <v>1053</v>
      </c>
      <c r="C88" s="28" t="s">
        <v>1054</v>
      </c>
      <c r="D88" s="28" t="s">
        <v>915</v>
      </c>
      <c r="E88" s="28" t="s">
        <v>520</v>
      </c>
      <c r="F88" s="85">
        <v>193710</v>
      </c>
      <c r="G88" s="29">
        <v>355.71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45022</v>
      </c>
      <c r="B89" s="29" t="s">
        <v>1056</v>
      </c>
      <c r="C89" s="28" t="s">
        <v>1057</v>
      </c>
      <c r="D89" s="28" t="s">
        <v>946</v>
      </c>
      <c r="E89" s="28" t="s">
        <v>520</v>
      </c>
      <c r="F89" s="85">
        <v>4206384</v>
      </c>
      <c r="G89" s="29">
        <v>19.64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45022</v>
      </c>
      <c r="B90" s="29" t="s">
        <v>1058</v>
      </c>
      <c r="C90" s="28" t="s">
        <v>1059</v>
      </c>
      <c r="D90" s="28" t="s">
        <v>1060</v>
      </c>
      <c r="E90" s="28" t="s">
        <v>520</v>
      </c>
      <c r="F90" s="85">
        <v>3</v>
      </c>
      <c r="G90" s="29">
        <v>2.27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45022</v>
      </c>
      <c r="B91" s="29" t="s">
        <v>1061</v>
      </c>
      <c r="C91" s="28" t="s">
        <v>1062</v>
      </c>
      <c r="D91" s="28" t="s">
        <v>1063</v>
      </c>
      <c r="E91" s="28" t="s">
        <v>520</v>
      </c>
      <c r="F91" s="85">
        <v>63056</v>
      </c>
      <c r="G91" s="29">
        <v>222.59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45022</v>
      </c>
      <c r="B92" s="29" t="s">
        <v>1064</v>
      </c>
      <c r="C92" s="28" t="s">
        <v>1065</v>
      </c>
      <c r="D92" s="28" t="s">
        <v>1066</v>
      </c>
      <c r="E92" s="28" t="s">
        <v>520</v>
      </c>
      <c r="F92" s="85">
        <v>55535</v>
      </c>
      <c r="G92" s="29">
        <v>49.98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45022</v>
      </c>
      <c r="B93" s="29" t="s">
        <v>1024</v>
      </c>
      <c r="C93" s="28" t="s">
        <v>1025</v>
      </c>
      <c r="D93" s="28" t="s">
        <v>1067</v>
      </c>
      <c r="E93" s="28" t="s">
        <v>521</v>
      </c>
      <c r="F93" s="85">
        <v>280000</v>
      </c>
      <c r="G93" s="29">
        <v>29.25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45022</v>
      </c>
      <c r="B94" s="29" t="s">
        <v>1024</v>
      </c>
      <c r="C94" s="28" t="s">
        <v>1025</v>
      </c>
      <c r="D94" s="28" t="s">
        <v>1068</v>
      </c>
      <c r="E94" s="28" t="s">
        <v>521</v>
      </c>
      <c r="F94" s="85">
        <v>120000</v>
      </c>
      <c r="G94" s="29">
        <v>29.25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45022</v>
      </c>
      <c r="B95" s="29" t="s">
        <v>1024</v>
      </c>
      <c r="C95" s="28" t="s">
        <v>1025</v>
      </c>
      <c r="D95" s="28" t="s">
        <v>1069</v>
      </c>
      <c r="E95" s="28" t="s">
        <v>521</v>
      </c>
      <c r="F95" s="85">
        <v>148000</v>
      </c>
      <c r="G95" s="29">
        <v>29.25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45022</v>
      </c>
      <c r="B96" s="29" t="s">
        <v>901</v>
      </c>
      <c r="C96" s="28" t="s">
        <v>902</v>
      </c>
      <c r="D96" s="28" t="s">
        <v>903</v>
      </c>
      <c r="E96" s="28" t="s">
        <v>521</v>
      </c>
      <c r="F96" s="85">
        <v>107000</v>
      </c>
      <c r="G96" s="29">
        <v>21.19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45022</v>
      </c>
      <c r="B97" s="29" t="s">
        <v>911</v>
      </c>
      <c r="C97" s="28" t="s">
        <v>912</v>
      </c>
      <c r="D97" s="28" t="s">
        <v>913</v>
      </c>
      <c r="E97" s="28" t="s">
        <v>521</v>
      </c>
      <c r="F97" s="85">
        <v>118207</v>
      </c>
      <c r="G97" s="29">
        <v>406.16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45022</v>
      </c>
      <c r="B98" s="29" t="s">
        <v>911</v>
      </c>
      <c r="C98" s="28" t="s">
        <v>912</v>
      </c>
      <c r="D98" s="28" t="s">
        <v>915</v>
      </c>
      <c r="E98" s="28" t="s">
        <v>521</v>
      </c>
      <c r="F98" s="85">
        <v>242648</v>
      </c>
      <c r="G98" s="29">
        <v>406.4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45022</v>
      </c>
      <c r="B99" s="29" t="s">
        <v>911</v>
      </c>
      <c r="C99" s="28" t="s">
        <v>912</v>
      </c>
      <c r="D99" s="28" t="s">
        <v>914</v>
      </c>
      <c r="E99" s="28" t="s">
        <v>521</v>
      </c>
      <c r="F99" s="85">
        <v>157875</v>
      </c>
      <c r="G99" s="29">
        <v>406.2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45022</v>
      </c>
      <c r="B100" s="29" t="s">
        <v>916</v>
      </c>
      <c r="C100" s="28" t="s">
        <v>917</v>
      </c>
      <c r="D100" s="28" t="s">
        <v>918</v>
      </c>
      <c r="E100" s="28" t="s">
        <v>521</v>
      </c>
      <c r="F100" s="85">
        <v>1103440</v>
      </c>
      <c r="G100" s="29">
        <v>62.26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45022</v>
      </c>
      <c r="B101" s="29" t="s">
        <v>919</v>
      </c>
      <c r="C101" s="28" t="s">
        <v>920</v>
      </c>
      <c r="D101" s="28" t="s">
        <v>1070</v>
      </c>
      <c r="E101" s="28" t="s">
        <v>521</v>
      </c>
      <c r="F101" s="85">
        <v>42000</v>
      </c>
      <c r="G101" s="29">
        <v>0.2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45022</v>
      </c>
      <c r="B102" s="29" t="s">
        <v>919</v>
      </c>
      <c r="C102" s="28" t="s">
        <v>920</v>
      </c>
      <c r="D102" s="28" t="s">
        <v>956</v>
      </c>
      <c r="E102" s="28" t="s">
        <v>521</v>
      </c>
      <c r="F102" s="85">
        <v>63000</v>
      </c>
      <c r="G102" s="29">
        <v>0.2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45022</v>
      </c>
      <c r="B103" s="29" t="s">
        <v>919</v>
      </c>
      <c r="C103" s="28" t="s">
        <v>920</v>
      </c>
      <c r="D103" s="28" t="s">
        <v>1071</v>
      </c>
      <c r="E103" s="28" t="s">
        <v>521</v>
      </c>
      <c r="F103" s="85">
        <v>27000</v>
      </c>
      <c r="G103" s="29">
        <v>0.2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45022</v>
      </c>
      <c r="B104" s="29" t="s">
        <v>248</v>
      </c>
      <c r="C104" s="28" t="s">
        <v>1029</v>
      </c>
      <c r="D104" s="28" t="s">
        <v>914</v>
      </c>
      <c r="E104" s="28" t="s">
        <v>521</v>
      </c>
      <c r="F104" s="85">
        <v>4609527</v>
      </c>
      <c r="G104" s="29">
        <v>38.06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45022</v>
      </c>
      <c r="B105" s="29" t="s">
        <v>1030</v>
      </c>
      <c r="C105" s="28" t="s">
        <v>1031</v>
      </c>
      <c r="D105" s="28" t="s">
        <v>1032</v>
      </c>
      <c r="E105" s="28" t="s">
        <v>521</v>
      </c>
      <c r="F105" s="85">
        <v>113816</v>
      </c>
      <c r="G105" s="29">
        <v>53.36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45022</v>
      </c>
      <c r="B106" s="29" t="s">
        <v>349</v>
      </c>
      <c r="C106" s="28" t="s">
        <v>947</v>
      </c>
      <c r="D106" s="28" t="s">
        <v>939</v>
      </c>
      <c r="E106" s="28" t="s">
        <v>521</v>
      </c>
      <c r="F106" s="85">
        <v>12509245</v>
      </c>
      <c r="G106" s="29">
        <v>0.65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45022</v>
      </c>
      <c r="B107" s="29" t="s">
        <v>1033</v>
      </c>
      <c r="C107" s="28" t="s">
        <v>1034</v>
      </c>
      <c r="D107" s="28" t="s">
        <v>1072</v>
      </c>
      <c r="E107" s="28" t="s">
        <v>521</v>
      </c>
      <c r="F107" s="85">
        <v>300000</v>
      </c>
      <c r="G107" s="29">
        <v>186.1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45022</v>
      </c>
      <c r="B108" s="29" t="s">
        <v>948</v>
      </c>
      <c r="C108" s="28" t="s">
        <v>949</v>
      </c>
      <c r="D108" s="28" t="s">
        <v>1073</v>
      </c>
      <c r="E108" s="28" t="s">
        <v>521</v>
      </c>
      <c r="F108" s="85">
        <v>57000</v>
      </c>
      <c r="G108" s="29">
        <v>73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45022</v>
      </c>
      <c r="B109" s="29" t="s">
        <v>948</v>
      </c>
      <c r="C109" s="28" t="s">
        <v>949</v>
      </c>
      <c r="D109" s="28" t="s">
        <v>1074</v>
      </c>
      <c r="E109" s="28" t="s">
        <v>521</v>
      </c>
      <c r="F109" s="85">
        <v>39000</v>
      </c>
      <c r="G109" s="29">
        <v>69.59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45022</v>
      </c>
      <c r="B110" s="29" t="s">
        <v>948</v>
      </c>
      <c r="C110" s="28" t="s">
        <v>949</v>
      </c>
      <c r="D110" s="28" t="s">
        <v>1036</v>
      </c>
      <c r="E110" s="28" t="s">
        <v>521</v>
      </c>
      <c r="F110" s="85">
        <v>42000</v>
      </c>
      <c r="G110" s="29">
        <v>68.790000000000006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45022</v>
      </c>
      <c r="B111" s="29" t="s">
        <v>1038</v>
      </c>
      <c r="C111" s="28" t="s">
        <v>1039</v>
      </c>
      <c r="D111" s="28" t="s">
        <v>1075</v>
      </c>
      <c r="E111" s="28" t="s">
        <v>521</v>
      </c>
      <c r="F111" s="85">
        <v>150000</v>
      </c>
      <c r="G111" s="29">
        <v>225.26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45022</v>
      </c>
      <c r="B112" s="29" t="s">
        <v>950</v>
      </c>
      <c r="C112" s="28" t="s">
        <v>951</v>
      </c>
      <c r="D112" s="28" t="s">
        <v>1076</v>
      </c>
      <c r="E112" s="28" t="s">
        <v>521</v>
      </c>
      <c r="F112" s="85">
        <v>42000</v>
      </c>
      <c r="G112" s="29">
        <v>78.45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45022</v>
      </c>
      <c r="B113" s="29" t="s">
        <v>950</v>
      </c>
      <c r="C113" s="28" t="s">
        <v>951</v>
      </c>
      <c r="D113" s="28" t="s">
        <v>952</v>
      </c>
      <c r="E113" s="28" t="s">
        <v>521</v>
      </c>
      <c r="F113" s="85">
        <v>85200</v>
      </c>
      <c r="G113" s="29">
        <v>78.45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45022</v>
      </c>
      <c r="B114" s="29" t="s">
        <v>1041</v>
      </c>
      <c r="C114" s="28" t="s">
        <v>1042</v>
      </c>
      <c r="D114" s="28" t="s">
        <v>943</v>
      </c>
      <c r="E114" s="28" t="s">
        <v>521</v>
      </c>
      <c r="F114" s="85">
        <v>32992</v>
      </c>
      <c r="G114" s="29">
        <v>33.83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45022</v>
      </c>
      <c r="B115" s="29" t="s">
        <v>1043</v>
      </c>
      <c r="C115" s="28" t="s">
        <v>1044</v>
      </c>
      <c r="D115" s="28" t="s">
        <v>1077</v>
      </c>
      <c r="E115" s="28" t="s">
        <v>521</v>
      </c>
      <c r="F115" s="85">
        <v>112000</v>
      </c>
      <c r="G115" s="29">
        <v>375.01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45022</v>
      </c>
      <c r="B116" s="29" t="s">
        <v>953</v>
      </c>
      <c r="C116" s="28" t="s">
        <v>954</v>
      </c>
      <c r="D116" s="28" t="s">
        <v>955</v>
      </c>
      <c r="E116" s="28" t="s">
        <v>521</v>
      </c>
      <c r="F116" s="85">
        <v>337367</v>
      </c>
      <c r="G116" s="29">
        <v>15.82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45022</v>
      </c>
      <c r="B117" s="29" t="s">
        <v>921</v>
      </c>
      <c r="C117" s="28" t="s">
        <v>922</v>
      </c>
      <c r="D117" s="28" t="s">
        <v>923</v>
      </c>
      <c r="E117" s="28" t="s">
        <v>521</v>
      </c>
      <c r="F117" s="85">
        <v>459102</v>
      </c>
      <c r="G117" s="29">
        <v>62.93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45022</v>
      </c>
      <c r="B118" s="29" t="s">
        <v>1053</v>
      </c>
      <c r="C118" s="28" t="s">
        <v>1054</v>
      </c>
      <c r="D118" s="28" t="s">
        <v>1055</v>
      </c>
      <c r="E118" s="28" t="s">
        <v>521</v>
      </c>
      <c r="F118" s="85">
        <v>99423</v>
      </c>
      <c r="G118" s="29">
        <v>360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45022</v>
      </c>
      <c r="B119" s="29" t="s">
        <v>1053</v>
      </c>
      <c r="C119" s="28" t="s">
        <v>1054</v>
      </c>
      <c r="D119" s="28" t="s">
        <v>914</v>
      </c>
      <c r="E119" s="28" t="s">
        <v>521</v>
      </c>
      <c r="F119" s="85">
        <v>150135</v>
      </c>
      <c r="G119" s="29">
        <v>355.27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45022</v>
      </c>
      <c r="B120" s="29" t="s">
        <v>1053</v>
      </c>
      <c r="C120" s="28" t="s">
        <v>1054</v>
      </c>
      <c r="D120" s="28" t="s">
        <v>913</v>
      </c>
      <c r="E120" s="28" t="s">
        <v>521</v>
      </c>
      <c r="F120" s="85">
        <v>183704</v>
      </c>
      <c r="G120" s="29">
        <v>357.33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45022</v>
      </c>
      <c r="B121" s="29" t="s">
        <v>1053</v>
      </c>
      <c r="C121" s="28" t="s">
        <v>1054</v>
      </c>
      <c r="D121" s="28" t="s">
        <v>915</v>
      </c>
      <c r="E121" s="28" t="s">
        <v>521</v>
      </c>
      <c r="F121" s="85">
        <v>193710</v>
      </c>
      <c r="G121" s="29">
        <v>355.7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45022</v>
      </c>
      <c r="B122" s="29" t="s">
        <v>1056</v>
      </c>
      <c r="C122" s="28" t="s">
        <v>1057</v>
      </c>
      <c r="D122" s="28" t="s">
        <v>946</v>
      </c>
      <c r="E122" s="28" t="s">
        <v>521</v>
      </c>
      <c r="F122" s="85">
        <v>6206374</v>
      </c>
      <c r="G122" s="29">
        <v>19.649999999999999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45022</v>
      </c>
      <c r="B123" s="29" t="s">
        <v>1058</v>
      </c>
      <c r="C123" s="28" t="s">
        <v>1059</v>
      </c>
      <c r="D123" s="28" t="s">
        <v>1060</v>
      </c>
      <c r="E123" s="28" t="s">
        <v>521</v>
      </c>
      <c r="F123" s="85">
        <v>668956</v>
      </c>
      <c r="G123" s="29">
        <v>2.17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45022</v>
      </c>
      <c r="B124" s="29" t="s">
        <v>1061</v>
      </c>
      <c r="C124" s="28" t="s">
        <v>1062</v>
      </c>
      <c r="D124" s="28" t="s">
        <v>1063</v>
      </c>
      <c r="E124" s="28" t="s">
        <v>521</v>
      </c>
      <c r="F124" s="85">
        <v>62904</v>
      </c>
      <c r="G124" s="29">
        <v>224.28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45022</v>
      </c>
      <c r="B125" s="29" t="s">
        <v>1064</v>
      </c>
      <c r="C125" s="28" t="s">
        <v>1065</v>
      </c>
      <c r="D125" s="28" t="s">
        <v>1066</v>
      </c>
      <c r="E125" s="28" t="s">
        <v>521</v>
      </c>
      <c r="F125" s="85">
        <v>55535</v>
      </c>
      <c r="G125" s="29">
        <v>50.19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29"/>
  <sheetViews>
    <sheetView zoomScale="85" zoomScaleNormal="85" workbookViewId="0">
      <selection activeCell="F46" sqref="F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765.95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851.95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3028.1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26">
        <v>4</v>
      </c>
      <c r="B13" s="327">
        <v>44986</v>
      </c>
      <c r="C13" s="328"/>
      <c r="D13" s="329" t="s">
        <v>453</v>
      </c>
      <c r="E13" s="330" t="s">
        <v>565</v>
      </c>
      <c r="F13" s="326">
        <v>167.25</v>
      </c>
      <c r="G13" s="326">
        <v>158</v>
      </c>
      <c r="H13" s="326">
        <v>174</v>
      </c>
      <c r="I13" s="331" t="s">
        <v>873</v>
      </c>
      <c r="J13" s="332" t="s">
        <v>892</v>
      </c>
      <c r="K13" s="332">
        <f t="shared" ref="K13" si="0">H13-F13</f>
        <v>6.75</v>
      </c>
      <c r="L13" s="333">
        <f t="shared" ref="L13" si="1">(F13*-0.7)/100</f>
        <v>-1.17075</v>
      </c>
      <c r="M13" s="334">
        <f t="shared" ref="M13" si="2">(K13+L13)/F13</f>
        <v>3.3358744394618833E-2</v>
      </c>
      <c r="N13" s="335" t="s">
        <v>535</v>
      </c>
      <c r="O13" s="336">
        <v>45009</v>
      </c>
      <c r="P13" s="337">
        <f>VLOOKUP(D13,'MidCap Intra'!B21:C521,2,0)</f>
        <v>171.15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4">
        <v>5</v>
      </c>
      <c r="B14" s="243">
        <v>44999</v>
      </c>
      <c r="C14" s="249"/>
      <c r="D14" s="250" t="s">
        <v>271</v>
      </c>
      <c r="E14" s="251" t="s">
        <v>565</v>
      </c>
      <c r="F14" s="244" t="s">
        <v>877</v>
      </c>
      <c r="G14" s="244">
        <v>5340</v>
      </c>
      <c r="H14" s="244"/>
      <c r="I14" s="252" t="s">
        <v>878</v>
      </c>
      <c r="J14" s="245" t="s">
        <v>538</v>
      </c>
      <c r="K14" s="245"/>
      <c r="L14" s="246"/>
      <c r="M14" s="247"/>
      <c r="N14" s="245"/>
      <c r="O14" s="248"/>
      <c r="P14" s="246">
        <f>VLOOKUP(D14,'MidCap Intra'!B22:C522,2,0)</f>
        <v>5922.5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886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284.55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897</v>
      </c>
      <c r="J16" s="273" t="s">
        <v>904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40">
        <v>45019</v>
      </c>
      <c r="P16" s="304">
        <f>VLOOKUP(D16,'MidCap Intra'!B24:C524,2,0)</f>
        <v>3132.4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4">
        <v>8</v>
      </c>
      <c r="B17" s="243">
        <v>45016</v>
      </c>
      <c r="C17" s="249"/>
      <c r="D17" s="250" t="s">
        <v>118</v>
      </c>
      <c r="E17" s="251" t="s">
        <v>565</v>
      </c>
      <c r="F17" s="244" t="s">
        <v>898</v>
      </c>
      <c r="G17" s="244">
        <v>2150</v>
      </c>
      <c r="H17" s="244"/>
      <c r="I17" s="252" t="s">
        <v>899</v>
      </c>
      <c r="J17" s="245" t="s">
        <v>538</v>
      </c>
      <c r="K17" s="245"/>
      <c r="L17" s="246"/>
      <c r="M17" s="247"/>
      <c r="N17" s="245"/>
      <c r="O17" s="248"/>
      <c r="P17" s="246">
        <f>VLOOKUP(D17,'MidCap Intra'!B27:C527,2,0)</f>
        <v>2426.4499999999998</v>
      </c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/>
      <c r="B18" s="243"/>
      <c r="C18" s="249"/>
      <c r="D18" s="250"/>
      <c r="E18" s="251"/>
      <c r="F18" s="244"/>
      <c r="G18" s="244"/>
      <c r="H18" s="244"/>
      <c r="I18" s="252"/>
      <c r="J18" s="245"/>
      <c r="K18" s="245"/>
      <c r="L18" s="246"/>
      <c r="M18" s="247"/>
      <c r="N18" s="245"/>
      <c r="O18" s="248"/>
      <c r="P18" s="24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/>
      <c r="B19" s="243"/>
      <c r="C19" s="249"/>
      <c r="D19" s="250"/>
      <c r="E19" s="251"/>
      <c r="F19" s="244"/>
      <c r="G19" s="244"/>
      <c r="H19" s="244"/>
      <c r="I19" s="252"/>
      <c r="J19" s="245"/>
      <c r="K19" s="245"/>
      <c r="L19" s="246"/>
      <c r="M19" s="247"/>
      <c r="N19" s="245"/>
      <c r="O19" s="248"/>
      <c r="P19" s="246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5" t="s">
        <v>16</v>
      </c>
      <c r="B27" s="265" t="s">
        <v>512</v>
      </c>
      <c r="C27" s="265"/>
      <c r="D27" s="227" t="s">
        <v>523</v>
      </c>
      <c r="E27" s="265" t="s">
        <v>524</v>
      </c>
      <c r="F27" s="265" t="s">
        <v>525</v>
      </c>
      <c r="G27" s="265" t="s">
        <v>545</v>
      </c>
      <c r="H27" s="265" t="s">
        <v>527</v>
      </c>
      <c r="I27" s="265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8" customFormat="1" ht="13.5" customHeight="1">
      <c r="A28" s="201">
        <v>1</v>
      </c>
      <c r="B28" s="199">
        <v>45000</v>
      </c>
      <c r="C28" s="269"/>
      <c r="D28" s="270" t="s">
        <v>148</v>
      </c>
      <c r="E28" s="271" t="s">
        <v>537</v>
      </c>
      <c r="F28" s="201" t="s">
        <v>879</v>
      </c>
      <c r="G28" s="201">
        <v>1137</v>
      </c>
      <c r="H28" s="201"/>
      <c r="I28" s="272" t="s">
        <v>880</v>
      </c>
      <c r="J28" s="225" t="s">
        <v>538</v>
      </c>
      <c r="K28" s="225"/>
      <c r="L28" s="278"/>
      <c r="M28" s="279"/>
      <c r="N28" s="225"/>
      <c r="O28" s="280"/>
      <c r="P28" s="266"/>
      <c r="Q28" s="198"/>
      <c r="R28" s="226" t="s">
        <v>536</v>
      </c>
      <c r="S28" s="19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56" s="268" customFormat="1" ht="13.5" customHeight="1">
      <c r="A29" s="275">
        <v>2</v>
      </c>
      <c r="B29" s="274">
        <v>45006</v>
      </c>
      <c r="C29" s="290"/>
      <c r="D29" s="291" t="s">
        <v>186</v>
      </c>
      <c r="E29" s="292" t="s">
        <v>537</v>
      </c>
      <c r="F29" s="275">
        <v>518.5</v>
      </c>
      <c r="G29" s="275">
        <v>505</v>
      </c>
      <c r="H29" s="275">
        <v>531.5</v>
      </c>
      <c r="I29" s="293" t="s">
        <v>887</v>
      </c>
      <c r="J29" s="273" t="s">
        <v>960</v>
      </c>
      <c r="K29" s="273">
        <f t="shared" ref="K29" si="6">H29-F29</f>
        <v>13</v>
      </c>
      <c r="L29" s="294">
        <f t="shared" ref="L29" si="7">(F29*-0.7)/100</f>
        <v>-3.6294999999999997</v>
      </c>
      <c r="M29" s="295">
        <f t="shared" ref="M29" si="8">(K29+L29)/F29</f>
        <v>1.8072324011571841E-2</v>
      </c>
      <c r="N29" s="288" t="s">
        <v>535</v>
      </c>
      <c r="O29" s="340">
        <v>45023</v>
      </c>
      <c r="P29" s="266"/>
      <c r="Q29" s="198"/>
      <c r="R29" s="226" t="s">
        <v>536</v>
      </c>
      <c r="S29" s="19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56" s="268" customFormat="1" ht="13.5" customHeight="1">
      <c r="A30" s="201">
        <v>3</v>
      </c>
      <c r="B30" s="243">
        <v>45013</v>
      </c>
      <c r="C30" s="269"/>
      <c r="D30" s="270" t="s">
        <v>153</v>
      </c>
      <c r="E30" s="271" t="s">
        <v>537</v>
      </c>
      <c r="F30" s="201" t="s">
        <v>895</v>
      </c>
      <c r="G30" s="201">
        <v>725</v>
      </c>
      <c r="H30" s="201"/>
      <c r="I30" s="272" t="s">
        <v>867</v>
      </c>
      <c r="J30" s="225" t="s">
        <v>538</v>
      </c>
      <c r="K30" s="225"/>
      <c r="L30" s="278"/>
      <c r="M30" s="279"/>
      <c r="N30" s="225"/>
      <c r="O30" s="280"/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97">
        <v>4</v>
      </c>
      <c r="B31" s="338">
        <v>45013</v>
      </c>
      <c r="C31" s="306"/>
      <c r="D31" s="307" t="s">
        <v>256</v>
      </c>
      <c r="E31" s="308" t="s">
        <v>537</v>
      </c>
      <c r="F31" s="297">
        <v>268</v>
      </c>
      <c r="G31" s="297">
        <v>262</v>
      </c>
      <c r="H31" s="297">
        <v>261</v>
      </c>
      <c r="I31" s="309" t="s">
        <v>896</v>
      </c>
      <c r="J31" s="298" t="s">
        <v>893</v>
      </c>
      <c r="K31" s="298">
        <f t="shared" ref="K31:K32" si="9">H31-F31</f>
        <v>-7</v>
      </c>
      <c r="L31" s="310">
        <f t="shared" ref="L31" si="10">(F31*-0.7)/100</f>
        <v>-1.8759999999999999</v>
      </c>
      <c r="M31" s="311">
        <f t="shared" ref="M31:M32" si="11">(K31+L31)/F31</f>
        <v>-3.3119402985074625E-2</v>
      </c>
      <c r="N31" s="339" t="s">
        <v>547</v>
      </c>
      <c r="O31" s="341">
        <v>45019</v>
      </c>
      <c r="P31" s="266"/>
      <c r="Q31" s="198"/>
      <c r="R31" s="226" t="s">
        <v>799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5</v>
      </c>
      <c r="B32" s="289">
        <v>45019</v>
      </c>
      <c r="C32" s="290"/>
      <c r="D32" s="291" t="s">
        <v>48</v>
      </c>
      <c r="E32" s="292" t="s">
        <v>537</v>
      </c>
      <c r="F32" s="275">
        <v>3365</v>
      </c>
      <c r="G32" s="275">
        <v>3270</v>
      </c>
      <c r="H32" s="275">
        <v>3400</v>
      </c>
      <c r="I32" s="293" t="s">
        <v>905</v>
      </c>
      <c r="J32" s="273" t="s">
        <v>906</v>
      </c>
      <c r="K32" s="273">
        <f t="shared" si="9"/>
        <v>35</v>
      </c>
      <c r="L32" s="294">
        <f>(F32*-0.07)/100</f>
        <v>-2.3555000000000001</v>
      </c>
      <c r="M32" s="295">
        <f t="shared" si="11"/>
        <v>9.7011887072808323E-3</v>
      </c>
      <c r="N32" s="273" t="s">
        <v>535</v>
      </c>
      <c r="O32" s="296">
        <v>45019</v>
      </c>
      <c r="P32" s="266"/>
      <c r="Q32" s="198"/>
      <c r="R32" s="226"/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01"/>
      <c r="B33" s="243"/>
      <c r="C33" s="269"/>
      <c r="D33" s="270"/>
      <c r="E33" s="271"/>
      <c r="F33" s="201"/>
      <c r="G33" s="201"/>
      <c r="H33" s="201"/>
      <c r="I33" s="272"/>
      <c r="J33" s="225"/>
      <c r="K33" s="225"/>
      <c r="L33" s="278"/>
      <c r="M33" s="279"/>
      <c r="N33" s="225"/>
      <c r="O33" s="280"/>
      <c r="P33" s="266"/>
      <c r="Q33" s="198"/>
      <c r="R33" s="226"/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01"/>
      <c r="B34" s="243"/>
      <c r="C34" s="269"/>
      <c r="D34" s="270"/>
      <c r="E34" s="271"/>
      <c r="F34" s="201"/>
      <c r="G34" s="201"/>
      <c r="H34" s="201"/>
      <c r="I34" s="272"/>
      <c r="J34" s="225"/>
      <c r="K34" s="225"/>
      <c r="L34" s="278"/>
      <c r="M34" s="279"/>
      <c r="N34" s="225"/>
      <c r="O34" s="280"/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198" customFormat="1" ht="13.5" customHeight="1">
      <c r="A35" s="324"/>
      <c r="B35" s="324"/>
      <c r="C35" s="269"/>
      <c r="D35" s="270"/>
      <c r="E35" s="271"/>
      <c r="F35" s="201"/>
      <c r="G35" s="201"/>
      <c r="H35" s="201"/>
      <c r="I35" s="272"/>
      <c r="J35" s="225"/>
      <c r="K35" s="225"/>
      <c r="L35" s="278"/>
      <c r="M35" s="279"/>
      <c r="N35" s="225"/>
      <c r="O35" s="280"/>
      <c r="P35" s="266"/>
      <c r="R35" s="226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ht="44.25" customHeight="1">
      <c r="A36" s="109" t="s">
        <v>539</v>
      </c>
      <c r="B36" s="130"/>
      <c r="C36" s="130"/>
      <c r="D36" s="1"/>
      <c r="E36" s="6"/>
      <c r="F36" s="6"/>
      <c r="G36" s="6"/>
      <c r="H36" s="6" t="s">
        <v>551</v>
      </c>
      <c r="I36" s="6"/>
      <c r="J36" s="6"/>
      <c r="K36" s="105"/>
      <c r="L36" s="131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15" t="s">
        <v>540</v>
      </c>
      <c r="B37" s="109"/>
      <c r="C37" s="109"/>
      <c r="D37" s="109"/>
      <c r="E37" s="41"/>
      <c r="F37" s="116" t="s">
        <v>541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5"/>
      <c r="B38" s="109"/>
      <c r="C38" s="109"/>
      <c r="D38" s="109"/>
      <c r="E38" s="6"/>
      <c r="F38" s="116" t="s">
        <v>543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9"/>
      <c r="M39" s="6"/>
      <c r="N39" s="122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5" t="s">
        <v>552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512</v>
      </c>
      <c r="C41" s="94"/>
      <c r="D41" s="95" t="s">
        <v>523</v>
      </c>
      <c r="E41" s="94" t="s">
        <v>524</v>
      </c>
      <c r="F41" s="94" t="s">
        <v>525</v>
      </c>
      <c r="G41" s="94" t="s">
        <v>545</v>
      </c>
      <c r="H41" s="94" t="s">
        <v>527</v>
      </c>
      <c r="I41" s="94" t="s">
        <v>528</v>
      </c>
      <c r="J41" s="93" t="s">
        <v>529</v>
      </c>
      <c r="K41" s="136" t="s">
        <v>553</v>
      </c>
      <c r="L41" s="96" t="s">
        <v>531</v>
      </c>
      <c r="M41" s="136" t="s">
        <v>554</v>
      </c>
      <c r="N41" s="94" t="s">
        <v>555</v>
      </c>
      <c r="O41" s="93" t="s">
        <v>533</v>
      </c>
      <c r="P41" s="95" t="s">
        <v>534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87">
        <v>1</v>
      </c>
      <c r="B42" s="325">
        <v>45019</v>
      </c>
      <c r="C42" s="322"/>
      <c r="D42" s="322" t="s">
        <v>909</v>
      </c>
      <c r="E42" s="292" t="s">
        <v>537</v>
      </c>
      <c r="F42" s="287">
        <v>649</v>
      </c>
      <c r="G42" s="287">
        <v>633</v>
      </c>
      <c r="H42" s="323">
        <v>657</v>
      </c>
      <c r="I42" s="323" t="s">
        <v>889</v>
      </c>
      <c r="J42" s="273" t="s">
        <v>888</v>
      </c>
      <c r="K42" s="281">
        <f t="shared" ref="K42" si="12">H42-F42</f>
        <v>8</v>
      </c>
      <c r="L42" s="282">
        <v>100</v>
      </c>
      <c r="M42" s="283">
        <f t="shared" ref="M42" si="13">(K42*N42)-100</f>
        <v>6700</v>
      </c>
      <c r="N42" s="281">
        <v>850</v>
      </c>
      <c r="O42" s="273" t="s">
        <v>535</v>
      </c>
      <c r="P42" s="296">
        <v>45019</v>
      </c>
      <c r="Q42" s="31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20"/>
      <c r="AG42" s="321"/>
      <c r="AH42" s="319"/>
      <c r="AI42" s="319"/>
      <c r="AJ42" s="320"/>
      <c r="AK42" s="320"/>
      <c r="AL42" s="320"/>
    </row>
    <row r="43" spans="1:38" ht="12.75" customHeight="1">
      <c r="A43" s="256">
        <v>2</v>
      </c>
      <c r="B43" s="312">
        <v>45022</v>
      </c>
      <c r="C43" s="313"/>
      <c r="D43" s="313" t="s">
        <v>961</v>
      </c>
      <c r="E43" s="256" t="s">
        <v>925</v>
      </c>
      <c r="F43" s="256" t="s">
        <v>962</v>
      </c>
      <c r="G43" s="256">
        <v>1920</v>
      </c>
      <c r="H43" s="314"/>
      <c r="I43" s="314" t="s">
        <v>963</v>
      </c>
      <c r="J43" s="315" t="s">
        <v>538</v>
      </c>
      <c r="K43" s="316"/>
      <c r="L43" s="317"/>
      <c r="M43" s="318"/>
      <c r="N43" s="316"/>
      <c r="O43" s="314"/>
      <c r="P43" s="257"/>
      <c r="Q43" s="31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20"/>
      <c r="AG43" s="321"/>
      <c r="AH43" s="319"/>
      <c r="AI43" s="319"/>
      <c r="AJ43" s="320"/>
      <c r="AK43" s="320"/>
      <c r="AL43" s="320"/>
    </row>
    <row r="44" spans="1:38" ht="12.75" customHeight="1">
      <c r="A44" s="370">
        <v>3</v>
      </c>
      <c r="B44" s="372">
        <v>45022</v>
      </c>
      <c r="C44" s="313"/>
      <c r="D44" s="313" t="s">
        <v>967</v>
      </c>
      <c r="E44" s="256" t="s">
        <v>925</v>
      </c>
      <c r="F44" s="256" t="s">
        <v>968</v>
      </c>
      <c r="G44" s="256">
        <v>17850</v>
      </c>
      <c r="H44" s="314"/>
      <c r="I44" s="314" t="s">
        <v>969</v>
      </c>
      <c r="J44" s="374" t="s">
        <v>538</v>
      </c>
      <c r="K44" s="316"/>
      <c r="L44" s="317"/>
      <c r="M44" s="318"/>
      <c r="N44" s="316"/>
      <c r="O44" s="314"/>
      <c r="P44" s="257"/>
      <c r="Q44" s="319"/>
      <c r="R44" s="5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20"/>
      <c r="AG44" s="321"/>
      <c r="AH44" s="319"/>
      <c r="AI44" s="319"/>
      <c r="AJ44" s="320"/>
      <c r="AK44" s="320"/>
      <c r="AL44" s="320"/>
    </row>
    <row r="45" spans="1:38" s="198" customFormat="1" ht="12.75" customHeight="1">
      <c r="A45" s="371"/>
      <c r="B45" s="373"/>
      <c r="C45" s="234"/>
      <c r="D45" s="234" t="s">
        <v>970</v>
      </c>
      <c r="E45" s="201" t="s">
        <v>925</v>
      </c>
      <c r="F45" s="201">
        <v>100</v>
      </c>
      <c r="G45" s="201"/>
      <c r="H45" s="202"/>
      <c r="I45" s="202"/>
      <c r="J45" s="375"/>
      <c r="K45" s="234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29"/>
      <c r="AG45" s="228"/>
      <c r="AH45" s="200"/>
      <c r="AI45" s="200"/>
      <c r="AJ45" s="229"/>
      <c r="AK45" s="229"/>
      <c r="AL45" s="229"/>
    </row>
    <row r="46" spans="1:38" ht="38.25" customHeight="1">
      <c r="A46" s="137" t="s">
        <v>557</v>
      </c>
      <c r="B46" s="137"/>
      <c r="C46" s="137"/>
      <c r="D46" s="137"/>
      <c r="E46" s="138"/>
      <c r="F46" s="102"/>
      <c r="G46" s="102"/>
      <c r="H46" s="102"/>
      <c r="I46" s="102"/>
      <c r="J46" s="1"/>
      <c r="K46" s="6"/>
      <c r="L46" s="6"/>
      <c r="M46" s="6"/>
      <c r="N46" s="1"/>
      <c r="O46" s="1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38.25">
      <c r="A47" s="94" t="s">
        <v>16</v>
      </c>
      <c r="B47" s="94" t="s">
        <v>512</v>
      </c>
      <c r="C47" s="94"/>
      <c r="D47" s="95" t="s">
        <v>523</v>
      </c>
      <c r="E47" s="94" t="s">
        <v>524</v>
      </c>
      <c r="F47" s="94" t="s">
        <v>525</v>
      </c>
      <c r="G47" s="94" t="s">
        <v>545</v>
      </c>
      <c r="H47" s="94" t="s">
        <v>527</v>
      </c>
      <c r="I47" s="94" t="s">
        <v>528</v>
      </c>
      <c r="J47" s="93" t="s">
        <v>529</v>
      </c>
      <c r="K47" s="93" t="s">
        <v>558</v>
      </c>
      <c r="L47" s="96" t="s">
        <v>531</v>
      </c>
      <c r="M47" s="136" t="s">
        <v>554</v>
      </c>
      <c r="N47" s="94" t="s">
        <v>555</v>
      </c>
      <c r="O47" s="94" t="s">
        <v>533</v>
      </c>
      <c r="P47" s="95" t="s">
        <v>534</v>
      </c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s="198" customFormat="1" ht="15" customHeight="1">
      <c r="A48" s="287">
        <v>1</v>
      </c>
      <c r="B48" s="274">
        <v>45012</v>
      </c>
      <c r="C48" s="285"/>
      <c r="D48" s="322" t="s">
        <v>894</v>
      </c>
      <c r="E48" s="275" t="s">
        <v>537</v>
      </c>
      <c r="F48" s="275">
        <v>128</v>
      </c>
      <c r="G48" s="275">
        <v>78</v>
      </c>
      <c r="H48" s="284">
        <v>151</v>
      </c>
      <c r="I48" s="305" t="s">
        <v>876</v>
      </c>
      <c r="J48" s="273" t="s">
        <v>875</v>
      </c>
      <c r="K48" s="281">
        <f>H48-F48</f>
        <v>23</v>
      </c>
      <c r="L48" s="282">
        <v>100</v>
      </c>
      <c r="M48" s="283">
        <f t="shared" ref="M48" si="14">(K48*N48)-100</f>
        <v>2200</v>
      </c>
      <c r="N48" s="281">
        <v>100</v>
      </c>
      <c r="O48" s="273" t="s">
        <v>535</v>
      </c>
      <c r="P48" s="274">
        <v>45019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44">
        <v>2</v>
      </c>
      <c r="B49" s="199">
        <v>45021</v>
      </c>
      <c r="C49" s="234"/>
      <c r="D49" s="345" t="s">
        <v>924</v>
      </c>
      <c r="E49" s="201" t="s">
        <v>925</v>
      </c>
      <c r="F49" s="201" t="s">
        <v>926</v>
      </c>
      <c r="G49" s="201">
        <v>115</v>
      </c>
      <c r="H49" s="202"/>
      <c r="I49" s="217">
        <v>0.1</v>
      </c>
      <c r="J49" s="225" t="s">
        <v>538</v>
      </c>
      <c r="K49" s="255"/>
      <c r="L49" s="346"/>
      <c r="M49" s="347"/>
      <c r="N49" s="255"/>
      <c r="O49" s="225"/>
      <c r="P49" s="199"/>
      <c r="Q49" s="197"/>
      <c r="R49" s="203"/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344">
        <v>3</v>
      </c>
      <c r="B50" s="199">
        <v>45021</v>
      </c>
      <c r="C50" s="234"/>
      <c r="D50" s="345" t="s">
        <v>927</v>
      </c>
      <c r="E50" s="201" t="s">
        <v>925</v>
      </c>
      <c r="F50" s="201" t="s">
        <v>928</v>
      </c>
      <c r="G50" s="201">
        <v>85</v>
      </c>
      <c r="H50" s="202"/>
      <c r="I50" s="217">
        <v>0.1</v>
      </c>
      <c r="J50" s="225" t="s">
        <v>538</v>
      </c>
      <c r="K50" s="255"/>
      <c r="L50" s="346"/>
      <c r="M50" s="347"/>
      <c r="N50" s="255"/>
      <c r="O50" s="225"/>
      <c r="P50" s="199"/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48">
        <v>4</v>
      </c>
      <c r="B51" s="349">
        <v>45021</v>
      </c>
      <c r="C51" s="350"/>
      <c r="D51" s="351" t="s">
        <v>929</v>
      </c>
      <c r="E51" s="297" t="s">
        <v>537</v>
      </c>
      <c r="F51" s="297">
        <v>40</v>
      </c>
      <c r="G51" s="297">
        <v>15</v>
      </c>
      <c r="H51" s="352">
        <v>16</v>
      </c>
      <c r="I51" s="353" t="s">
        <v>930</v>
      </c>
      <c r="J51" s="298" t="s">
        <v>958</v>
      </c>
      <c r="K51" s="354">
        <f t="shared" ref="K51:K52" si="15">H51-F51</f>
        <v>-24</v>
      </c>
      <c r="L51" s="355">
        <v>100</v>
      </c>
      <c r="M51" s="356">
        <f t="shared" ref="M51:M52" si="16">(K51*N51)-100</f>
        <v>-1300</v>
      </c>
      <c r="N51" s="354">
        <v>50</v>
      </c>
      <c r="O51" s="298" t="s">
        <v>547</v>
      </c>
      <c r="P51" s="349">
        <v>45022</v>
      </c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48">
        <v>5</v>
      </c>
      <c r="B52" s="349">
        <v>45021</v>
      </c>
      <c r="C52" s="350"/>
      <c r="D52" s="351" t="s">
        <v>931</v>
      </c>
      <c r="E52" s="297" t="s">
        <v>537</v>
      </c>
      <c r="F52" s="297">
        <v>150</v>
      </c>
      <c r="G52" s="297">
        <v>35</v>
      </c>
      <c r="H52" s="352">
        <v>39</v>
      </c>
      <c r="I52" s="353" t="s">
        <v>932</v>
      </c>
      <c r="J52" s="298" t="s">
        <v>959</v>
      </c>
      <c r="K52" s="354">
        <f t="shared" si="15"/>
        <v>-111</v>
      </c>
      <c r="L52" s="355">
        <v>100</v>
      </c>
      <c r="M52" s="356">
        <f t="shared" si="16"/>
        <v>-2875</v>
      </c>
      <c r="N52" s="354">
        <v>25</v>
      </c>
      <c r="O52" s="298" t="s">
        <v>547</v>
      </c>
      <c r="P52" s="349">
        <v>45022</v>
      </c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44">
        <v>6</v>
      </c>
      <c r="B53" s="312">
        <v>45022</v>
      </c>
      <c r="C53" s="234"/>
      <c r="D53" s="345" t="s">
        <v>964</v>
      </c>
      <c r="E53" s="201" t="s">
        <v>537</v>
      </c>
      <c r="F53" s="201" t="s">
        <v>965</v>
      </c>
      <c r="G53" s="201">
        <v>10</v>
      </c>
      <c r="H53" s="202"/>
      <c r="I53" s="217" t="s">
        <v>966</v>
      </c>
      <c r="J53" s="225" t="s">
        <v>538</v>
      </c>
      <c r="K53" s="255"/>
      <c r="L53" s="346"/>
      <c r="M53" s="347"/>
      <c r="N53" s="255"/>
      <c r="O53" s="225"/>
      <c r="P53" s="199"/>
      <c r="Q53" s="197"/>
      <c r="R53" s="203"/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24"/>
      <c r="B54" s="324"/>
      <c r="C54" s="324"/>
      <c r="D54" s="324"/>
      <c r="E54" s="324"/>
      <c r="F54" s="324"/>
      <c r="G54" s="324"/>
      <c r="H54" s="324"/>
      <c r="I54" s="324"/>
      <c r="J54" s="225"/>
      <c r="K54" s="202"/>
      <c r="L54" s="217"/>
      <c r="M54" s="218"/>
      <c r="N54" s="202"/>
      <c r="O54" s="225"/>
      <c r="P54" s="199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97"/>
      <c r="AI54" s="197"/>
      <c r="AJ54" s="203"/>
      <c r="AK54" s="197"/>
      <c r="AL54" s="197"/>
    </row>
    <row r="55" spans="1:38" ht="38.25" customHeight="1">
      <c r="A55" s="92" t="s">
        <v>559</v>
      </c>
      <c r="B55" s="139"/>
      <c r="C55" s="139"/>
      <c r="D55" s="140"/>
      <c r="E55" s="124"/>
      <c r="F55" s="6"/>
      <c r="G55" s="6"/>
      <c r="H55" s="125"/>
      <c r="I55" s="141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</row>
    <row r="56" spans="1:38" s="198" customFormat="1" ht="38.25">
      <c r="A56" s="93" t="s">
        <v>16</v>
      </c>
      <c r="B56" s="94" t="s">
        <v>512</v>
      </c>
      <c r="C56" s="94"/>
      <c r="D56" s="95" t="s">
        <v>523</v>
      </c>
      <c r="E56" s="94" t="s">
        <v>524</v>
      </c>
      <c r="F56" s="94" t="s">
        <v>525</v>
      </c>
      <c r="G56" s="94" t="s">
        <v>526</v>
      </c>
      <c r="H56" s="94" t="s">
        <v>527</v>
      </c>
      <c r="I56" s="94" t="s">
        <v>528</v>
      </c>
      <c r="J56" s="93" t="s">
        <v>529</v>
      </c>
      <c r="K56" s="128" t="s">
        <v>546</v>
      </c>
      <c r="L56" s="129" t="s">
        <v>531</v>
      </c>
      <c r="M56" s="96" t="s">
        <v>532</v>
      </c>
      <c r="N56" s="94" t="s">
        <v>533</v>
      </c>
      <c r="O56" s="95" t="s">
        <v>534</v>
      </c>
      <c r="P56" s="94" t="s">
        <v>763</v>
      </c>
      <c r="Q56" s="197"/>
      <c r="R56" s="6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ht="14.25" customHeight="1">
      <c r="A57" s="256">
        <v>1</v>
      </c>
      <c r="B57" s="257">
        <v>44840</v>
      </c>
      <c r="C57" s="254"/>
      <c r="D57" s="254" t="s">
        <v>835</v>
      </c>
      <c r="E57" s="255" t="s">
        <v>537</v>
      </c>
      <c r="F57" s="255" t="s">
        <v>836</v>
      </c>
      <c r="G57" s="255">
        <v>1220</v>
      </c>
      <c r="H57" s="255"/>
      <c r="I57" s="255" t="s">
        <v>837</v>
      </c>
      <c r="J57" s="225" t="s">
        <v>538</v>
      </c>
      <c r="K57" s="202"/>
      <c r="L57" s="217"/>
      <c r="M57" s="218"/>
      <c r="N57" s="202"/>
      <c r="O57" s="225"/>
      <c r="P57" s="199"/>
      <c r="Q57" s="197"/>
      <c r="R57" s="197" t="s">
        <v>536</v>
      </c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256">
        <v>2</v>
      </c>
      <c r="B58" s="257">
        <v>45019</v>
      </c>
      <c r="C58" s="254"/>
      <c r="D58" s="254" t="s">
        <v>71</v>
      </c>
      <c r="E58" s="255" t="s">
        <v>537</v>
      </c>
      <c r="F58" s="255" t="s">
        <v>907</v>
      </c>
      <c r="G58" s="255">
        <v>88</v>
      </c>
      <c r="H58" s="255"/>
      <c r="I58" s="255" t="s">
        <v>908</v>
      </c>
      <c r="J58" s="225" t="s">
        <v>538</v>
      </c>
      <c r="K58" s="202"/>
      <c r="L58" s="217"/>
      <c r="M58" s="218"/>
      <c r="N58" s="202"/>
      <c r="O58" s="225"/>
      <c r="P58" s="199"/>
      <c r="Q58" s="197"/>
      <c r="R58" s="197"/>
      <c r="S58" s="41"/>
      <c r="T58" s="1"/>
      <c r="U58" s="1"/>
      <c r="V58" s="1"/>
      <c r="W58" s="1"/>
      <c r="X58" s="1"/>
      <c r="Y58" s="1"/>
      <c r="Z58" s="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255"/>
      <c r="B59" s="253"/>
      <c r="C59" s="254"/>
      <c r="D59" s="254"/>
      <c r="E59" s="255"/>
      <c r="F59" s="255"/>
      <c r="G59" s="255"/>
      <c r="H59" s="255"/>
      <c r="I59" s="255"/>
      <c r="J59" s="225"/>
      <c r="K59" s="202"/>
      <c r="L59" s="217"/>
      <c r="M59" s="218"/>
      <c r="N59" s="202"/>
      <c r="O59" s="225"/>
      <c r="P59" s="199"/>
      <c r="R59" s="6"/>
      <c r="S59" s="1"/>
      <c r="T59" s="1"/>
      <c r="U59" s="1"/>
      <c r="V59" s="1"/>
      <c r="W59" s="1"/>
      <c r="X59" s="1"/>
      <c r="Y59" s="1"/>
    </row>
    <row r="60" spans="1:38" ht="12.75" customHeight="1">
      <c r="A60" s="109" t="s">
        <v>539</v>
      </c>
      <c r="B60" s="109"/>
      <c r="C60" s="109"/>
      <c r="D60" s="109"/>
      <c r="E60" s="41"/>
      <c r="F60" s="116" t="s">
        <v>541</v>
      </c>
      <c r="G60" s="54"/>
      <c r="H60" s="54"/>
      <c r="I60" s="54"/>
      <c r="J60" s="6"/>
      <c r="K60" s="132"/>
      <c r="L60" s="133"/>
      <c r="M60" s="6"/>
      <c r="N60" s="99"/>
      <c r="O60" s="142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 t="s">
        <v>540</v>
      </c>
      <c r="B61" s="109"/>
      <c r="C61" s="109"/>
      <c r="D61" s="109"/>
      <c r="E61" s="6"/>
      <c r="F61" s="116" t="s">
        <v>543</v>
      </c>
      <c r="G61" s="6"/>
      <c r="H61" s="6" t="s">
        <v>759</v>
      </c>
      <c r="I61" s="6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6"/>
      <c r="H62" s="6"/>
      <c r="I62" s="6"/>
      <c r="J62" s="1"/>
      <c r="K62" s="6"/>
      <c r="L62" s="6"/>
      <c r="M62" s="6"/>
      <c r="N62" s="1"/>
      <c r="O62" s="1"/>
      <c r="Q62" s="1"/>
      <c r="R62" s="54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5"/>
      <c r="B63" s="109"/>
      <c r="C63" s="109"/>
      <c r="D63" s="109"/>
      <c r="E63" s="6"/>
      <c r="F63" s="116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54"/>
      <c r="B64" s="98"/>
      <c r="C64" s="98"/>
      <c r="D64" s="41"/>
      <c r="E64" s="54"/>
      <c r="F64" s="54"/>
      <c r="G64" s="54"/>
      <c r="H64" s="41"/>
      <c r="I64" s="54"/>
      <c r="J64" s="6"/>
      <c r="K64" s="132"/>
      <c r="L64" s="133"/>
      <c r="M64" s="6"/>
      <c r="N64" s="99"/>
      <c r="O64" s="134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38.25" customHeight="1">
      <c r="A65" s="41"/>
      <c r="B65" s="143" t="s">
        <v>560</v>
      </c>
      <c r="C65" s="143"/>
      <c r="D65" s="143"/>
      <c r="E65" s="143"/>
      <c r="F65" s="6"/>
      <c r="G65" s="6"/>
      <c r="H65" s="126"/>
      <c r="I65" s="6"/>
      <c r="J65" s="126"/>
      <c r="K65" s="127"/>
      <c r="L65" s="6"/>
      <c r="M65" s="6"/>
      <c r="N65" s="1"/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93" t="s">
        <v>16</v>
      </c>
      <c r="B66" s="94" t="s">
        <v>512</v>
      </c>
      <c r="C66" s="94"/>
      <c r="D66" s="95" t="s">
        <v>523</v>
      </c>
      <c r="E66" s="94" t="s">
        <v>524</v>
      </c>
      <c r="F66" s="94" t="s">
        <v>525</v>
      </c>
      <c r="G66" s="94" t="s">
        <v>561</v>
      </c>
      <c r="H66" s="94" t="s">
        <v>562</v>
      </c>
      <c r="I66" s="94" t="s">
        <v>528</v>
      </c>
      <c r="J66" s="144" t="s">
        <v>529</v>
      </c>
      <c r="K66" s="94" t="s">
        <v>530</v>
      </c>
      <c r="L66" s="94" t="s">
        <v>563</v>
      </c>
      <c r="M66" s="94" t="s">
        <v>533</v>
      </c>
      <c r="N66" s="95" t="s">
        <v>534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1</v>
      </c>
      <c r="B67" s="146">
        <v>41579</v>
      </c>
      <c r="C67" s="146"/>
      <c r="D67" s="147" t="s">
        <v>564</v>
      </c>
      <c r="E67" s="148" t="s">
        <v>565</v>
      </c>
      <c r="F67" s="149">
        <v>82</v>
      </c>
      <c r="G67" s="148" t="s">
        <v>566</v>
      </c>
      <c r="H67" s="148">
        <v>100</v>
      </c>
      <c r="I67" s="150">
        <v>100</v>
      </c>
      <c r="J67" s="151" t="s">
        <v>567</v>
      </c>
      <c r="K67" s="152">
        <f t="shared" ref="K67:K98" si="17">H67-F67</f>
        <v>18</v>
      </c>
      <c r="L67" s="153">
        <f t="shared" ref="L67:L98" si="18">K67/F67</f>
        <v>0.21951219512195122</v>
      </c>
      <c r="M67" s="148" t="s">
        <v>535</v>
      </c>
      <c r="N67" s="154">
        <v>42657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2</v>
      </c>
      <c r="B68" s="146">
        <v>41794</v>
      </c>
      <c r="C68" s="146"/>
      <c r="D68" s="147" t="s">
        <v>568</v>
      </c>
      <c r="E68" s="148" t="s">
        <v>537</v>
      </c>
      <c r="F68" s="149">
        <v>257</v>
      </c>
      <c r="G68" s="148" t="s">
        <v>566</v>
      </c>
      <c r="H68" s="148">
        <v>300</v>
      </c>
      <c r="I68" s="150">
        <v>300</v>
      </c>
      <c r="J68" s="151" t="s">
        <v>567</v>
      </c>
      <c r="K68" s="152">
        <f t="shared" si="17"/>
        <v>43</v>
      </c>
      <c r="L68" s="153">
        <f t="shared" si="18"/>
        <v>0.16731517509727625</v>
      </c>
      <c r="M68" s="148" t="s">
        <v>535</v>
      </c>
      <c r="N68" s="154">
        <v>41822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3</v>
      </c>
      <c r="B69" s="146">
        <v>41828</v>
      </c>
      <c r="C69" s="146"/>
      <c r="D69" s="147" t="s">
        <v>569</v>
      </c>
      <c r="E69" s="148" t="s">
        <v>537</v>
      </c>
      <c r="F69" s="149">
        <v>393</v>
      </c>
      <c r="G69" s="148" t="s">
        <v>566</v>
      </c>
      <c r="H69" s="148">
        <v>468</v>
      </c>
      <c r="I69" s="150">
        <v>468</v>
      </c>
      <c r="J69" s="151" t="s">
        <v>567</v>
      </c>
      <c r="K69" s="152">
        <f t="shared" si="17"/>
        <v>75</v>
      </c>
      <c r="L69" s="153">
        <f t="shared" si="18"/>
        <v>0.19083969465648856</v>
      </c>
      <c r="M69" s="148" t="s">
        <v>535</v>
      </c>
      <c r="N69" s="154">
        <v>41863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4</v>
      </c>
      <c r="B70" s="146">
        <v>41857</v>
      </c>
      <c r="C70" s="146"/>
      <c r="D70" s="147" t="s">
        <v>570</v>
      </c>
      <c r="E70" s="148" t="s">
        <v>537</v>
      </c>
      <c r="F70" s="149">
        <v>205</v>
      </c>
      <c r="G70" s="148" t="s">
        <v>566</v>
      </c>
      <c r="H70" s="148">
        <v>275</v>
      </c>
      <c r="I70" s="150">
        <v>250</v>
      </c>
      <c r="J70" s="151" t="s">
        <v>567</v>
      </c>
      <c r="K70" s="152">
        <f t="shared" si="17"/>
        <v>70</v>
      </c>
      <c r="L70" s="153">
        <f t="shared" si="18"/>
        <v>0.34146341463414637</v>
      </c>
      <c r="M70" s="148" t="s">
        <v>535</v>
      </c>
      <c r="N70" s="154">
        <v>41962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5</v>
      </c>
      <c r="B71" s="146">
        <v>41886</v>
      </c>
      <c r="C71" s="146"/>
      <c r="D71" s="147" t="s">
        <v>571</v>
      </c>
      <c r="E71" s="148" t="s">
        <v>537</v>
      </c>
      <c r="F71" s="149">
        <v>162</v>
      </c>
      <c r="G71" s="148" t="s">
        <v>566</v>
      </c>
      <c r="H71" s="148">
        <v>190</v>
      </c>
      <c r="I71" s="150">
        <v>190</v>
      </c>
      <c r="J71" s="151" t="s">
        <v>567</v>
      </c>
      <c r="K71" s="152">
        <f t="shared" si="17"/>
        <v>28</v>
      </c>
      <c r="L71" s="153">
        <f t="shared" si="18"/>
        <v>0.1728395061728395</v>
      </c>
      <c r="M71" s="148" t="s">
        <v>535</v>
      </c>
      <c r="N71" s="154">
        <v>42006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6</v>
      </c>
      <c r="B72" s="146">
        <v>41886</v>
      </c>
      <c r="C72" s="146"/>
      <c r="D72" s="147" t="s">
        <v>572</v>
      </c>
      <c r="E72" s="148" t="s">
        <v>537</v>
      </c>
      <c r="F72" s="149">
        <v>75</v>
      </c>
      <c r="G72" s="148" t="s">
        <v>566</v>
      </c>
      <c r="H72" s="148">
        <v>91.5</v>
      </c>
      <c r="I72" s="150" t="s">
        <v>573</v>
      </c>
      <c r="J72" s="151" t="s">
        <v>574</v>
      </c>
      <c r="K72" s="152">
        <f t="shared" si="17"/>
        <v>16.5</v>
      </c>
      <c r="L72" s="153">
        <f t="shared" si="18"/>
        <v>0.22</v>
      </c>
      <c r="M72" s="148" t="s">
        <v>535</v>
      </c>
      <c r="N72" s="154">
        <v>41954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7</v>
      </c>
      <c r="B73" s="146">
        <v>41913</v>
      </c>
      <c r="C73" s="146"/>
      <c r="D73" s="147" t="s">
        <v>575</v>
      </c>
      <c r="E73" s="148" t="s">
        <v>537</v>
      </c>
      <c r="F73" s="149">
        <v>850</v>
      </c>
      <c r="G73" s="148" t="s">
        <v>566</v>
      </c>
      <c r="H73" s="148">
        <v>982.5</v>
      </c>
      <c r="I73" s="150">
        <v>1050</v>
      </c>
      <c r="J73" s="151" t="s">
        <v>576</v>
      </c>
      <c r="K73" s="152">
        <f t="shared" si="17"/>
        <v>132.5</v>
      </c>
      <c r="L73" s="153">
        <f t="shared" si="18"/>
        <v>0.15588235294117647</v>
      </c>
      <c r="M73" s="148" t="s">
        <v>535</v>
      </c>
      <c r="N73" s="154">
        <v>42039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8</v>
      </c>
      <c r="B74" s="146">
        <v>41913</v>
      </c>
      <c r="C74" s="146"/>
      <c r="D74" s="147" t="s">
        <v>577</v>
      </c>
      <c r="E74" s="148" t="s">
        <v>537</v>
      </c>
      <c r="F74" s="149">
        <v>475</v>
      </c>
      <c r="G74" s="148" t="s">
        <v>566</v>
      </c>
      <c r="H74" s="148">
        <v>515</v>
      </c>
      <c r="I74" s="150">
        <v>600</v>
      </c>
      <c r="J74" s="151" t="s">
        <v>578</v>
      </c>
      <c r="K74" s="152">
        <f t="shared" si="17"/>
        <v>40</v>
      </c>
      <c r="L74" s="153">
        <f t="shared" si="18"/>
        <v>8.4210526315789472E-2</v>
      </c>
      <c r="M74" s="148" t="s">
        <v>535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9</v>
      </c>
      <c r="B75" s="146">
        <v>41913</v>
      </c>
      <c r="C75" s="146"/>
      <c r="D75" s="147" t="s">
        <v>579</v>
      </c>
      <c r="E75" s="148" t="s">
        <v>537</v>
      </c>
      <c r="F75" s="149">
        <v>86</v>
      </c>
      <c r="G75" s="148" t="s">
        <v>566</v>
      </c>
      <c r="H75" s="148">
        <v>99</v>
      </c>
      <c r="I75" s="150">
        <v>140</v>
      </c>
      <c r="J75" s="151" t="s">
        <v>580</v>
      </c>
      <c r="K75" s="152">
        <f t="shared" si="17"/>
        <v>13</v>
      </c>
      <c r="L75" s="153">
        <f t="shared" si="18"/>
        <v>0.15116279069767441</v>
      </c>
      <c r="M75" s="148" t="s">
        <v>535</v>
      </c>
      <c r="N75" s="154">
        <v>41939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10</v>
      </c>
      <c r="B76" s="146">
        <v>41926</v>
      </c>
      <c r="C76" s="146"/>
      <c r="D76" s="147" t="s">
        <v>581</v>
      </c>
      <c r="E76" s="148" t="s">
        <v>537</v>
      </c>
      <c r="F76" s="149">
        <v>496.6</v>
      </c>
      <c r="G76" s="148" t="s">
        <v>566</v>
      </c>
      <c r="H76" s="148">
        <v>621</v>
      </c>
      <c r="I76" s="150">
        <v>580</v>
      </c>
      <c r="J76" s="151" t="s">
        <v>567</v>
      </c>
      <c r="K76" s="152">
        <f t="shared" si="17"/>
        <v>124.39999999999998</v>
      </c>
      <c r="L76" s="153">
        <f t="shared" si="18"/>
        <v>0.25050342327829234</v>
      </c>
      <c r="M76" s="148" t="s">
        <v>535</v>
      </c>
      <c r="N76" s="154">
        <v>42605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11</v>
      </c>
      <c r="B77" s="146">
        <v>41926</v>
      </c>
      <c r="C77" s="146"/>
      <c r="D77" s="147" t="s">
        <v>582</v>
      </c>
      <c r="E77" s="148" t="s">
        <v>537</v>
      </c>
      <c r="F77" s="149">
        <v>2481.9</v>
      </c>
      <c r="G77" s="148" t="s">
        <v>566</v>
      </c>
      <c r="H77" s="148">
        <v>2840</v>
      </c>
      <c r="I77" s="150">
        <v>2870</v>
      </c>
      <c r="J77" s="151" t="s">
        <v>583</v>
      </c>
      <c r="K77" s="152">
        <f t="shared" si="17"/>
        <v>358.09999999999991</v>
      </c>
      <c r="L77" s="153">
        <f t="shared" si="18"/>
        <v>0.14428462065353154</v>
      </c>
      <c r="M77" s="148" t="s">
        <v>535</v>
      </c>
      <c r="N77" s="154">
        <v>42017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12</v>
      </c>
      <c r="B78" s="146">
        <v>41928</v>
      </c>
      <c r="C78" s="146"/>
      <c r="D78" s="147" t="s">
        <v>584</v>
      </c>
      <c r="E78" s="148" t="s">
        <v>537</v>
      </c>
      <c r="F78" s="149">
        <v>84.5</v>
      </c>
      <c r="G78" s="148" t="s">
        <v>566</v>
      </c>
      <c r="H78" s="148">
        <v>93</v>
      </c>
      <c r="I78" s="150">
        <v>110</v>
      </c>
      <c r="J78" s="151" t="s">
        <v>585</v>
      </c>
      <c r="K78" s="152">
        <f t="shared" si="17"/>
        <v>8.5</v>
      </c>
      <c r="L78" s="153">
        <f t="shared" si="18"/>
        <v>0.10059171597633136</v>
      </c>
      <c r="M78" s="148" t="s">
        <v>535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13</v>
      </c>
      <c r="B79" s="146">
        <v>41928</v>
      </c>
      <c r="C79" s="146"/>
      <c r="D79" s="147" t="s">
        <v>586</v>
      </c>
      <c r="E79" s="148" t="s">
        <v>537</v>
      </c>
      <c r="F79" s="149">
        <v>401</v>
      </c>
      <c r="G79" s="148" t="s">
        <v>566</v>
      </c>
      <c r="H79" s="148">
        <v>428</v>
      </c>
      <c r="I79" s="150">
        <v>450</v>
      </c>
      <c r="J79" s="151" t="s">
        <v>587</v>
      </c>
      <c r="K79" s="152">
        <f t="shared" si="17"/>
        <v>27</v>
      </c>
      <c r="L79" s="153">
        <f t="shared" si="18"/>
        <v>6.7331670822942641E-2</v>
      </c>
      <c r="M79" s="148" t="s">
        <v>535</v>
      </c>
      <c r="N79" s="154">
        <v>42020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14</v>
      </c>
      <c r="B80" s="146">
        <v>41928</v>
      </c>
      <c r="C80" s="146"/>
      <c r="D80" s="147" t="s">
        <v>588</v>
      </c>
      <c r="E80" s="148" t="s">
        <v>537</v>
      </c>
      <c r="F80" s="149">
        <v>101</v>
      </c>
      <c r="G80" s="148" t="s">
        <v>566</v>
      </c>
      <c r="H80" s="148">
        <v>112</v>
      </c>
      <c r="I80" s="150">
        <v>120</v>
      </c>
      <c r="J80" s="151" t="s">
        <v>589</v>
      </c>
      <c r="K80" s="152">
        <f t="shared" si="17"/>
        <v>11</v>
      </c>
      <c r="L80" s="153">
        <f t="shared" si="18"/>
        <v>0.10891089108910891</v>
      </c>
      <c r="M80" s="148" t="s">
        <v>535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15</v>
      </c>
      <c r="B81" s="146">
        <v>41954</v>
      </c>
      <c r="C81" s="146"/>
      <c r="D81" s="147" t="s">
        <v>590</v>
      </c>
      <c r="E81" s="148" t="s">
        <v>537</v>
      </c>
      <c r="F81" s="149">
        <v>59</v>
      </c>
      <c r="G81" s="148" t="s">
        <v>566</v>
      </c>
      <c r="H81" s="148">
        <v>76</v>
      </c>
      <c r="I81" s="150">
        <v>76</v>
      </c>
      <c r="J81" s="151" t="s">
        <v>567</v>
      </c>
      <c r="K81" s="152">
        <f t="shared" si="17"/>
        <v>17</v>
      </c>
      <c r="L81" s="153">
        <f t="shared" si="18"/>
        <v>0.28813559322033899</v>
      </c>
      <c r="M81" s="148" t="s">
        <v>535</v>
      </c>
      <c r="N81" s="154">
        <v>43032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16</v>
      </c>
      <c r="B82" s="146">
        <v>41954</v>
      </c>
      <c r="C82" s="146"/>
      <c r="D82" s="147" t="s">
        <v>579</v>
      </c>
      <c r="E82" s="148" t="s">
        <v>537</v>
      </c>
      <c r="F82" s="149">
        <v>99</v>
      </c>
      <c r="G82" s="148" t="s">
        <v>566</v>
      </c>
      <c r="H82" s="148">
        <v>120</v>
      </c>
      <c r="I82" s="150">
        <v>120</v>
      </c>
      <c r="J82" s="151" t="s">
        <v>548</v>
      </c>
      <c r="K82" s="152">
        <f t="shared" si="17"/>
        <v>21</v>
      </c>
      <c r="L82" s="153">
        <f t="shared" si="18"/>
        <v>0.21212121212121213</v>
      </c>
      <c r="M82" s="148" t="s">
        <v>535</v>
      </c>
      <c r="N82" s="154">
        <v>41960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17</v>
      </c>
      <c r="B83" s="146">
        <v>41956</v>
      </c>
      <c r="C83" s="146"/>
      <c r="D83" s="147" t="s">
        <v>591</v>
      </c>
      <c r="E83" s="148" t="s">
        <v>537</v>
      </c>
      <c r="F83" s="149">
        <v>22</v>
      </c>
      <c r="G83" s="148" t="s">
        <v>566</v>
      </c>
      <c r="H83" s="148">
        <v>33.549999999999997</v>
      </c>
      <c r="I83" s="150">
        <v>32</v>
      </c>
      <c r="J83" s="151" t="s">
        <v>592</v>
      </c>
      <c r="K83" s="152">
        <f t="shared" si="17"/>
        <v>11.549999999999997</v>
      </c>
      <c r="L83" s="153">
        <f t="shared" si="18"/>
        <v>0.52499999999999991</v>
      </c>
      <c r="M83" s="148" t="s">
        <v>535</v>
      </c>
      <c r="N83" s="154">
        <v>42188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18</v>
      </c>
      <c r="B84" s="146">
        <v>41976</v>
      </c>
      <c r="C84" s="146"/>
      <c r="D84" s="147" t="s">
        <v>593</v>
      </c>
      <c r="E84" s="148" t="s">
        <v>537</v>
      </c>
      <c r="F84" s="149">
        <v>440</v>
      </c>
      <c r="G84" s="148" t="s">
        <v>566</v>
      </c>
      <c r="H84" s="148">
        <v>520</v>
      </c>
      <c r="I84" s="150">
        <v>520</v>
      </c>
      <c r="J84" s="151" t="s">
        <v>594</v>
      </c>
      <c r="K84" s="152">
        <f t="shared" si="17"/>
        <v>80</v>
      </c>
      <c r="L84" s="153">
        <f t="shared" si="18"/>
        <v>0.18181818181818182</v>
      </c>
      <c r="M84" s="148" t="s">
        <v>535</v>
      </c>
      <c r="N84" s="154">
        <v>42208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19</v>
      </c>
      <c r="B85" s="146">
        <v>41976</v>
      </c>
      <c r="C85" s="146"/>
      <c r="D85" s="147" t="s">
        <v>595</v>
      </c>
      <c r="E85" s="148" t="s">
        <v>537</v>
      </c>
      <c r="F85" s="149">
        <v>360</v>
      </c>
      <c r="G85" s="148" t="s">
        <v>566</v>
      </c>
      <c r="H85" s="148">
        <v>427</v>
      </c>
      <c r="I85" s="150">
        <v>425</v>
      </c>
      <c r="J85" s="151" t="s">
        <v>596</v>
      </c>
      <c r="K85" s="152">
        <f t="shared" si="17"/>
        <v>67</v>
      </c>
      <c r="L85" s="153">
        <f t="shared" si="18"/>
        <v>0.18611111111111112</v>
      </c>
      <c r="M85" s="148" t="s">
        <v>535</v>
      </c>
      <c r="N85" s="154">
        <v>42058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20</v>
      </c>
      <c r="B86" s="146">
        <v>42012</v>
      </c>
      <c r="C86" s="146"/>
      <c r="D86" s="147" t="s">
        <v>597</v>
      </c>
      <c r="E86" s="148" t="s">
        <v>537</v>
      </c>
      <c r="F86" s="149">
        <v>360</v>
      </c>
      <c r="G86" s="148" t="s">
        <v>566</v>
      </c>
      <c r="H86" s="148">
        <v>455</v>
      </c>
      <c r="I86" s="150">
        <v>420</v>
      </c>
      <c r="J86" s="151" t="s">
        <v>598</v>
      </c>
      <c r="K86" s="152">
        <f t="shared" si="17"/>
        <v>95</v>
      </c>
      <c r="L86" s="153">
        <f t="shared" si="18"/>
        <v>0.2638888888888889</v>
      </c>
      <c r="M86" s="148" t="s">
        <v>535</v>
      </c>
      <c r="N86" s="154">
        <v>42024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21</v>
      </c>
      <c r="B87" s="146">
        <v>42012</v>
      </c>
      <c r="C87" s="146"/>
      <c r="D87" s="147" t="s">
        <v>599</v>
      </c>
      <c r="E87" s="148" t="s">
        <v>537</v>
      </c>
      <c r="F87" s="149">
        <v>130</v>
      </c>
      <c r="G87" s="148"/>
      <c r="H87" s="148">
        <v>175.5</v>
      </c>
      <c r="I87" s="150">
        <v>165</v>
      </c>
      <c r="J87" s="151" t="s">
        <v>600</v>
      </c>
      <c r="K87" s="152">
        <f t="shared" si="17"/>
        <v>45.5</v>
      </c>
      <c r="L87" s="153">
        <f t="shared" si="18"/>
        <v>0.35</v>
      </c>
      <c r="M87" s="148" t="s">
        <v>535</v>
      </c>
      <c r="N87" s="154">
        <v>43088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22</v>
      </c>
      <c r="B88" s="146">
        <v>42040</v>
      </c>
      <c r="C88" s="146"/>
      <c r="D88" s="147" t="s">
        <v>365</v>
      </c>
      <c r="E88" s="148" t="s">
        <v>565</v>
      </c>
      <c r="F88" s="149">
        <v>98</v>
      </c>
      <c r="G88" s="148"/>
      <c r="H88" s="148">
        <v>120</v>
      </c>
      <c r="I88" s="150">
        <v>120</v>
      </c>
      <c r="J88" s="151" t="s">
        <v>567</v>
      </c>
      <c r="K88" s="152">
        <f t="shared" si="17"/>
        <v>22</v>
      </c>
      <c r="L88" s="153">
        <f t="shared" si="18"/>
        <v>0.22448979591836735</v>
      </c>
      <c r="M88" s="148" t="s">
        <v>535</v>
      </c>
      <c r="N88" s="154">
        <v>42753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23</v>
      </c>
      <c r="B89" s="146">
        <v>42040</v>
      </c>
      <c r="C89" s="146"/>
      <c r="D89" s="147" t="s">
        <v>601</v>
      </c>
      <c r="E89" s="148" t="s">
        <v>565</v>
      </c>
      <c r="F89" s="149">
        <v>196</v>
      </c>
      <c r="G89" s="148"/>
      <c r="H89" s="148">
        <v>262</v>
      </c>
      <c r="I89" s="150">
        <v>255</v>
      </c>
      <c r="J89" s="151" t="s">
        <v>567</v>
      </c>
      <c r="K89" s="152">
        <f t="shared" si="17"/>
        <v>66</v>
      </c>
      <c r="L89" s="153">
        <f t="shared" si="18"/>
        <v>0.33673469387755101</v>
      </c>
      <c r="M89" s="148" t="s">
        <v>535</v>
      </c>
      <c r="N89" s="154">
        <v>42599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5">
        <v>24</v>
      </c>
      <c r="B90" s="156">
        <v>42067</v>
      </c>
      <c r="C90" s="156"/>
      <c r="D90" s="157" t="s">
        <v>364</v>
      </c>
      <c r="E90" s="158" t="s">
        <v>565</v>
      </c>
      <c r="F90" s="159">
        <v>235</v>
      </c>
      <c r="G90" s="159"/>
      <c r="H90" s="160">
        <v>77</v>
      </c>
      <c r="I90" s="160" t="s">
        <v>602</v>
      </c>
      <c r="J90" s="161" t="s">
        <v>603</v>
      </c>
      <c r="K90" s="162">
        <f t="shared" si="17"/>
        <v>-158</v>
      </c>
      <c r="L90" s="163">
        <f t="shared" si="18"/>
        <v>-0.67234042553191486</v>
      </c>
      <c r="M90" s="159" t="s">
        <v>547</v>
      </c>
      <c r="N90" s="156">
        <v>43522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25</v>
      </c>
      <c r="B91" s="146">
        <v>42067</v>
      </c>
      <c r="C91" s="146"/>
      <c r="D91" s="147" t="s">
        <v>604</v>
      </c>
      <c r="E91" s="148" t="s">
        <v>565</v>
      </c>
      <c r="F91" s="149">
        <v>185</v>
      </c>
      <c r="G91" s="148"/>
      <c r="H91" s="148">
        <v>224</v>
      </c>
      <c r="I91" s="150" t="s">
        <v>605</v>
      </c>
      <c r="J91" s="151" t="s">
        <v>567</v>
      </c>
      <c r="K91" s="152">
        <f t="shared" si="17"/>
        <v>39</v>
      </c>
      <c r="L91" s="153">
        <f t="shared" si="18"/>
        <v>0.21081081081081082</v>
      </c>
      <c r="M91" s="148" t="s">
        <v>535</v>
      </c>
      <c r="N91" s="154">
        <v>42647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5">
        <v>26</v>
      </c>
      <c r="B92" s="156">
        <v>42090</v>
      </c>
      <c r="C92" s="156"/>
      <c r="D92" s="164" t="s">
        <v>606</v>
      </c>
      <c r="E92" s="159" t="s">
        <v>565</v>
      </c>
      <c r="F92" s="159">
        <v>49.5</v>
      </c>
      <c r="G92" s="160"/>
      <c r="H92" s="160">
        <v>15.85</v>
      </c>
      <c r="I92" s="160">
        <v>67</v>
      </c>
      <c r="J92" s="161" t="s">
        <v>607</v>
      </c>
      <c r="K92" s="160">
        <f t="shared" si="17"/>
        <v>-33.65</v>
      </c>
      <c r="L92" s="165">
        <f t="shared" si="18"/>
        <v>-0.67979797979797973</v>
      </c>
      <c r="M92" s="159" t="s">
        <v>547</v>
      </c>
      <c r="N92" s="166">
        <v>43627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27</v>
      </c>
      <c r="B93" s="146">
        <v>42093</v>
      </c>
      <c r="C93" s="146"/>
      <c r="D93" s="147" t="s">
        <v>608</v>
      </c>
      <c r="E93" s="148" t="s">
        <v>565</v>
      </c>
      <c r="F93" s="149">
        <v>183.5</v>
      </c>
      <c r="G93" s="148"/>
      <c r="H93" s="148">
        <v>219</v>
      </c>
      <c r="I93" s="150">
        <v>218</v>
      </c>
      <c r="J93" s="151" t="s">
        <v>609</v>
      </c>
      <c r="K93" s="152">
        <f t="shared" si="17"/>
        <v>35.5</v>
      </c>
      <c r="L93" s="153">
        <f t="shared" si="18"/>
        <v>0.19346049046321526</v>
      </c>
      <c r="M93" s="148" t="s">
        <v>535</v>
      </c>
      <c r="N93" s="154">
        <v>42103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28</v>
      </c>
      <c r="B94" s="146">
        <v>42114</v>
      </c>
      <c r="C94" s="146"/>
      <c r="D94" s="147" t="s">
        <v>610</v>
      </c>
      <c r="E94" s="148" t="s">
        <v>565</v>
      </c>
      <c r="F94" s="149">
        <f>(227+237)/2</f>
        <v>232</v>
      </c>
      <c r="G94" s="148"/>
      <c r="H94" s="148">
        <v>298</v>
      </c>
      <c r="I94" s="150">
        <v>298</v>
      </c>
      <c r="J94" s="151" t="s">
        <v>567</v>
      </c>
      <c r="K94" s="152">
        <f t="shared" si="17"/>
        <v>66</v>
      </c>
      <c r="L94" s="153">
        <f t="shared" si="18"/>
        <v>0.28448275862068967</v>
      </c>
      <c r="M94" s="148" t="s">
        <v>535</v>
      </c>
      <c r="N94" s="154">
        <v>42823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29</v>
      </c>
      <c r="B95" s="146">
        <v>42128</v>
      </c>
      <c r="C95" s="146"/>
      <c r="D95" s="147" t="s">
        <v>611</v>
      </c>
      <c r="E95" s="148" t="s">
        <v>537</v>
      </c>
      <c r="F95" s="149">
        <v>385</v>
      </c>
      <c r="G95" s="148"/>
      <c r="H95" s="148">
        <f>212.5+331</f>
        <v>543.5</v>
      </c>
      <c r="I95" s="150">
        <v>510</v>
      </c>
      <c r="J95" s="151" t="s">
        <v>612</v>
      </c>
      <c r="K95" s="152">
        <f t="shared" si="17"/>
        <v>158.5</v>
      </c>
      <c r="L95" s="153">
        <f t="shared" si="18"/>
        <v>0.41168831168831171</v>
      </c>
      <c r="M95" s="148" t="s">
        <v>535</v>
      </c>
      <c r="N95" s="154">
        <v>42235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30</v>
      </c>
      <c r="B96" s="146">
        <v>42128</v>
      </c>
      <c r="C96" s="146"/>
      <c r="D96" s="147" t="s">
        <v>613</v>
      </c>
      <c r="E96" s="148" t="s">
        <v>537</v>
      </c>
      <c r="F96" s="149">
        <v>115.5</v>
      </c>
      <c r="G96" s="148"/>
      <c r="H96" s="148">
        <v>146</v>
      </c>
      <c r="I96" s="150">
        <v>142</v>
      </c>
      <c r="J96" s="151" t="s">
        <v>614</v>
      </c>
      <c r="K96" s="152">
        <f t="shared" si="17"/>
        <v>30.5</v>
      </c>
      <c r="L96" s="153">
        <f t="shared" si="18"/>
        <v>0.26406926406926406</v>
      </c>
      <c r="M96" s="148" t="s">
        <v>535</v>
      </c>
      <c r="N96" s="154">
        <v>42202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31</v>
      </c>
      <c r="B97" s="146">
        <v>42151</v>
      </c>
      <c r="C97" s="146"/>
      <c r="D97" s="147" t="s">
        <v>615</v>
      </c>
      <c r="E97" s="148" t="s">
        <v>537</v>
      </c>
      <c r="F97" s="149">
        <v>237.5</v>
      </c>
      <c r="G97" s="148"/>
      <c r="H97" s="148">
        <v>279.5</v>
      </c>
      <c r="I97" s="150">
        <v>278</v>
      </c>
      <c r="J97" s="151" t="s">
        <v>567</v>
      </c>
      <c r="K97" s="152">
        <f t="shared" si="17"/>
        <v>42</v>
      </c>
      <c r="L97" s="153">
        <f t="shared" si="18"/>
        <v>0.17684210526315788</v>
      </c>
      <c r="M97" s="148" t="s">
        <v>535</v>
      </c>
      <c r="N97" s="154">
        <v>42222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32</v>
      </c>
      <c r="B98" s="146">
        <v>42174</v>
      </c>
      <c r="C98" s="146"/>
      <c r="D98" s="147" t="s">
        <v>586</v>
      </c>
      <c r="E98" s="148" t="s">
        <v>565</v>
      </c>
      <c r="F98" s="149">
        <v>340</v>
      </c>
      <c r="G98" s="148"/>
      <c r="H98" s="148">
        <v>448</v>
      </c>
      <c r="I98" s="150">
        <v>448</v>
      </c>
      <c r="J98" s="151" t="s">
        <v>567</v>
      </c>
      <c r="K98" s="152">
        <f t="shared" si="17"/>
        <v>108</v>
      </c>
      <c r="L98" s="153">
        <f t="shared" si="18"/>
        <v>0.31764705882352939</v>
      </c>
      <c r="M98" s="148" t="s">
        <v>535</v>
      </c>
      <c r="N98" s="154">
        <v>43018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33</v>
      </c>
      <c r="B99" s="146">
        <v>42191</v>
      </c>
      <c r="C99" s="146"/>
      <c r="D99" s="147" t="s">
        <v>616</v>
      </c>
      <c r="E99" s="148" t="s">
        <v>565</v>
      </c>
      <c r="F99" s="149">
        <v>390</v>
      </c>
      <c r="G99" s="148"/>
      <c r="H99" s="148">
        <v>460</v>
      </c>
      <c r="I99" s="150">
        <v>460</v>
      </c>
      <c r="J99" s="151" t="s">
        <v>567</v>
      </c>
      <c r="K99" s="152">
        <f t="shared" ref="K99:K119" si="19">H99-F99</f>
        <v>70</v>
      </c>
      <c r="L99" s="153">
        <f t="shared" ref="L99:L119" si="20">K99/F99</f>
        <v>0.17948717948717949</v>
      </c>
      <c r="M99" s="148" t="s">
        <v>535</v>
      </c>
      <c r="N99" s="154">
        <v>42478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5">
        <v>34</v>
      </c>
      <c r="B100" s="156">
        <v>42195</v>
      </c>
      <c r="C100" s="156"/>
      <c r="D100" s="157" t="s">
        <v>617</v>
      </c>
      <c r="E100" s="158" t="s">
        <v>565</v>
      </c>
      <c r="F100" s="159">
        <v>122.5</v>
      </c>
      <c r="G100" s="159"/>
      <c r="H100" s="160">
        <v>61</v>
      </c>
      <c r="I100" s="160">
        <v>172</v>
      </c>
      <c r="J100" s="161" t="s">
        <v>618</v>
      </c>
      <c r="K100" s="162">
        <f t="shared" si="19"/>
        <v>-61.5</v>
      </c>
      <c r="L100" s="163">
        <f t="shared" si="20"/>
        <v>-0.50204081632653064</v>
      </c>
      <c r="M100" s="159" t="s">
        <v>547</v>
      </c>
      <c r="N100" s="156">
        <v>43333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35</v>
      </c>
      <c r="B101" s="146">
        <v>42219</v>
      </c>
      <c r="C101" s="146"/>
      <c r="D101" s="147" t="s">
        <v>619</v>
      </c>
      <c r="E101" s="148" t="s">
        <v>565</v>
      </c>
      <c r="F101" s="149">
        <v>297.5</v>
      </c>
      <c r="G101" s="148"/>
      <c r="H101" s="148">
        <v>350</v>
      </c>
      <c r="I101" s="150">
        <v>360</v>
      </c>
      <c r="J101" s="151" t="s">
        <v>620</v>
      </c>
      <c r="K101" s="152">
        <f t="shared" si="19"/>
        <v>52.5</v>
      </c>
      <c r="L101" s="153">
        <f t="shared" si="20"/>
        <v>0.17647058823529413</v>
      </c>
      <c r="M101" s="148" t="s">
        <v>535</v>
      </c>
      <c r="N101" s="154">
        <v>42232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36</v>
      </c>
      <c r="B102" s="146">
        <v>42219</v>
      </c>
      <c r="C102" s="146"/>
      <c r="D102" s="147" t="s">
        <v>621</v>
      </c>
      <c r="E102" s="148" t="s">
        <v>565</v>
      </c>
      <c r="F102" s="149">
        <v>115.5</v>
      </c>
      <c r="G102" s="148"/>
      <c r="H102" s="148">
        <v>149</v>
      </c>
      <c r="I102" s="150">
        <v>140</v>
      </c>
      <c r="J102" s="151" t="s">
        <v>622</v>
      </c>
      <c r="K102" s="152">
        <f t="shared" si="19"/>
        <v>33.5</v>
      </c>
      <c r="L102" s="153">
        <f t="shared" si="20"/>
        <v>0.29004329004329005</v>
      </c>
      <c r="M102" s="148" t="s">
        <v>535</v>
      </c>
      <c r="N102" s="154">
        <v>42740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37</v>
      </c>
      <c r="B103" s="146">
        <v>42251</v>
      </c>
      <c r="C103" s="146"/>
      <c r="D103" s="147" t="s">
        <v>615</v>
      </c>
      <c r="E103" s="148" t="s">
        <v>565</v>
      </c>
      <c r="F103" s="149">
        <v>226</v>
      </c>
      <c r="G103" s="148"/>
      <c r="H103" s="148">
        <v>292</v>
      </c>
      <c r="I103" s="150">
        <v>292</v>
      </c>
      <c r="J103" s="151" t="s">
        <v>623</v>
      </c>
      <c r="K103" s="152">
        <f t="shared" si="19"/>
        <v>66</v>
      </c>
      <c r="L103" s="153">
        <f t="shared" si="20"/>
        <v>0.29203539823008851</v>
      </c>
      <c r="M103" s="148" t="s">
        <v>535</v>
      </c>
      <c r="N103" s="154">
        <v>42286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38</v>
      </c>
      <c r="B104" s="146">
        <v>42254</v>
      </c>
      <c r="C104" s="146"/>
      <c r="D104" s="147" t="s">
        <v>610</v>
      </c>
      <c r="E104" s="148" t="s">
        <v>565</v>
      </c>
      <c r="F104" s="149">
        <v>232.5</v>
      </c>
      <c r="G104" s="148"/>
      <c r="H104" s="148">
        <v>312.5</v>
      </c>
      <c r="I104" s="150">
        <v>310</v>
      </c>
      <c r="J104" s="151" t="s">
        <v>567</v>
      </c>
      <c r="K104" s="152">
        <f t="shared" si="19"/>
        <v>80</v>
      </c>
      <c r="L104" s="153">
        <f t="shared" si="20"/>
        <v>0.34408602150537637</v>
      </c>
      <c r="M104" s="148" t="s">
        <v>535</v>
      </c>
      <c r="N104" s="15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39</v>
      </c>
      <c r="B105" s="146">
        <v>42268</v>
      </c>
      <c r="C105" s="146"/>
      <c r="D105" s="147" t="s">
        <v>624</v>
      </c>
      <c r="E105" s="148" t="s">
        <v>565</v>
      </c>
      <c r="F105" s="149">
        <v>196.5</v>
      </c>
      <c r="G105" s="148"/>
      <c r="H105" s="148">
        <v>238</v>
      </c>
      <c r="I105" s="150">
        <v>238</v>
      </c>
      <c r="J105" s="151" t="s">
        <v>623</v>
      </c>
      <c r="K105" s="152">
        <f t="shared" si="19"/>
        <v>41.5</v>
      </c>
      <c r="L105" s="153">
        <f t="shared" si="20"/>
        <v>0.21119592875318066</v>
      </c>
      <c r="M105" s="148" t="s">
        <v>535</v>
      </c>
      <c r="N105" s="154">
        <v>42291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40</v>
      </c>
      <c r="B106" s="146">
        <v>42271</v>
      </c>
      <c r="C106" s="146"/>
      <c r="D106" s="147" t="s">
        <v>564</v>
      </c>
      <c r="E106" s="148" t="s">
        <v>565</v>
      </c>
      <c r="F106" s="149">
        <v>65</v>
      </c>
      <c r="G106" s="148"/>
      <c r="H106" s="148">
        <v>82</v>
      </c>
      <c r="I106" s="150">
        <v>82</v>
      </c>
      <c r="J106" s="151" t="s">
        <v>623</v>
      </c>
      <c r="K106" s="152">
        <f t="shared" si="19"/>
        <v>17</v>
      </c>
      <c r="L106" s="153">
        <f t="shared" si="20"/>
        <v>0.26153846153846155</v>
      </c>
      <c r="M106" s="148" t="s">
        <v>535</v>
      </c>
      <c r="N106" s="154">
        <v>42578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41</v>
      </c>
      <c r="B107" s="146">
        <v>42291</v>
      </c>
      <c r="C107" s="146"/>
      <c r="D107" s="147" t="s">
        <v>625</v>
      </c>
      <c r="E107" s="148" t="s">
        <v>565</v>
      </c>
      <c r="F107" s="149">
        <v>144</v>
      </c>
      <c r="G107" s="148"/>
      <c r="H107" s="148">
        <v>182.5</v>
      </c>
      <c r="I107" s="150">
        <v>181</v>
      </c>
      <c r="J107" s="151" t="s">
        <v>623</v>
      </c>
      <c r="K107" s="152">
        <f t="shared" si="19"/>
        <v>38.5</v>
      </c>
      <c r="L107" s="153">
        <f t="shared" si="20"/>
        <v>0.2673611111111111</v>
      </c>
      <c r="M107" s="148" t="s">
        <v>535</v>
      </c>
      <c r="N107" s="154">
        <v>42817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42</v>
      </c>
      <c r="B108" s="146">
        <v>42291</v>
      </c>
      <c r="C108" s="146"/>
      <c r="D108" s="147" t="s">
        <v>626</v>
      </c>
      <c r="E108" s="148" t="s">
        <v>565</v>
      </c>
      <c r="F108" s="149">
        <v>264</v>
      </c>
      <c r="G108" s="148"/>
      <c r="H108" s="148">
        <v>311</v>
      </c>
      <c r="I108" s="150">
        <v>311</v>
      </c>
      <c r="J108" s="151" t="s">
        <v>623</v>
      </c>
      <c r="K108" s="152">
        <f t="shared" si="19"/>
        <v>47</v>
      </c>
      <c r="L108" s="153">
        <f t="shared" si="20"/>
        <v>0.17803030303030304</v>
      </c>
      <c r="M108" s="148" t="s">
        <v>535</v>
      </c>
      <c r="N108" s="154">
        <v>42604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43</v>
      </c>
      <c r="B109" s="146">
        <v>42318</v>
      </c>
      <c r="C109" s="146"/>
      <c r="D109" s="147" t="s">
        <v>627</v>
      </c>
      <c r="E109" s="148" t="s">
        <v>537</v>
      </c>
      <c r="F109" s="149">
        <v>549.5</v>
      </c>
      <c r="G109" s="148"/>
      <c r="H109" s="148">
        <v>630</v>
      </c>
      <c r="I109" s="150">
        <v>630</v>
      </c>
      <c r="J109" s="151" t="s">
        <v>623</v>
      </c>
      <c r="K109" s="152">
        <f t="shared" si="19"/>
        <v>80.5</v>
      </c>
      <c r="L109" s="153">
        <f t="shared" si="20"/>
        <v>0.1464968152866242</v>
      </c>
      <c r="M109" s="148" t="s">
        <v>535</v>
      </c>
      <c r="N109" s="154">
        <v>42419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44</v>
      </c>
      <c r="B110" s="146">
        <v>42342</v>
      </c>
      <c r="C110" s="146"/>
      <c r="D110" s="147" t="s">
        <v>628</v>
      </c>
      <c r="E110" s="148" t="s">
        <v>565</v>
      </c>
      <c r="F110" s="149">
        <v>1027.5</v>
      </c>
      <c r="G110" s="148"/>
      <c r="H110" s="148">
        <v>1315</v>
      </c>
      <c r="I110" s="150">
        <v>1250</v>
      </c>
      <c r="J110" s="151" t="s">
        <v>623</v>
      </c>
      <c r="K110" s="152">
        <f t="shared" si="19"/>
        <v>287.5</v>
      </c>
      <c r="L110" s="153">
        <f t="shared" si="20"/>
        <v>0.27980535279805352</v>
      </c>
      <c r="M110" s="148" t="s">
        <v>535</v>
      </c>
      <c r="N110" s="154">
        <v>43244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45</v>
      </c>
      <c r="B111" s="146">
        <v>42367</v>
      </c>
      <c r="C111" s="146"/>
      <c r="D111" s="147" t="s">
        <v>629</v>
      </c>
      <c r="E111" s="148" t="s">
        <v>565</v>
      </c>
      <c r="F111" s="149">
        <v>465</v>
      </c>
      <c r="G111" s="148"/>
      <c r="H111" s="148">
        <v>540</v>
      </c>
      <c r="I111" s="150">
        <v>540</v>
      </c>
      <c r="J111" s="151" t="s">
        <v>623</v>
      </c>
      <c r="K111" s="152">
        <f t="shared" si="19"/>
        <v>75</v>
      </c>
      <c r="L111" s="153">
        <f t="shared" si="20"/>
        <v>0.16129032258064516</v>
      </c>
      <c r="M111" s="148" t="s">
        <v>535</v>
      </c>
      <c r="N111" s="154">
        <v>42530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46</v>
      </c>
      <c r="B112" s="146">
        <v>42380</v>
      </c>
      <c r="C112" s="146"/>
      <c r="D112" s="147" t="s">
        <v>365</v>
      </c>
      <c r="E112" s="148" t="s">
        <v>537</v>
      </c>
      <c r="F112" s="149">
        <v>81</v>
      </c>
      <c r="G112" s="148"/>
      <c r="H112" s="148">
        <v>110</v>
      </c>
      <c r="I112" s="150">
        <v>110</v>
      </c>
      <c r="J112" s="151" t="s">
        <v>623</v>
      </c>
      <c r="K112" s="152">
        <f t="shared" si="19"/>
        <v>29</v>
      </c>
      <c r="L112" s="153">
        <f t="shared" si="20"/>
        <v>0.35802469135802467</v>
      </c>
      <c r="M112" s="148" t="s">
        <v>535</v>
      </c>
      <c r="N112" s="154">
        <v>42745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47</v>
      </c>
      <c r="B113" s="146">
        <v>42382</v>
      </c>
      <c r="C113" s="146"/>
      <c r="D113" s="147" t="s">
        <v>630</v>
      </c>
      <c r="E113" s="148" t="s">
        <v>537</v>
      </c>
      <c r="F113" s="149">
        <v>417.5</v>
      </c>
      <c r="G113" s="148"/>
      <c r="H113" s="148">
        <v>547</v>
      </c>
      <c r="I113" s="150">
        <v>535</v>
      </c>
      <c r="J113" s="151" t="s">
        <v>623</v>
      </c>
      <c r="K113" s="152">
        <f t="shared" si="19"/>
        <v>129.5</v>
      </c>
      <c r="L113" s="153">
        <f t="shared" si="20"/>
        <v>0.31017964071856285</v>
      </c>
      <c r="M113" s="148" t="s">
        <v>535</v>
      </c>
      <c r="N113" s="154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48</v>
      </c>
      <c r="B114" s="146">
        <v>42408</v>
      </c>
      <c r="C114" s="146"/>
      <c r="D114" s="147" t="s">
        <v>631</v>
      </c>
      <c r="E114" s="148" t="s">
        <v>565</v>
      </c>
      <c r="F114" s="149">
        <v>650</v>
      </c>
      <c r="G114" s="148"/>
      <c r="H114" s="148">
        <v>800</v>
      </c>
      <c r="I114" s="150">
        <v>800</v>
      </c>
      <c r="J114" s="151" t="s">
        <v>623</v>
      </c>
      <c r="K114" s="152">
        <f t="shared" si="19"/>
        <v>150</v>
      </c>
      <c r="L114" s="153">
        <f t="shared" si="20"/>
        <v>0.23076923076923078</v>
      </c>
      <c r="M114" s="148" t="s">
        <v>535</v>
      </c>
      <c r="N114" s="154">
        <v>43154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49</v>
      </c>
      <c r="B115" s="146">
        <v>42433</v>
      </c>
      <c r="C115" s="146"/>
      <c r="D115" s="147" t="s">
        <v>206</v>
      </c>
      <c r="E115" s="148" t="s">
        <v>565</v>
      </c>
      <c r="F115" s="149">
        <v>437.5</v>
      </c>
      <c r="G115" s="148"/>
      <c r="H115" s="148">
        <v>504.5</v>
      </c>
      <c r="I115" s="150">
        <v>522</v>
      </c>
      <c r="J115" s="151" t="s">
        <v>632</v>
      </c>
      <c r="K115" s="152">
        <f t="shared" si="19"/>
        <v>67</v>
      </c>
      <c r="L115" s="153">
        <f t="shared" si="20"/>
        <v>0.15314285714285714</v>
      </c>
      <c r="M115" s="148" t="s">
        <v>535</v>
      </c>
      <c r="N115" s="154">
        <v>42480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50</v>
      </c>
      <c r="B116" s="146">
        <v>42438</v>
      </c>
      <c r="C116" s="146"/>
      <c r="D116" s="147" t="s">
        <v>633</v>
      </c>
      <c r="E116" s="148" t="s">
        <v>565</v>
      </c>
      <c r="F116" s="149">
        <v>189.5</v>
      </c>
      <c r="G116" s="148"/>
      <c r="H116" s="148">
        <v>218</v>
      </c>
      <c r="I116" s="150">
        <v>218</v>
      </c>
      <c r="J116" s="151" t="s">
        <v>623</v>
      </c>
      <c r="K116" s="152">
        <f t="shared" si="19"/>
        <v>28.5</v>
      </c>
      <c r="L116" s="153">
        <f t="shared" si="20"/>
        <v>0.15039577836411611</v>
      </c>
      <c r="M116" s="148" t="s">
        <v>535</v>
      </c>
      <c r="N116" s="154">
        <v>43034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51</v>
      </c>
      <c r="B117" s="156">
        <v>42471</v>
      </c>
      <c r="C117" s="156"/>
      <c r="D117" s="164" t="s">
        <v>634</v>
      </c>
      <c r="E117" s="159" t="s">
        <v>565</v>
      </c>
      <c r="F117" s="159">
        <v>36.5</v>
      </c>
      <c r="G117" s="160"/>
      <c r="H117" s="160">
        <v>15.85</v>
      </c>
      <c r="I117" s="160">
        <v>60</v>
      </c>
      <c r="J117" s="161" t="s">
        <v>635</v>
      </c>
      <c r="K117" s="162">
        <f t="shared" si="19"/>
        <v>-20.65</v>
      </c>
      <c r="L117" s="163">
        <f t="shared" si="20"/>
        <v>-0.5657534246575342</v>
      </c>
      <c r="M117" s="159" t="s">
        <v>547</v>
      </c>
      <c r="N117" s="167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52</v>
      </c>
      <c r="B118" s="146">
        <v>42472</v>
      </c>
      <c r="C118" s="146"/>
      <c r="D118" s="147" t="s">
        <v>636</v>
      </c>
      <c r="E118" s="148" t="s">
        <v>565</v>
      </c>
      <c r="F118" s="149">
        <v>93</v>
      </c>
      <c r="G118" s="148"/>
      <c r="H118" s="148">
        <v>149</v>
      </c>
      <c r="I118" s="150">
        <v>140</v>
      </c>
      <c r="J118" s="151" t="s">
        <v>637</v>
      </c>
      <c r="K118" s="152">
        <f t="shared" si="19"/>
        <v>56</v>
      </c>
      <c r="L118" s="153">
        <f t="shared" si="20"/>
        <v>0.60215053763440862</v>
      </c>
      <c r="M118" s="148" t="s">
        <v>535</v>
      </c>
      <c r="N118" s="154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53</v>
      </c>
      <c r="B119" s="146">
        <v>42472</v>
      </c>
      <c r="C119" s="146"/>
      <c r="D119" s="147" t="s">
        <v>638</v>
      </c>
      <c r="E119" s="148" t="s">
        <v>565</v>
      </c>
      <c r="F119" s="149">
        <v>130</v>
      </c>
      <c r="G119" s="148"/>
      <c r="H119" s="148">
        <v>150</v>
      </c>
      <c r="I119" s="150" t="s">
        <v>639</v>
      </c>
      <c r="J119" s="151" t="s">
        <v>623</v>
      </c>
      <c r="K119" s="152">
        <f t="shared" si="19"/>
        <v>20</v>
      </c>
      <c r="L119" s="153">
        <f t="shared" si="20"/>
        <v>0.15384615384615385</v>
      </c>
      <c r="M119" s="148" t="s">
        <v>535</v>
      </c>
      <c r="N119" s="154">
        <v>42564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54</v>
      </c>
      <c r="B120" s="146">
        <v>42473</v>
      </c>
      <c r="C120" s="146"/>
      <c r="D120" s="147" t="s">
        <v>640</v>
      </c>
      <c r="E120" s="148" t="s">
        <v>565</v>
      </c>
      <c r="F120" s="149">
        <v>196</v>
      </c>
      <c r="G120" s="148"/>
      <c r="H120" s="148">
        <v>299</v>
      </c>
      <c r="I120" s="150">
        <v>299</v>
      </c>
      <c r="J120" s="151" t="s">
        <v>623</v>
      </c>
      <c r="K120" s="152">
        <v>103</v>
      </c>
      <c r="L120" s="153">
        <v>0.52551020408163296</v>
      </c>
      <c r="M120" s="148" t="s">
        <v>535</v>
      </c>
      <c r="N120" s="154">
        <v>42620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55</v>
      </c>
      <c r="B121" s="146">
        <v>42473</v>
      </c>
      <c r="C121" s="146"/>
      <c r="D121" s="147" t="s">
        <v>641</v>
      </c>
      <c r="E121" s="148" t="s">
        <v>565</v>
      </c>
      <c r="F121" s="149">
        <v>88</v>
      </c>
      <c r="G121" s="148"/>
      <c r="H121" s="148">
        <v>103</v>
      </c>
      <c r="I121" s="150">
        <v>103</v>
      </c>
      <c r="J121" s="151" t="s">
        <v>623</v>
      </c>
      <c r="K121" s="152">
        <v>15</v>
      </c>
      <c r="L121" s="153">
        <v>0.170454545454545</v>
      </c>
      <c r="M121" s="148" t="s">
        <v>535</v>
      </c>
      <c r="N121" s="15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56</v>
      </c>
      <c r="B122" s="146">
        <v>42492</v>
      </c>
      <c r="C122" s="146"/>
      <c r="D122" s="147" t="s">
        <v>642</v>
      </c>
      <c r="E122" s="148" t="s">
        <v>565</v>
      </c>
      <c r="F122" s="149">
        <v>127.5</v>
      </c>
      <c r="G122" s="148"/>
      <c r="H122" s="148">
        <v>148</v>
      </c>
      <c r="I122" s="150" t="s">
        <v>643</v>
      </c>
      <c r="J122" s="151" t="s">
        <v>623</v>
      </c>
      <c r="K122" s="152">
        <f>H122-F122</f>
        <v>20.5</v>
      </c>
      <c r="L122" s="153">
        <f>K122/F122</f>
        <v>0.16078431372549021</v>
      </c>
      <c r="M122" s="148" t="s">
        <v>535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57</v>
      </c>
      <c r="B123" s="146">
        <v>42493</v>
      </c>
      <c r="C123" s="146"/>
      <c r="D123" s="147" t="s">
        <v>644</v>
      </c>
      <c r="E123" s="148" t="s">
        <v>565</v>
      </c>
      <c r="F123" s="149">
        <v>675</v>
      </c>
      <c r="G123" s="148"/>
      <c r="H123" s="148">
        <v>815</v>
      </c>
      <c r="I123" s="150" t="s">
        <v>645</v>
      </c>
      <c r="J123" s="151" t="s">
        <v>623</v>
      </c>
      <c r="K123" s="152">
        <f>H123-F123</f>
        <v>140</v>
      </c>
      <c r="L123" s="153">
        <f>K123/F123</f>
        <v>0.2074074074074074</v>
      </c>
      <c r="M123" s="148" t="s">
        <v>535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58</v>
      </c>
      <c r="B124" s="156">
        <v>42522</v>
      </c>
      <c r="C124" s="156"/>
      <c r="D124" s="157" t="s">
        <v>646</v>
      </c>
      <c r="E124" s="158" t="s">
        <v>565</v>
      </c>
      <c r="F124" s="159">
        <v>500</v>
      </c>
      <c r="G124" s="159"/>
      <c r="H124" s="160">
        <v>232.5</v>
      </c>
      <c r="I124" s="160" t="s">
        <v>647</v>
      </c>
      <c r="J124" s="161" t="s">
        <v>648</v>
      </c>
      <c r="K124" s="162">
        <f>H124-F124</f>
        <v>-267.5</v>
      </c>
      <c r="L124" s="163">
        <f>K124/F124</f>
        <v>-0.53500000000000003</v>
      </c>
      <c r="M124" s="159" t="s">
        <v>547</v>
      </c>
      <c r="N124" s="156">
        <v>43735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59</v>
      </c>
      <c r="B125" s="146">
        <v>42527</v>
      </c>
      <c r="C125" s="146"/>
      <c r="D125" s="147" t="s">
        <v>493</v>
      </c>
      <c r="E125" s="148" t="s">
        <v>565</v>
      </c>
      <c r="F125" s="149">
        <v>110</v>
      </c>
      <c r="G125" s="148"/>
      <c r="H125" s="148">
        <v>126.5</v>
      </c>
      <c r="I125" s="150">
        <v>125</v>
      </c>
      <c r="J125" s="151" t="s">
        <v>574</v>
      </c>
      <c r="K125" s="152">
        <f>H125-F125</f>
        <v>16.5</v>
      </c>
      <c r="L125" s="153">
        <f>K125/F125</f>
        <v>0.15</v>
      </c>
      <c r="M125" s="148" t="s">
        <v>535</v>
      </c>
      <c r="N125" s="154">
        <v>42552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60</v>
      </c>
      <c r="B126" s="146">
        <v>42538</v>
      </c>
      <c r="C126" s="146"/>
      <c r="D126" s="147" t="s">
        <v>649</v>
      </c>
      <c r="E126" s="148" t="s">
        <v>565</v>
      </c>
      <c r="F126" s="149">
        <v>44</v>
      </c>
      <c r="G126" s="148"/>
      <c r="H126" s="148">
        <v>69.5</v>
      </c>
      <c r="I126" s="150">
        <v>69.5</v>
      </c>
      <c r="J126" s="151" t="s">
        <v>650</v>
      </c>
      <c r="K126" s="152">
        <f>H126-F126</f>
        <v>25.5</v>
      </c>
      <c r="L126" s="153">
        <f>K126/F126</f>
        <v>0.57954545454545459</v>
      </c>
      <c r="M126" s="148" t="s">
        <v>535</v>
      </c>
      <c r="N126" s="154">
        <v>42977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61</v>
      </c>
      <c r="B127" s="146">
        <v>42549</v>
      </c>
      <c r="C127" s="146"/>
      <c r="D127" s="147" t="s">
        <v>651</v>
      </c>
      <c r="E127" s="148" t="s">
        <v>565</v>
      </c>
      <c r="F127" s="149">
        <v>262.5</v>
      </c>
      <c r="G127" s="148"/>
      <c r="H127" s="148">
        <v>340</v>
      </c>
      <c r="I127" s="150">
        <v>333</v>
      </c>
      <c r="J127" s="151" t="s">
        <v>652</v>
      </c>
      <c r="K127" s="152">
        <v>77.5</v>
      </c>
      <c r="L127" s="153">
        <v>0.29523809523809502</v>
      </c>
      <c r="M127" s="148" t="s">
        <v>535</v>
      </c>
      <c r="N127" s="154">
        <v>43017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62</v>
      </c>
      <c r="B128" s="146">
        <v>42549</v>
      </c>
      <c r="C128" s="146"/>
      <c r="D128" s="147" t="s">
        <v>653</v>
      </c>
      <c r="E128" s="148" t="s">
        <v>565</v>
      </c>
      <c r="F128" s="149">
        <v>840</v>
      </c>
      <c r="G128" s="148"/>
      <c r="H128" s="148">
        <v>1230</v>
      </c>
      <c r="I128" s="150">
        <v>1230</v>
      </c>
      <c r="J128" s="151" t="s">
        <v>623</v>
      </c>
      <c r="K128" s="152">
        <v>390</v>
      </c>
      <c r="L128" s="153">
        <v>0.46428571428571402</v>
      </c>
      <c r="M128" s="148" t="s">
        <v>535</v>
      </c>
      <c r="N128" s="154">
        <v>42649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8">
        <v>63</v>
      </c>
      <c r="B129" s="169">
        <v>42556</v>
      </c>
      <c r="C129" s="169"/>
      <c r="D129" s="170" t="s">
        <v>654</v>
      </c>
      <c r="E129" s="171" t="s">
        <v>565</v>
      </c>
      <c r="F129" s="171">
        <v>395</v>
      </c>
      <c r="G129" s="172"/>
      <c r="H129" s="172">
        <f>(468.5+342.5)/2</f>
        <v>405.5</v>
      </c>
      <c r="I129" s="172">
        <v>510</v>
      </c>
      <c r="J129" s="173" t="s">
        <v>655</v>
      </c>
      <c r="K129" s="174">
        <f t="shared" ref="K129:K135" si="21">H129-F129</f>
        <v>10.5</v>
      </c>
      <c r="L129" s="175">
        <f t="shared" ref="L129:L135" si="22">K129/F129</f>
        <v>2.6582278481012658E-2</v>
      </c>
      <c r="M129" s="171" t="s">
        <v>656</v>
      </c>
      <c r="N129" s="169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64</v>
      </c>
      <c r="B130" s="156">
        <v>42584</v>
      </c>
      <c r="C130" s="156"/>
      <c r="D130" s="157" t="s">
        <v>657</v>
      </c>
      <c r="E130" s="158" t="s">
        <v>537</v>
      </c>
      <c r="F130" s="159">
        <f>169.5-12.8</f>
        <v>156.69999999999999</v>
      </c>
      <c r="G130" s="159"/>
      <c r="H130" s="160">
        <v>77</v>
      </c>
      <c r="I130" s="160" t="s">
        <v>658</v>
      </c>
      <c r="J130" s="161" t="s">
        <v>659</v>
      </c>
      <c r="K130" s="162">
        <f t="shared" si="21"/>
        <v>-79.699999999999989</v>
      </c>
      <c r="L130" s="163">
        <f t="shared" si="22"/>
        <v>-0.50861518825781749</v>
      </c>
      <c r="M130" s="159" t="s">
        <v>547</v>
      </c>
      <c r="N130" s="156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65</v>
      </c>
      <c r="B131" s="156">
        <v>42586</v>
      </c>
      <c r="C131" s="156"/>
      <c r="D131" s="157" t="s">
        <v>660</v>
      </c>
      <c r="E131" s="158" t="s">
        <v>565</v>
      </c>
      <c r="F131" s="159">
        <v>400</v>
      </c>
      <c r="G131" s="159"/>
      <c r="H131" s="160">
        <v>305</v>
      </c>
      <c r="I131" s="160">
        <v>475</v>
      </c>
      <c r="J131" s="161" t="s">
        <v>661</v>
      </c>
      <c r="K131" s="162">
        <f t="shared" si="21"/>
        <v>-95</v>
      </c>
      <c r="L131" s="163">
        <f t="shared" si="22"/>
        <v>-0.23749999999999999</v>
      </c>
      <c r="M131" s="159" t="s">
        <v>547</v>
      </c>
      <c r="N131" s="156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66</v>
      </c>
      <c r="B132" s="146">
        <v>42593</v>
      </c>
      <c r="C132" s="146"/>
      <c r="D132" s="147" t="s">
        <v>662</v>
      </c>
      <c r="E132" s="148" t="s">
        <v>565</v>
      </c>
      <c r="F132" s="149">
        <v>86.5</v>
      </c>
      <c r="G132" s="148"/>
      <c r="H132" s="148">
        <v>130</v>
      </c>
      <c r="I132" s="150">
        <v>130</v>
      </c>
      <c r="J132" s="151" t="s">
        <v>663</v>
      </c>
      <c r="K132" s="152">
        <f t="shared" si="21"/>
        <v>43.5</v>
      </c>
      <c r="L132" s="153">
        <f t="shared" si="22"/>
        <v>0.50289017341040465</v>
      </c>
      <c r="M132" s="148" t="s">
        <v>535</v>
      </c>
      <c r="N132" s="154">
        <v>43091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67</v>
      </c>
      <c r="B133" s="156">
        <v>42600</v>
      </c>
      <c r="C133" s="156"/>
      <c r="D133" s="157" t="s">
        <v>109</v>
      </c>
      <c r="E133" s="158" t="s">
        <v>565</v>
      </c>
      <c r="F133" s="159">
        <v>133.5</v>
      </c>
      <c r="G133" s="159"/>
      <c r="H133" s="160">
        <v>126.5</v>
      </c>
      <c r="I133" s="160">
        <v>178</v>
      </c>
      <c r="J133" s="161" t="s">
        <v>664</v>
      </c>
      <c r="K133" s="162">
        <f t="shared" si="21"/>
        <v>-7</v>
      </c>
      <c r="L133" s="163">
        <f t="shared" si="22"/>
        <v>-5.2434456928838954E-2</v>
      </c>
      <c r="M133" s="159" t="s">
        <v>547</v>
      </c>
      <c r="N133" s="156">
        <v>42615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68</v>
      </c>
      <c r="B134" s="146">
        <v>42613</v>
      </c>
      <c r="C134" s="146"/>
      <c r="D134" s="147" t="s">
        <v>665</v>
      </c>
      <c r="E134" s="148" t="s">
        <v>565</v>
      </c>
      <c r="F134" s="149">
        <v>560</v>
      </c>
      <c r="G134" s="148"/>
      <c r="H134" s="148">
        <v>725</v>
      </c>
      <c r="I134" s="150">
        <v>725</v>
      </c>
      <c r="J134" s="151" t="s">
        <v>567</v>
      </c>
      <c r="K134" s="152">
        <f t="shared" si="21"/>
        <v>165</v>
      </c>
      <c r="L134" s="153">
        <f t="shared" si="22"/>
        <v>0.29464285714285715</v>
      </c>
      <c r="M134" s="148" t="s">
        <v>535</v>
      </c>
      <c r="N134" s="154">
        <v>42456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69</v>
      </c>
      <c r="B135" s="146">
        <v>42614</v>
      </c>
      <c r="C135" s="146"/>
      <c r="D135" s="147" t="s">
        <v>666</v>
      </c>
      <c r="E135" s="148" t="s">
        <v>565</v>
      </c>
      <c r="F135" s="149">
        <v>160.5</v>
      </c>
      <c r="G135" s="148"/>
      <c r="H135" s="148">
        <v>210</v>
      </c>
      <c r="I135" s="150">
        <v>210</v>
      </c>
      <c r="J135" s="151" t="s">
        <v>567</v>
      </c>
      <c r="K135" s="152">
        <f t="shared" si="21"/>
        <v>49.5</v>
      </c>
      <c r="L135" s="153">
        <f t="shared" si="22"/>
        <v>0.30841121495327101</v>
      </c>
      <c r="M135" s="148" t="s">
        <v>535</v>
      </c>
      <c r="N135" s="154">
        <v>42871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70</v>
      </c>
      <c r="B136" s="146">
        <v>42646</v>
      </c>
      <c r="C136" s="146"/>
      <c r="D136" s="147" t="s">
        <v>378</v>
      </c>
      <c r="E136" s="148" t="s">
        <v>565</v>
      </c>
      <c r="F136" s="149">
        <v>430</v>
      </c>
      <c r="G136" s="148"/>
      <c r="H136" s="148">
        <v>596</v>
      </c>
      <c r="I136" s="150">
        <v>575</v>
      </c>
      <c r="J136" s="151" t="s">
        <v>667</v>
      </c>
      <c r="K136" s="152">
        <v>166</v>
      </c>
      <c r="L136" s="153">
        <v>0.38604651162790699</v>
      </c>
      <c r="M136" s="148" t="s">
        <v>535</v>
      </c>
      <c r="N136" s="154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71</v>
      </c>
      <c r="B137" s="146">
        <v>42657</v>
      </c>
      <c r="C137" s="146"/>
      <c r="D137" s="147" t="s">
        <v>668</v>
      </c>
      <c r="E137" s="148" t="s">
        <v>565</v>
      </c>
      <c r="F137" s="149">
        <v>280</v>
      </c>
      <c r="G137" s="148"/>
      <c r="H137" s="148">
        <v>345</v>
      </c>
      <c r="I137" s="150">
        <v>345</v>
      </c>
      <c r="J137" s="151" t="s">
        <v>567</v>
      </c>
      <c r="K137" s="152">
        <f t="shared" ref="K137:K142" si="23">H137-F137</f>
        <v>65</v>
      </c>
      <c r="L137" s="153">
        <f>K137/F137</f>
        <v>0.23214285714285715</v>
      </c>
      <c r="M137" s="148" t="s">
        <v>535</v>
      </c>
      <c r="N137" s="154">
        <v>42814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72</v>
      </c>
      <c r="B138" s="146">
        <v>42657</v>
      </c>
      <c r="C138" s="146"/>
      <c r="D138" s="147" t="s">
        <v>669</v>
      </c>
      <c r="E138" s="148" t="s">
        <v>565</v>
      </c>
      <c r="F138" s="149">
        <v>245</v>
      </c>
      <c r="G138" s="148"/>
      <c r="H138" s="148">
        <v>325.5</v>
      </c>
      <c r="I138" s="150">
        <v>330</v>
      </c>
      <c r="J138" s="151" t="s">
        <v>670</v>
      </c>
      <c r="K138" s="152">
        <f t="shared" si="23"/>
        <v>80.5</v>
      </c>
      <c r="L138" s="153">
        <f>K138/F138</f>
        <v>0.32857142857142857</v>
      </c>
      <c r="M138" s="148" t="s">
        <v>535</v>
      </c>
      <c r="N138" s="154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73</v>
      </c>
      <c r="B139" s="146">
        <v>42660</v>
      </c>
      <c r="C139" s="146"/>
      <c r="D139" s="147" t="s">
        <v>334</v>
      </c>
      <c r="E139" s="148" t="s">
        <v>565</v>
      </c>
      <c r="F139" s="149">
        <v>125</v>
      </c>
      <c r="G139" s="148"/>
      <c r="H139" s="148">
        <v>160</v>
      </c>
      <c r="I139" s="150">
        <v>160</v>
      </c>
      <c r="J139" s="151" t="s">
        <v>623</v>
      </c>
      <c r="K139" s="152">
        <f t="shared" si="23"/>
        <v>35</v>
      </c>
      <c r="L139" s="153">
        <v>0.28000000000000003</v>
      </c>
      <c r="M139" s="148" t="s">
        <v>535</v>
      </c>
      <c r="N139" s="154">
        <v>42803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74</v>
      </c>
      <c r="B140" s="146">
        <v>42660</v>
      </c>
      <c r="C140" s="146"/>
      <c r="D140" s="147" t="s">
        <v>433</v>
      </c>
      <c r="E140" s="148" t="s">
        <v>565</v>
      </c>
      <c r="F140" s="149">
        <v>114</v>
      </c>
      <c r="G140" s="148"/>
      <c r="H140" s="148">
        <v>145</v>
      </c>
      <c r="I140" s="150">
        <v>145</v>
      </c>
      <c r="J140" s="151" t="s">
        <v>623</v>
      </c>
      <c r="K140" s="152">
        <f t="shared" si="23"/>
        <v>31</v>
      </c>
      <c r="L140" s="153">
        <f>K140/F140</f>
        <v>0.27192982456140352</v>
      </c>
      <c r="M140" s="148" t="s">
        <v>535</v>
      </c>
      <c r="N140" s="154">
        <v>42859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75</v>
      </c>
      <c r="B141" s="146">
        <v>42660</v>
      </c>
      <c r="C141" s="146"/>
      <c r="D141" s="147" t="s">
        <v>671</v>
      </c>
      <c r="E141" s="148" t="s">
        <v>565</v>
      </c>
      <c r="F141" s="149">
        <v>212</v>
      </c>
      <c r="G141" s="148"/>
      <c r="H141" s="148">
        <v>280</v>
      </c>
      <c r="I141" s="150">
        <v>276</v>
      </c>
      <c r="J141" s="151" t="s">
        <v>672</v>
      </c>
      <c r="K141" s="152">
        <f t="shared" si="23"/>
        <v>68</v>
      </c>
      <c r="L141" s="153">
        <f>K141/F141</f>
        <v>0.32075471698113206</v>
      </c>
      <c r="M141" s="148" t="s">
        <v>535</v>
      </c>
      <c r="N141" s="154">
        <v>42858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76</v>
      </c>
      <c r="B142" s="146">
        <v>42678</v>
      </c>
      <c r="C142" s="146"/>
      <c r="D142" s="147" t="s">
        <v>424</v>
      </c>
      <c r="E142" s="148" t="s">
        <v>565</v>
      </c>
      <c r="F142" s="149">
        <v>155</v>
      </c>
      <c r="G142" s="148"/>
      <c r="H142" s="148">
        <v>210</v>
      </c>
      <c r="I142" s="150">
        <v>210</v>
      </c>
      <c r="J142" s="151" t="s">
        <v>673</v>
      </c>
      <c r="K142" s="152">
        <f t="shared" si="23"/>
        <v>55</v>
      </c>
      <c r="L142" s="153">
        <f>K142/F142</f>
        <v>0.35483870967741937</v>
      </c>
      <c r="M142" s="148" t="s">
        <v>535</v>
      </c>
      <c r="N142" s="154">
        <v>42944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77</v>
      </c>
      <c r="B143" s="156">
        <v>42710</v>
      </c>
      <c r="C143" s="156"/>
      <c r="D143" s="157" t="s">
        <v>674</v>
      </c>
      <c r="E143" s="158" t="s">
        <v>565</v>
      </c>
      <c r="F143" s="159">
        <v>150.5</v>
      </c>
      <c r="G143" s="159"/>
      <c r="H143" s="160">
        <v>72.5</v>
      </c>
      <c r="I143" s="160">
        <v>174</v>
      </c>
      <c r="J143" s="161" t="s">
        <v>675</v>
      </c>
      <c r="K143" s="162">
        <v>-78</v>
      </c>
      <c r="L143" s="163">
        <v>-0.51827242524916906</v>
      </c>
      <c r="M143" s="159" t="s">
        <v>547</v>
      </c>
      <c r="N143" s="156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78</v>
      </c>
      <c r="B144" s="146">
        <v>42712</v>
      </c>
      <c r="C144" s="146"/>
      <c r="D144" s="147" t="s">
        <v>676</v>
      </c>
      <c r="E144" s="148" t="s">
        <v>565</v>
      </c>
      <c r="F144" s="149">
        <v>380</v>
      </c>
      <c r="G144" s="148"/>
      <c r="H144" s="148">
        <v>478</v>
      </c>
      <c r="I144" s="150">
        <v>468</v>
      </c>
      <c r="J144" s="151" t="s">
        <v>623</v>
      </c>
      <c r="K144" s="152">
        <f>H144-F144</f>
        <v>98</v>
      </c>
      <c r="L144" s="153">
        <f>K144/F144</f>
        <v>0.25789473684210529</v>
      </c>
      <c r="M144" s="148" t="s">
        <v>535</v>
      </c>
      <c r="N144" s="154">
        <v>43025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79</v>
      </c>
      <c r="B145" s="146">
        <v>42734</v>
      </c>
      <c r="C145" s="146"/>
      <c r="D145" s="147" t="s">
        <v>108</v>
      </c>
      <c r="E145" s="148" t="s">
        <v>565</v>
      </c>
      <c r="F145" s="149">
        <v>305</v>
      </c>
      <c r="G145" s="148"/>
      <c r="H145" s="148">
        <v>375</v>
      </c>
      <c r="I145" s="150">
        <v>375</v>
      </c>
      <c r="J145" s="151" t="s">
        <v>623</v>
      </c>
      <c r="K145" s="152">
        <f>H145-F145</f>
        <v>70</v>
      </c>
      <c r="L145" s="153">
        <f>K145/F145</f>
        <v>0.22950819672131148</v>
      </c>
      <c r="M145" s="148" t="s">
        <v>535</v>
      </c>
      <c r="N145" s="154">
        <v>42768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80</v>
      </c>
      <c r="B146" s="146">
        <v>42739</v>
      </c>
      <c r="C146" s="146"/>
      <c r="D146" s="147" t="s">
        <v>94</v>
      </c>
      <c r="E146" s="148" t="s">
        <v>565</v>
      </c>
      <c r="F146" s="149">
        <v>99.5</v>
      </c>
      <c r="G146" s="148"/>
      <c r="H146" s="148">
        <v>158</v>
      </c>
      <c r="I146" s="150">
        <v>158</v>
      </c>
      <c r="J146" s="151" t="s">
        <v>623</v>
      </c>
      <c r="K146" s="152">
        <f>H146-F146</f>
        <v>58.5</v>
      </c>
      <c r="L146" s="153">
        <f>K146/F146</f>
        <v>0.5879396984924623</v>
      </c>
      <c r="M146" s="148" t="s">
        <v>535</v>
      </c>
      <c r="N146" s="154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81</v>
      </c>
      <c r="B147" s="146">
        <v>42739</v>
      </c>
      <c r="C147" s="146"/>
      <c r="D147" s="147" t="s">
        <v>94</v>
      </c>
      <c r="E147" s="148" t="s">
        <v>565</v>
      </c>
      <c r="F147" s="149">
        <v>99.5</v>
      </c>
      <c r="G147" s="148"/>
      <c r="H147" s="148">
        <v>158</v>
      </c>
      <c r="I147" s="150">
        <v>158</v>
      </c>
      <c r="J147" s="151" t="s">
        <v>623</v>
      </c>
      <c r="K147" s="152">
        <v>58.5</v>
      </c>
      <c r="L147" s="153">
        <v>0.58793969849246197</v>
      </c>
      <c r="M147" s="148" t="s">
        <v>535</v>
      </c>
      <c r="N147" s="154">
        <v>42898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82</v>
      </c>
      <c r="B148" s="146">
        <v>42786</v>
      </c>
      <c r="C148" s="146"/>
      <c r="D148" s="147" t="s">
        <v>182</v>
      </c>
      <c r="E148" s="148" t="s">
        <v>565</v>
      </c>
      <c r="F148" s="149">
        <v>140.5</v>
      </c>
      <c r="G148" s="148"/>
      <c r="H148" s="148">
        <v>220</v>
      </c>
      <c r="I148" s="150">
        <v>220</v>
      </c>
      <c r="J148" s="151" t="s">
        <v>623</v>
      </c>
      <c r="K148" s="152">
        <f>H148-F148</f>
        <v>79.5</v>
      </c>
      <c r="L148" s="153">
        <f>K148/F148</f>
        <v>0.5658362989323843</v>
      </c>
      <c r="M148" s="148" t="s">
        <v>535</v>
      </c>
      <c r="N148" s="154">
        <v>42864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83</v>
      </c>
      <c r="B149" s="146">
        <v>42786</v>
      </c>
      <c r="C149" s="146"/>
      <c r="D149" s="147" t="s">
        <v>677</v>
      </c>
      <c r="E149" s="148" t="s">
        <v>565</v>
      </c>
      <c r="F149" s="149">
        <v>202.5</v>
      </c>
      <c r="G149" s="148"/>
      <c r="H149" s="148">
        <v>234</v>
      </c>
      <c r="I149" s="150">
        <v>234</v>
      </c>
      <c r="J149" s="151" t="s">
        <v>623</v>
      </c>
      <c r="K149" s="152">
        <v>31.5</v>
      </c>
      <c r="L149" s="153">
        <v>0.155555555555556</v>
      </c>
      <c r="M149" s="148" t="s">
        <v>535</v>
      </c>
      <c r="N149" s="154">
        <v>42836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84</v>
      </c>
      <c r="B150" s="146">
        <v>42818</v>
      </c>
      <c r="C150" s="146"/>
      <c r="D150" s="147" t="s">
        <v>678</v>
      </c>
      <c r="E150" s="148" t="s">
        <v>565</v>
      </c>
      <c r="F150" s="149">
        <v>300.5</v>
      </c>
      <c r="G150" s="148"/>
      <c r="H150" s="148">
        <v>417.5</v>
      </c>
      <c r="I150" s="150">
        <v>420</v>
      </c>
      <c r="J150" s="151" t="s">
        <v>679</v>
      </c>
      <c r="K150" s="152">
        <f>H150-F150</f>
        <v>117</v>
      </c>
      <c r="L150" s="153">
        <f>K150/F150</f>
        <v>0.38935108153078202</v>
      </c>
      <c r="M150" s="148" t="s">
        <v>535</v>
      </c>
      <c r="N150" s="154">
        <v>43070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85</v>
      </c>
      <c r="B151" s="146">
        <v>42818</v>
      </c>
      <c r="C151" s="146"/>
      <c r="D151" s="147" t="s">
        <v>653</v>
      </c>
      <c r="E151" s="148" t="s">
        <v>565</v>
      </c>
      <c r="F151" s="149">
        <v>850</v>
      </c>
      <c r="G151" s="148"/>
      <c r="H151" s="148">
        <v>1042.5</v>
      </c>
      <c r="I151" s="150">
        <v>1023</v>
      </c>
      <c r="J151" s="151" t="s">
        <v>680</v>
      </c>
      <c r="K151" s="152">
        <v>192.5</v>
      </c>
      <c r="L151" s="153">
        <v>0.22647058823529401</v>
      </c>
      <c r="M151" s="148" t="s">
        <v>535</v>
      </c>
      <c r="N151" s="154">
        <v>42830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86</v>
      </c>
      <c r="B152" s="146">
        <v>42830</v>
      </c>
      <c r="C152" s="146"/>
      <c r="D152" s="147" t="s">
        <v>452</v>
      </c>
      <c r="E152" s="148" t="s">
        <v>565</v>
      </c>
      <c r="F152" s="149">
        <v>785</v>
      </c>
      <c r="G152" s="148"/>
      <c r="H152" s="148">
        <v>930</v>
      </c>
      <c r="I152" s="150">
        <v>920</v>
      </c>
      <c r="J152" s="151" t="s">
        <v>681</v>
      </c>
      <c r="K152" s="152">
        <f>H152-F152</f>
        <v>145</v>
      </c>
      <c r="L152" s="153">
        <f>K152/F152</f>
        <v>0.18471337579617833</v>
      </c>
      <c r="M152" s="148" t="s">
        <v>535</v>
      </c>
      <c r="N152" s="154">
        <v>42976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87</v>
      </c>
      <c r="B153" s="156">
        <v>42831</v>
      </c>
      <c r="C153" s="156"/>
      <c r="D153" s="157" t="s">
        <v>682</v>
      </c>
      <c r="E153" s="158" t="s">
        <v>565</v>
      </c>
      <c r="F153" s="159">
        <v>40</v>
      </c>
      <c r="G153" s="159"/>
      <c r="H153" s="160">
        <v>13.1</v>
      </c>
      <c r="I153" s="160">
        <v>60</v>
      </c>
      <c r="J153" s="161" t="s">
        <v>683</v>
      </c>
      <c r="K153" s="162">
        <v>-26.9</v>
      </c>
      <c r="L153" s="163">
        <v>-0.67249999999999999</v>
      </c>
      <c r="M153" s="159" t="s">
        <v>547</v>
      </c>
      <c r="N153" s="156">
        <v>43138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88</v>
      </c>
      <c r="B154" s="146">
        <v>42837</v>
      </c>
      <c r="C154" s="146"/>
      <c r="D154" s="147" t="s">
        <v>93</v>
      </c>
      <c r="E154" s="148" t="s">
        <v>565</v>
      </c>
      <c r="F154" s="149">
        <v>289.5</v>
      </c>
      <c r="G154" s="148"/>
      <c r="H154" s="148">
        <v>354</v>
      </c>
      <c r="I154" s="150">
        <v>360</v>
      </c>
      <c r="J154" s="151" t="s">
        <v>684</v>
      </c>
      <c r="K154" s="152">
        <f t="shared" ref="K154:K162" si="24">H154-F154</f>
        <v>64.5</v>
      </c>
      <c r="L154" s="153">
        <f t="shared" ref="L154:L162" si="25">K154/F154</f>
        <v>0.22279792746113988</v>
      </c>
      <c r="M154" s="148" t="s">
        <v>535</v>
      </c>
      <c r="N154" s="154">
        <v>43040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89</v>
      </c>
      <c r="B155" s="146">
        <v>42845</v>
      </c>
      <c r="C155" s="146"/>
      <c r="D155" s="147" t="s">
        <v>400</v>
      </c>
      <c r="E155" s="148" t="s">
        <v>565</v>
      </c>
      <c r="F155" s="149">
        <v>700</v>
      </c>
      <c r="G155" s="148"/>
      <c r="H155" s="148">
        <v>840</v>
      </c>
      <c r="I155" s="150">
        <v>840</v>
      </c>
      <c r="J155" s="151" t="s">
        <v>685</v>
      </c>
      <c r="K155" s="152">
        <f t="shared" si="24"/>
        <v>140</v>
      </c>
      <c r="L155" s="153">
        <f t="shared" si="25"/>
        <v>0.2</v>
      </c>
      <c r="M155" s="148" t="s">
        <v>535</v>
      </c>
      <c r="N155" s="154">
        <v>42893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90</v>
      </c>
      <c r="B156" s="146">
        <v>42887</v>
      </c>
      <c r="C156" s="146"/>
      <c r="D156" s="147" t="s">
        <v>686</v>
      </c>
      <c r="E156" s="148" t="s">
        <v>565</v>
      </c>
      <c r="F156" s="149">
        <v>130</v>
      </c>
      <c r="G156" s="148"/>
      <c r="H156" s="148">
        <v>144.25</v>
      </c>
      <c r="I156" s="150">
        <v>170</v>
      </c>
      <c r="J156" s="151" t="s">
        <v>687</v>
      </c>
      <c r="K156" s="152">
        <f t="shared" si="24"/>
        <v>14.25</v>
      </c>
      <c r="L156" s="153">
        <f t="shared" si="25"/>
        <v>0.10961538461538461</v>
      </c>
      <c r="M156" s="148" t="s">
        <v>535</v>
      </c>
      <c r="N156" s="154">
        <v>43675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91</v>
      </c>
      <c r="B157" s="146">
        <v>42901</v>
      </c>
      <c r="C157" s="146"/>
      <c r="D157" s="147" t="s">
        <v>688</v>
      </c>
      <c r="E157" s="148" t="s">
        <v>565</v>
      </c>
      <c r="F157" s="149">
        <v>214.5</v>
      </c>
      <c r="G157" s="148"/>
      <c r="H157" s="148">
        <v>262</v>
      </c>
      <c r="I157" s="150">
        <v>262</v>
      </c>
      <c r="J157" s="151" t="s">
        <v>689</v>
      </c>
      <c r="K157" s="152">
        <f t="shared" si="24"/>
        <v>47.5</v>
      </c>
      <c r="L157" s="153">
        <f t="shared" si="25"/>
        <v>0.22144522144522144</v>
      </c>
      <c r="M157" s="148" t="s">
        <v>535</v>
      </c>
      <c r="N157" s="154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92</v>
      </c>
      <c r="B158" s="177">
        <v>42933</v>
      </c>
      <c r="C158" s="177"/>
      <c r="D158" s="178" t="s">
        <v>690</v>
      </c>
      <c r="E158" s="179" t="s">
        <v>565</v>
      </c>
      <c r="F158" s="180">
        <v>370</v>
      </c>
      <c r="G158" s="179"/>
      <c r="H158" s="179">
        <v>447.5</v>
      </c>
      <c r="I158" s="181">
        <v>450</v>
      </c>
      <c r="J158" s="182" t="s">
        <v>623</v>
      </c>
      <c r="K158" s="152">
        <f t="shared" si="24"/>
        <v>77.5</v>
      </c>
      <c r="L158" s="183">
        <f t="shared" si="25"/>
        <v>0.20945945945945946</v>
      </c>
      <c r="M158" s="179" t="s">
        <v>535</v>
      </c>
      <c r="N158" s="184">
        <v>43035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93</v>
      </c>
      <c r="B159" s="177">
        <v>42943</v>
      </c>
      <c r="C159" s="177"/>
      <c r="D159" s="178" t="s">
        <v>180</v>
      </c>
      <c r="E159" s="179" t="s">
        <v>565</v>
      </c>
      <c r="F159" s="180">
        <v>657.5</v>
      </c>
      <c r="G159" s="179"/>
      <c r="H159" s="179">
        <v>825</v>
      </c>
      <c r="I159" s="181">
        <v>820</v>
      </c>
      <c r="J159" s="182" t="s">
        <v>623</v>
      </c>
      <c r="K159" s="152">
        <f t="shared" si="24"/>
        <v>167.5</v>
      </c>
      <c r="L159" s="183">
        <f t="shared" si="25"/>
        <v>0.25475285171102663</v>
      </c>
      <c r="M159" s="179" t="s">
        <v>535</v>
      </c>
      <c r="N159" s="184">
        <v>43090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94</v>
      </c>
      <c r="B160" s="146">
        <v>42964</v>
      </c>
      <c r="C160" s="146"/>
      <c r="D160" s="147" t="s">
        <v>347</v>
      </c>
      <c r="E160" s="148" t="s">
        <v>565</v>
      </c>
      <c r="F160" s="149">
        <v>605</v>
      </c>
      <c r="G160" s="148"/>
      <c r="H160" s="148">
        <v>750</v>
      </c>
      <c r="I160" s="150">
        <v>750</v>
      </c>
      <c r="J160" s="151" t="s">
        <v>681</v>
      </c>
      <c r="K160" s="152">
        <f t="shared" si="24"/>
        <v>145</v>
      </c>
      <c r="L160" s="153">
        <f t="shared" si="25"/>
        <v>0.23966942148760331</v>
      </c>
      <c r="M160" s="148" t="s">
        <v>535</v>
      </c>
      <c r="N160" s="154">
        <v>43027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95</v>
      </c>
      <c r="B161" s="156">
        <v>42979</v>
      </c>
      <c r="C161" s="156"/>
      <c r="D161" s="164" t="s">
        <v>691</v>
      </c>
      <c r="E161" s="159" t="s">
        <v>565</v>
      </c>
      <c r="F161" s="159">
        <v>255</v>
      </c>
      <c r="G161" s="160"/>
      <c r="H161" s="160">
        <v>217.25</v>
      </c>
      <c r="I161" s="160">
        <v>320</v>
      </c>
      <c r="J161" s="161" t="s">
        <v>692</v>
      </c>
      <c r="K161" s="162">
        <f t="shared" si="24"/>
        <v>-37.75</v>
      </c>
      <c r="L161" s="165">
        <f t="shared" si="25"/>
        <v>-0.14803921568627451</v>
      </c>
      <c r="M161" s="159" t="s">
        <v>547</v>
      </c>
      <c r="N161" s="156">
        <v>43661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96</v>
      </c>
      <c r="B162" s="146">
        <v>42997</v>
      </c>
      <c r="C162" s="146"/>
      <c r="D162" s="147" t="s">
        <v>693</v>
      </c>
      <c r="E162" s="148" t="s">
        <v>565</v>
      </c>
      <c r="F162" s="149">
        <v>215</v>
      </c>
      <c r="G162" s="148"/>
      <c r="H162" s="148">
        <v>258</v>
      </c>
      <c r="I162" s="150">
        <v>258</v>
      </c>
      <c r="J162" s="151" t="s">
        <v>623</v>
      </c>
      <c r="K162" s="152">
        <f t="shared" si="24"/>
        <v>43</v>
      </c>
      <c r="L162" s="153">
        <f t="shared" si="25"/>
        <v>0.2</v>
      </c>
      <c r="M162" s="148" t="s">
        <v>535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97</v>
      </c>
      <c r="B163" s="146">
        <v>42997</v>
      </c>
      <c r="C163" s="146"/>
      <c r="D163" s="147" t="s">
        <v>693</v>
      </c>
      <c r="E163" s="148" t="s">
        <v>565</v>
      </c>
      <c r="F163" s="149">
        <v>215</v>
      </c>
      <c r="G163" s="148"/>
      <c r="H163" s="148">
        <v>258</v>
      </c>
      <c r="I163" s="150">
        <v>258</v>
      </c>
      <c r="J163" s="182" t="s">
        <v>623</v>
      </c>
      <c r="K163" s="152">
        <v>43</v>
      </c>
      <c r="L163" s="153">
        <v>0.2</v>
      </c>
      <c r="M163" s="148" t="s">
        <v>535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98</v>
      </c>
      <c r="B164" s="177">
        <v>42998</v>
      </c>
      <c r="C164" s="177"/>
      <c r="D164" s="178" t="s">
        <v>694</v>
      </c>
      <c r="E164" s="179" t="s">
        <v>565</v>
      </c>
      <c r="F164" s="149">
        <v>75</v>
      </c>
      <c r="G164" s="179"/>
      <c r="H164" s="179">
        <v>90</v>
      </c>
      <c r="I164" s="181">
        <v>90</v>
      </c>
      <c r="J164" s="151" t="s">
        <v>695</v>
      </c>
      <c r="K164" s="152">
        <f t="shared" ref="K164:K169" si="26">H164-F164</f>
        <v>15</v>
      </c>
      <c r="L164" s="153">
        <f t="shared" ref="L164:L169" si="27">K164/F164</f>
        <v>0.2</v>
      </c>
      <c r="M164" s="148" t="s">
        <v>535</v>
      </c>
      <c r="N164" s="154">
        <v>43019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99</v>
      </c>
      <c r="B165" s="177">
        <v>43011</v>
      </c>
      <c r="C165" s="177"/>
      <c r="D165" s="178" t="s">
        <v>549</v>
      </c>
      <c r="E165" s="179" t="s">
        <v>565</v>
      </c>
      <c r="F165" s="180">
        <v>315</v>
      </c>
      <c r="G165" s="179"/>
      <c r="H165" s="179">
        <v>392</v>
      </c>
      <c r="I165" s="181">
        <v>384</v>
      </c>
      <c r="J165" s="182" t="s">
        <v>696</v>
      </c>
      <c r="K165" s="152">
        <f t="shared" si="26"/>
        <v>77</v>
      </c>
      <c r="L165" s="183">
        <f t="shared" si="27"/>
        <v>0.24444444444444444</v>
      </c>
      <c r="M165" s="179" t="s">
        <v>535</v>
      </c>
      <c r="N165" s="18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100</v>
      </c>
      <c r="B166" s="177">
        <v>43013</v>
      </c>
      <c r="C166" s="177"/>
      <c r="D166" s="178" t="s">
        <v>428</v>
      </c>
      <c r="E166" s="179" t="s">
        <v>565</v>
      </c>
      <c r="F166" s="180">
        <v>145</v>
      </c>
      <c r="G166" s="179"/>
      <c r="H166" s="179">
        <v>179</v>
      </c>
      <c r="I166" s="181">
        <v>180</v>
      </c>
      <c r="J166" s="182" t="s">
        <v>697</v>
      </c>
      <c r="K166" s="152">
        <f t="shared" si="26"/>
        <v>34</v>
      </c>
      <c r="L166" s="183">
        <f t="shared" si="27"/>
        <v>0.23448275862068965</v>
      </c>
      <c r="M166" s="179" t="s">
        <v>535</v>
      </c>
      <c r="N166" s="18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101</v>
      </c>
      <c r="B167" s="177">
        <v>43014</v>
      </c>
      <c r="C167" s="177"/>
      <c r="D167" s="178" t="s">
        <v>324</v>
      </c>
      <c r="E167" s="179" t="s">
        <v>565</v>
      </c>
      <c r="F167" s="180">
        <v>256</v>
      </c>
      <c r="G167" s="179"/>
      <c r="H167" s="179">
        <v>323</v>
      </c>
      <c r="I167" s="181">
        <v>320</v>
      </c>
      <c r="J167" s="182" t="s">
        <v>623</v>
      </c>
      <c r="K167" s="152">
        <f t="shared" si="26"/>
        <v>67</v>
      </c>
      <c r="L167" s="183">
        <f t="shared" si="27"/>
        <v>0.26171875</v>
      </c>
      <c r="M167" s="179" t="s">
        <v>535</v>
      </c>
      <c r="N167" s="184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102</v>
      </c>
      <c r="B168" s="177">
        <v>43017</v>
      </c>
      <c r="C168" s="177"/>
      <c r="D168" s="178" t="s">
        <v>339</v>
      </c>
      <c r="E168" s="179" t="s">
        <v>565</v>
      </c>
      <c r="F168" s="180">
        <v>137.5</v>
      </c>
      <c r="G168" s="179"/>
      <c r="H168" s="179">
        <v>184</v>
      </c>
      <c r="I168" s="181">
        <v>183</v>
      </c>
      <c r="J168" s="182" t="s">
        <v>698</v>
      </c>
      <c r="K168" s="152">
        <f t="shared" si="26"/>
        <v>46.5</v>
      </c>
      <c r="L168" s="183">
        <f t="shared" si="27"/>
        <v>0.33818181818181819</v>
      </c>
      <c r="M168" s="179" t="s">
        <v>535</v>
      </c>
      <c r="N168" s="184">
        <v>43108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103</v>
      </c>
      <c r="B169" s="177">
        <v>43018</v>
      </c>
      <c r="C169" s="177"/>
      <c r="D169" s="178" t="s">
        <v>699</v>
      </c>
      <c r="E169" s="179" t="s">
        <v>565</v>
      </c>
      <c r="F169" s="180">
        <v>125.5</v>
      </c>
      <c r="G169" s="179"/>
      <c r="H169" s="179">
        <v>158</v>
      </c>
      <c r="I169" s="181">
        <v>155</v>
      </c>
      <c r="J169" s="182" t="s">
        <v>700</v>
      </c>
      <c r="K169" s="152">
        <f t="shared" si="26"/>
        <v>32.5</v>
      </c>
      <c r="L169" s="183">
        <f t="shared" si="27"/>
        <v>0.25896414342629481</v>
      </c>
      <c r="M169" s="179" t="s">
        <v>535</v>
      </c>
      <c r="N169" s="184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104</v>
      </c>
      <c r="B170" s="177">
        <v>43018</v>
      </c>
      <c r="C170" s="177"/>
      <c r="D170" s="178" t="s">
        <v>701</v>
      </c>
      <c r="E170" s="179" t="s">
        <v>565</v>
      </c>
      <c r="F170" s="180">
        <v>895</v>
      </c>
      <c r="G170" s="179"/>
      <c r="H170" s="179">
        <v>1122.5</v>
      </c>
      <c r="I170" s="181">
        <v>1078</v>
      </c>
      <c r="J170" s="182" t="s">
        <v>702</v>
      </c>
      <c r="K170" s="152">
        <v>227.5</v>
      </c>
      <c r="L170" s="183">
        <v>0.25418994413407803</v>
      </c>
      <c r="M170" s="179" t="s">
        <v>535</v>
      </c>
      <c r="N170" s="184">
        <v>43117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105</v>
      </c>
      <c r="B171" s="177">
        <v>43020</v>
      </c>
      <c r="C171" s="177"/>
      <c r="D171" s="178" t="s">
        <v>333</v>
      </c>
      <c r="E171" s="179" t="s">
        <v>565</v>
      </c>
      <c r="F171" s="180">
        <v>525</v>
      </c>
      <c r="G171" s="179"/>
      <c r="H171" s="179">
        <v>629</v>
      </c>
      <c r="I171" s="181">
        <v>629</v>
      </c>
      <c r="J171" s="182" t="s">
        <v>623</v>
      </c>
      <c r="K171" s="152">
        <v>104</v>
      </c>
      <c r="L171" s="183">
        <v>0.19809523809523799</v>
      </c>
      <c r="M171" s="179" t="s">
        <v>535</v>
      </c>
      <c r="N171" s="184">
        <v>43119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106</v>
      </c>
      <c r="B172" s="177">
        <v>43046</v>
      </c>
      <c r="C172" s="177"/>
      <c r="D172" s="178" t="s">
        <v>370</v>
      </c>
      <c r="E172" s="179" t="s">
        <v>565</v>
      </c>
      <c r="F172" s="180">
        <v>740</v>
      </c>
      <c r="G172" s="179"/>
      <c r="H172" s="179">
        <v>892.5</v>
      </c>
      <c r="I172" s="181">
        <v>900</v>
      </c>
      <c r="J172" s="182" t="s">
        <v>703</v>
      </c>
      <c r="K172" s="152">
        <f>H172-F172</f>
        <v>152.5</v>
      </c>
      <c r="L172" s="183">
        <f>K172/F172</f>
        <v>0.20608108108108109</v>
      </c>
      <c r="M172" s="179" t="s">
        <v>535</v>
      </c>
      <c r="N172" s="184">
        <v>43052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107</v>
      </c>
      <c r="B173" s="146">
        <v>43073</v>
      </c>
      <c r="C173" s="146"/>
      <c r="D173" s="147" t="s">
        <v>704</v>
      </c>
      <c r="E173" s="148" t="s">
        <v>565</v>
      </c>
      <c r="F173" s="149">
        <v>118.5</v>
      </c>
      <c r="G173" s="148"/>
      <c r="H173" s="148">
        <v>143.5</v>
      </c>
      <c r="I173" s="150">
        <v>145</v>
      </c>
      <c r="J173" s="151" t="s">
        <v>556</v>
      </c>
      <c r="K173" s="152">
        <f>H173-F173</f>
        <v>25</v>
      </c>
      <c r="L173" s="153">
        <f>K173/F173</f>
        <v>0.2109704641350211</v>
      </c>
      <c r="M173" s="148" t="s">
        <v>535</v>
      </c>
      <c r="N173" s="154">
        <v>43097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108</v>
      </c>
      <c r="B174" s="156">
        <v>43090</v>
      </c>
      <c r="C174" s="156"/>
      <c r="D174" s="157" t="s">
        <v>405</v>
      </c>
      <c r="E174" s="158" t="s">
        <v>565</v>
      </c>
      <c r="F174" s="159">
        <v>715</v>
      </c>
      <c r="G174" s="159"/>
      <c r="H174" s="160">
        <v>500</v>
      </c>
      <c r="I174" s="160">
        <v>872</v>
      </c>
      <c r="J174" s="161" t="s">
        <v>705</v>
      </c>
      <c r="K174" s="162">
        <f>H174-F174</f>
        <v>-215</v>
      </c>
      <c r="L174" s="163">
        <f>K174/F174</f>
        <v>-0.30069930069930068</v>
      </c>
      <c r="M174" s="159" t="s">
        <v>547</v>
      </c>
      <c r="N174" s="156">
        <v>43670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109</v>
      </c>
      <c r="B175" s="146">
        <v>43098</v>
      </c>
      <c r="C175" s="146"/>
      <c r="D175" s="147" t="s">
        <v>549</v>
      </c>
      <c r="E175" s="148" t="s">
        <v>565</v>
      </c>
      <c r="F175" s="149">
        <v>435</v>
      </c>
      <c r="G175" s="148"/>
      <c r="H175" s="148">
        <v>542.5</v>
      </c>
      <c r="I175" s="150">
        <v>539</v>
      </c>
      <c r="J175" s="151" t="s">
        <v>623</v>
      </c>
      <c r="K175" s="152">
        <v>107.5</v>
      </c>
      <c r="L175" s="153">
        <v>0.247126436781609</v>
      </c>
      <c r="M175" s="148" t="s">
        <v>535</v>
      </c>
      <c r="N175" s="154">
        <v>43206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110</v>
      </c>
      <c r="B176" s="146">
        <v>43098</v>
      </c>
      <c r="C176" s="146"/>
      <c r="D176" s="147" t="s">
        <v>507</v>
      </c>
      <c r="E176" s="148" t="s">
        <v>565</v>
      </c>
      <c r="F176" s="149">
        <v>885</v>
      </c>
      <c r="G176" s="148"/>
      <c r="H176" s="148">
        <v>1090</v>
      </c>
      <c r="I176" s="150">
        <v>1084</v>
      </c>
      <c r="J176" s="151" t="s">
        <v>623</v>
      </c>
      <c r="K176" s="152">
        <v>205</v>
      </c>
      <c r="L176" s="153">
        <v>0.23163841807909599</v>
      </c>
      <c r="M176" s="148" t="s">
        <v>535</v>
      </c>
      <c r="N176" s="154">
        <v>43213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111</v>
      </c>
      <c r="B177" s="186">
        <v>43192</v>
      </c>
      <c r="C177" s="186"/>
      <c r="D177" s="164" t="s">
        <v>706</v>
      </c>
      <c r="E177" s="159" t="s">
        <v>565</v>
      </c>
      <c r="F177" s="187">
        <v>478.5</v>
      </c>
      <c r="G177" s="159"/>
      <c r="H177" s="159">
        <v>442</v>
      </c>
      <c r="I177" s="160">
        <v>613</v>
      </c>
      <c r="J177" s="161" t="s">
        <v>707</v>
      </c>
      <c r="K177" s="162">
        <f>H177-F177</f>
        <v>-36.5</v>
      </c>
      <c r="L177" s="163">
        <f>K177/F177</f>
        <v>-7.6280041797283177E-2</v>
      </c>
      <c r="M177" s="159" t="s">
        <v>547</v>
      </c>
      <c r="N177" s="156">
        <v>43762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112</v>
      </c>
      <c r="B178" s="156">
        <v>43194</v>
      </c>
      <c r="C178" s="156"/>
      <c r="D178" s="157" t="s">
        <v>708</v>
      </c>
      <c r="E178" s="158" t="s">
        <v>565</v>
      </c>
      <c r="F178" s="159">
        <f>141.5-7.3</f>
        <v>134.19999999999999</v>
      </c>
      <c r="G178" s="159"/>
      <c r="H178" s="160">
        <v>77</v>
      </c>
      <c r="I178" s="160">
        <v>180</v>
      </c>
      <c r="J178" s="161" t="s">
        <v>709</v>
      </c>
      <c r="K178" s="162">
        <f>H178-F178</f>
        <v>-57.199999999999989</v>
      </c>
      <c r="L178" s="163">
        <f>K178/F178</f>
        <v>-0.42622950819672129</v>
      </c>
      <c r="M178" s="159" t="s">
        <v>547</v>
      </c>
      <c r="N178" s="15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113</v>
      </c>
      <c r="B179" s="156">
        <v>43209</v>
      </c>
      <c r="C179" s="156"/>
      <c r="D179" s="157" t="s">
        <v>710</v>
      </c>
      <c r="E179" s="158" t="s">
        <v>565</v>
      </c>
      <c r="F179" s="159">
        <v>430</v>
      </c>
      <c r="G179" s="159"/>
      <c r="H179" s="160">
        <v>220</v>
      </c>
      <c r="I179" s="160">
        <v>537</v>
      </c>
      <c r="J179" s="161" t="s">
        <v>711</v>
      </c>
      <c r="K179" s="162">
        <f>H179-F179</f>
        <v>-210</v>
      </c>
      <c r="L179" s="163">
        <f>K179/F179</f>
        <v>-0.48837209302325579</v>
      </c>
      <c r="M179" s="159" t="s">
        <v>547</v>
      </c>
      <c r="N179" s="156">
        <v>43252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114</v>
      </c>
      <c r="B180" s="177">
        <v>43220</v>
      </c>
      <c r="C180" s="177"/>
      <c r="D180" s="178" t="s">
        <v>371</v>
      </c>
      <c r="E180" s="179" t="s">
        <v>565</v>
      </c>
      <c r="F180" s="179">
        <v>153.5</v>
      </c>
      <c r="G180" s="179"/>
      <c r="H180" s="179">
        <v>196</v>
      </c>
      <c r="I180" s="181">
        <v>196</v>
      </c>
      <c r="J180" s="151" t="s">
        <v>712</v>
      </c>
      <c r="K180" s="152">
        <f>H180-F180</f>
        <v>42.5</v>
      </c>
      <c r="L180" s="153">
        <f>K180/F180</f>
        <v>0.27687296416938112</v>
      </c>
      <c r="M180" s="148" t="s">
        <v>535</v>
      </c>
      <c r="N180" s="154">
        <v>43605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115</v>
      </c>
      <c r="B181" s="156">
        <v>43306</v>
      </c>
      <c r="C181" s="156"/>
      <c r="D181" s="157" t="s">
        <v>682</v>
      </c>
      <c r="E181" s="158" t="s">
        <v>565</v>
      </c>
      <c r="F181" s="159">
        <v>27.5</v>
      </c>
      <c r="G181" s="159"/>
      <c r="H181" s="160">
        <v>13.1</v>
      </c>
      <c r="I181" s="160">
        <v>60</v>
      </c>
      <c r="J181" s="161" t="s">
        <v>713</v>
      </c>
      <c r="K181" s="162">
        <v>-14.4</v>
      </c>
      <c r="L181" s="163">
        <v>-0.52363636363636401</v>
      </c>
      <c r="M181" s="159" t="s">
        <v>547</v>
      </c>
      <c r="N181" s="15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116</v>
      </c>
      <c r="B182" s="186">
        <v>43318</v>
      </c>
      <c r="C182" s="186"/>
      <c r="D182" s="164" t="s">
        <v>714</v>
      </c>
      <c r="E182" s="159" t="s">
        <v>565</v>
      </c>
      <c r="F182" s="159">
        <v>148.5</v>
      </c>
      <c r="G182" s="159"/>
      <c r="H182" s="159">
        <v>102</v>
      </c>
      <c r="I182" s="160">
        <v>182</v>
      </c>
      <c r="J182" s="161" t="s">
        <v>715</v>
      </c>
      <c r="K182" s="162">
        <f>H182-F182</f>
        <v>-46.5</v>
      </c>
      <c r="L182" s="163">
        <f>K182/F182</f>
        <v>-0.31313131313131315</v>
      </c>
      <c r="M182" s="159" t="s">
        <v>547</v>
      </c>
      <c r="N182" s="156">
        <v>43661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117</v>
      </c>
      <c r="B183" s="146">
        <v>43335</v>
      </c>
      <c r="C183" s="146"/>
      <c r="D183" s="147" t="s">
        <v>716</v>
      </c>
      <c r="E183" s="148" t="s">
        <v>565</v>
      </c>
      <c r="F183" s="179">
        <v>285</v>
      </c>
      <c r="G183" s="148"/>
      <c r="H183" s="148">
        <v>355</v>
      </c>
      <c r="I183" s="150">
        <v>364</v>
      </c>
      <c r="J183" s="151" t="s">
        <v>717</v>
      </c>
      <c r="K183" s="152">
        <v>70</v>
      </c>
      <c r="L183" s="153">
        <v>0.24561403508771901</v>
      </c>
      <c r="M183" s="148" t="s">
        <v>535</v>
      </c>
      <c r="N183" s="154">
        <v>43455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118</v>
      </c>
      <c r="B184" s="146">
        <v>43341</v>
      </c>
      <c r="C184" s="146"/>
      <c r="D184" s="147" t="s">
        <v>359</v>
      </c>
      <c r="E184" s="148" t="s">
        <v>565</v>
      </c>
      <c r="F184" s="179">
        <v>525</v>
      </c>
      <c r="G184" s="148"/>
      <c r="H184" s="148">
        <v>585</v>
      </c>
      <c r="I184" s="150">
        <v>635</v>
      </c>
      <c r="J184" s="151" t="s">
        <v>718</v>
      </c>
      <c r="K184" s="152">
        <f t="shared" ref="K184:K215" si="28">H184-F184</f>
        <v>60</v>
      </c>
      <c r="L184" s="153">
        <f t="shared" ref="L184:L215" si="29">K184/F184</f>
        <v>0.11428571428571428</v>
      </c>
      <c r="M184" s="148" t="s">
        <v>535</v>
      </c>
      <c r="N184" s="154">
        <v>43662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119</v>
      </c>
      <c r="B185" s="146">
        <v>43395</v>
      </c>
      <c r="C185" s="146"/>
      <c r="D185" s="147" t="s">
        <v>347</v>
      </c>
      <c r="E185" s="148" t="s">
        <v>565</v>
      </c>
      <c r="F185" s="179">
        <v>475</v>
      </c>
      <c r="G185" s="148"/>
      <c r="H185" s="148">
        <v>574</v>
      </c>
      <c r="I185" s="150">
        <v>570</v>
      </c>
      <c r="J185" s="151" t="s">
        <v>623</v>
      </c>
      <c r="K185" s="152">
        <f t="shared" si="28"/>
        <v>99</v>
      </c>
      <c r="L185" s="153">
        <f t="shared" si="29"/>
        <v>0.20842105263157895</v>
      </c>
      <c r="M185" s="148" t="s">
        <v>535</v>
      </c>
      <c r="N185" s="154">
        <v>43403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120</v>
      </c>
      <c r="B186" s="177">
        <v>43397</v>
      </c>
      <c r="C186" s="177"/>
      <c r="D186" s="178" t="s">
        <v>366</v>
      </c>
      <c r="E186" s="179" t="s">
        <v>565</v>
      </c>
      <c r="F186" s="179">
        <v>707.5</v>
      </c>
      <c r="G186" s="179"/>
      <c r="H186" s="179">
        <v>872</v>
      </c>
      <c r="I186" s="181">
        <v>872</v>
      </c>
      <c r="J186" s="182" t="s">
        <v>623</v>
      </c>
      <c r="K186" s="152">
        <f t="shared" si="28"/>
        <v>164.5</v>
      </c>
      <c r="L186" s="183">
        <f t="shared" si="29"/>
        <v>0.23250883392226149</v>
      </c>
      <c r="M186" s="179" t="s">
        <v>535</v>
      </c>
      <c r="N186" s="184">
        <v>43482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121</v>
      </c>
      <c r="B187" s="177">
        <v>43398</v>
      </c>
      <c r="C187" s="177"/>
      <c r="D187" s="178" t="s">
        <v>719</v>
      </c>
      <c r="E187" s="179" t="s">
        <v>565</v>
      </c>
      <c r="F187" s="179">
        <v>162</v>
      </c>
      <c r="G187" s="179"/>
      <c r="H187" s="179">
        <v>204</v>
      </c>
      <c r="I187" s="181">
        <v>209</v>
      </c>
      <c r="J187" s="182" t="s">
        <v>720</v>
      </c>
      <c r="K187" s="152">
        <f t="shared" si="28"/>
        <v>42</v>
      </c>
      <c r="L187" s="183">
        <f t="shared" si="29"/>
        <v>0.25925925925925924</v>
      </c>
      <c r="M187" s="179" t="s">
        <v>535</v>
      </c>
      <c r="N187" s="184">
        <v>43539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122</v>
      </c>
      <c r="B188" s="177">
        <v>43399</v>
      </c>
      <c r="C188" s="177"/>
      <c r="D188" s="178" t="s">
        <v>445</v>
      </c>
      <c r="E188" s="179" t="s">
        <v>565</v>
      </c>
      <c r="F188" s="179">
        <v>240</v>
      </c>
      <c r="G188" s="179"/>
      <c r="H188" s="179">
        <v>297</v>
      </c>
      <c r="I188" s="181">
        <v>297</v>
      </c>
      <c r="J188" s="182" t="s">
        <v>623</v>
      </c>
      <c r="K188" s="188">
        <f t="shared" si="28"/>
        <v>57</v>
      </c>
      <c r="L188" s="183">
        <f t="shared" si="29"/>
        <v>0.23749999999999999</v>
      </c>
      <c r="M188" s="179" t="s">
        <v>535</v>
      </c>
      <c r="N188" s="184">
        <v>43417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123</v>
      </c>
      <c r="B189" s="146">
        <v>43439</v>
      </c>
      <c r="C189" s="146"/>
      <c r="D189" s="147" t="s">
        <v>721</v>
      </c>
      <c r="E189" s="148" t="s">
        <v>565</v>
      </c>
      <c r="F189" s="148">
        <v>202.5</v>
      </c>
      <c r="G189" s="148"/>
      <c r="H189" s="148">
        <v>255</v>
      </c>
      <c r="I189" s="150">
        <v>252</v>
      </c>
      <c r="J189" s="151" t="s">
        <v>623</v>
      </c>
      <c r="K189" s="152">
        <f t="shared" si="28"/>
        <v>52.5</v>
      </c>
      <c r="L189" s="153">
        <f t="shared" si="29"/>
        <v>0.25925925925925924</v>
      </c>
      <c r="M189" s="148" t="s">
        <v>535</v>
      </c>
      <c r="N189" s="154">
        <v>43542</v>
      </c>
      <c r="O189" s="1"/>
      <c r="P189" s="1"/>
      <c r="Q189" s="1"/>
      <c r="R189" s="6" t="s">
        <v>722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124</v>
      </c>
      <c r="B190" s="177">
        <v>43465</v>
      </c>
      <c r="C190" s="146"/>
      <c r="D190" s="178" t="s">
        <v>392</v>
      </c>
      <c r="E190" s="179" t="s">
        <v>565</v>
      </c>
      <c r="F190" s="179">
        <v>710</v>
      </c>
      <c r="G190" s="179"/>
      <c r="H190" s="179">
        <v>866</v>
      </c>
      <c r="I190" s="181">
        <v>866</v>
      </c>
      <c r="J190" s="182" t="s">
        <v>623</v>
      </c>
      <c r="K190" s="152">
        <f t="shared" si="28"/>
        <v>156</v>
      </c>
      <c r="L190" s="153">
        <f t="shared" si="29"/>
        <v>0.21971830985915494</v>
      </c>
      <c r="M190" s="148" t="s">
        <v>535</v>
      </c>
      <c r="N190" s="154">
        <v>43553</v>
      </c>
      <c r="O190" s="1"/>
      <c r="P190" s="1"/>
      <c r="Q190" s="1"/>
      <c r="R190" s="6" t="s">
        <v>722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125</v>
      </c>
      <c r="B191" s="177">
        <v>43522</v>
      </c>
      <c r="C191" s="177"/>
      <c r="D191" s="178" t="s">
        <v>151</v>
      </c>
      <c r="E191" s="179" t="s">
        <v>565</v>
      </c>
      <c r="F191" s="179">
        <v>337.25</v>
      </c>
      <c r="G191" s="179"/>
      <c r="H191" s="179">
        <v>398.5</v>
      </c>
      <c r="I191" s="181">
        <v>411</v>
      </c>
      <c r="J191" s="151" t="s">
        <v>723</v>
      </c>
      <c r="K191" s="152">
        <f t="shared" si="28"/>
        <v>61.25</v>
      </c>
      <c r="L191" s="153">
        <f t="shared" si="29"/>
        <v>0.1816160118606375</v>
      </c>
      <c r="M191" s="148" t="s">
        <v>535</v>
      </c>
      <c r="N191" s="154">
        <v>43760</v>
      </c>
      <c r="O191" s="1"/>
      <c r="P191" s="1"/>
      <c r="Q191" s="1"/>
      <c r="R191" s="6" t="s">
        <v>722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126</v>
      </c>
      <c r="B192" s="190">
        <v>43559</v>
      </c>
      <c r="C192" s="190"/>
      <c r="D192" s="191" t="s">
        <v>724</v>
      </c>
      <c r="E192" s="192" t="s">
        <v>565</v>
      </c>
      <c r="F192" s="192">
        <v>130</v>
      </c>
      <c r="G192" s="192"/>
      <c r="H192" s="192">
        <v>65</v>
      </c>
      <c r="I192" s="193">
        <v>158</v>
      </c>
      <c r="J192" s="161" t="s">
        <v>725</v>
      </c>
      <c r="K192" s="162">
        <f t="shared" si="28"/>
        <v>-65</v>
      </c>
      <c r="L192" s="163">
        <f t="shared" si="29"/>
        <v>-0.5</v>
      </c>
      <c r="M192" s="159" t="s">
        <v>547</v>
      </c>
      <c r="N192" s="156">
        <v>43726</v>
      </c>
      <c r="O192" s="1"/>
      <c r="P192" s="1"/>
      <c r="Q192" s="1"/>
      <c r="R192" s="6" t="s">
        <v>726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127</v>
      </c>
      <c r="B193" s="177">
        <v>43017</v>
      </c>
      <c r="C193" s="177"/>
      <c r="D193" s="178" t="s">
        <v>182</v>
      </c>
      <c r="E193" s="179" t="s">
        <v>565</v>
      </c>
      <c r="F193" s="179">
        <v>141.5</v>
      </c>
      <c r="G193" s="179"/>
      <c r="H193" s="179">
        <v>183.5</v>
      </c>
      <c r="I193" s="181">
        <v>210</v>
      </c>
      <c r="J193" s="151" t="s">
        <v>720</v>
      </c>
      <c r="K193" s="152">
        <f t="shared" si="28"/>
        <v>42</v>
      </c>
      <c r="L193" s="153">
        <f t="shared" si="29"/>
        <v>0.29681978798586572</v>
      </c>
      <c r="M193" s="148" t="s">
        <v>535</v>
      </c>
      <c r="N193" s="154">
        <v>43042</v>
      </c>
      <c r="O193" s="1"/>
      <c r="P193" s="1"/>
      <c r="Q193" s="1"/>
      <c r="R193" s="6" t="s">
        <v>726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128</v>
      </c>
      <c r="B194" s="190">
        <v>43074</v>
      </c>
      <c r="C194" s="190"/>
      <c r="D194" s="191" t="s">
        <v>727</v>
      </c>
      <c r="E194" s="192" t="s">
        <v>565</v>
      </c>
      <c r="F194" s="187">
        <v>172</v>
      </c>
      <c r="G194" s="192"/>
      <c r="H194" s="192">
        <v>155.25</v>
      </c>
      <c r="I194" s="193">
        <v>230</v>
      </c>
      <c r="J194" s="161" t="s">
        <v>728</v>
      </c>
      <c r="K194" s="162">
        <f t="shared" si="28"/>
        <v>-16.75</v>
      </c>
      <c r="L194" s="163">
        <f t="shared" si="29"/>
        <v>-9.7383720930232565E-2</v>
      </c>
      <c r="M194" s="159" t="s">
        <v>547</v>
      </c>
      <c r="N194" s="156">
        <v>43787</v>
      </c>
      <c r="O194" s="1"/>
      <c r="P194" s="1"/>
      <c r="Q194" s="1"/>
      <c r="R194" s="6" t="s">
        <v>726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129</v>
      </c>
      <c r="B195" s="177">
        <v>43398</v>
      </c>
      <c r="C195" s="177"/>
      <c r="D195" s="178" t="s">
        <v>107</v>
      </c>
      <c r="E195" s="179" t="s">
        <v>565</v>
      </c>
      <c r="F195" s="179">
        <v>698.5</v>
      </c>
      <c r="G195" s="179"/>
      <c r="H195" s="179">
        <v>890</v>
      </c>
      <c r="I195" s="181">
        <v>890</v>
      </c>
      <c r="J195" s="151" t="s">
        <v>788</v>
      </c>
      <c r="K195" s="152">
        <f t="shared" si="28"/>
        <v>191.5</v>
      </c>
      <c r="L195" s="153">
        <f t="shared" si="29"/>
        <v>0.27415891195418757</v>
      </c>
      <c r="M195" s="148" t="s">
        <v>535</v>
      </c>
      <c r="N195" s="154">
        <v>44328</v>
      </c>
      <c r="O195" s="1"/>
      <c r="P195" s="1"/>
      <c r="Q195" s="1"/>
      <c r="R195" s="6" t="s">
        <v>722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130</v>
      </c>
      <c r="B196" s="177">
        <v>42877</v>
      </c>
      <c r="C196" s="177"/>
      <c r="D196" s="178" t="s">
        <v>358</v>
      </c>
      <c r="E196" s="179" t="s">
        <v>565</v>
      </c>
      <c r="F196" s="179">
        <v>127.6</v>
      </c>
      <c r="G196" s="179"/>
      <c r="H196" s="179">
        <v>138</v>
      </c>
      <c r="I196" s="181">
        <v>190</v>
      </c>
      <c r="J196" s="151" t="s">
        <v>729</v>
      </c>
      <c r="K196" s="152">
        <f t="shared" si="28"/>
        <v>10.400000000000006</v>
      </c>
      <c r="L196" s="153">
        <f t="shared" si="29"/>
        <v>8.1504702194357417E-2</v>
      </c>
      <c r="M196" s="148" t="s">
        <v>535</v>
      </c>
      <c r="N196" s="154">
        <v>43774</v>
      </c>
      <c r="O196" s="1"/>
      <c r="P196" s="1"/>
      <c r="Q196" s="1"/>
      <c r="R196" s="6" t="s">
        <v>726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131</v>
      </c>
      <c r="B197" s="177">
        <v>43158</v>
      </c>
      <c r="C197" s="177"/>
      <c r="D197" s="178" t="s">
        <v>730</v>
      </c>
      <c r="E197" s="179" t="s">
        <v>565</v>
      </c>
      <c r="F197" s="179">
        <v>317</v>
      </c>
      <c r="G197" s="179"/>
      <c r="H197" s="179">
        <v>382.5</v>
      </c>
      <c r="I197" s="181">
        <v>398</v>
      </c>
      <c r="J197" s="151" t="s">
        <v>731</v>
      </c>
      <c r="K197" s="152">
        <f t="shared" si="28"/>
        <v>65.5</v>
      </c>
      <c r="L197" s="153">
        <f t="shared" si="29"/>
        <v>0.20662460567823343</v>
      </c>
      <c r="M197" s="148" t="s">
        <v>535</v>
      </c>
      <c r="N197" s="154">
        <v>44238</v>
      </c>
      <c r="O197" s="1"/>
      <c r="P197" s="1"/>
      <c r="Q197" s="1"/>
      <c r="R197" s="6" t="s">
        <v>726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132</v>
      </c>
      <c r="B198" s="190">
        <v>43164</v>
      </c>
      <c r="C198" s="190"/>
      <c r="D198" s="191" t="s">
        <v>144</v>
      </c>
      <c r="E198" s="192" t="s">
        <v>565</v>
      </c>
      <c r="F198" s="187">
        <f>510-14.4</f>
        <v>495.6</v>
      </c>
      <c r="G198" s="192"/>
      <c r="H198" s="192">
        <v>350</v>
      </c>
      <c r="I198" s="193">
        <v>672</v>
      </c>
      <c r="J198" s="161" t="s">
        <v>732</v>
      </c>
      <c r="K198" s="162">
        <f t="shared" si="28"/>
        <v>-145.60000000000002</v>
      </c>
      <c r="L198" s="163">
        <f t="shared" si="29"/>
        <v>-0.29378531073446329</v>
      </c>
      <c r="M198" s="159" t="s">
        <v>547</v>
      </c>
      <c r="N198" s="156">
        <v>43887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133</v>
      </c>
      <c r="B199" s="190">
        <v>43237</v>
      </c>
      <c r="C199" s="190"/>
      <c r="D199" s="191" t="s">
        <v>437</v>
      </c>
      <c r="E199" s="192" t="s">
        <v>565</v>
      </c>
      <c r="F199" s="187">
        <v>230.3</v>
      </c>
      <c r="G199" s="192"/>
      <c r="H199" s="192">
        <v>102.5</v>
      </c>
      <c r="I199" s="193">
        <v>348</v>
      </c>
      <c r="J199" s="161" t="s">
        <v>733</v>
      </c>
      <c r="K199" s="162">
        <f t="shared" si="28"/>
        <v>-127.80000000000001</v>
      </c>
      <c r="L199" s="163">
        <f t="shared" si="29"/>
        <v>-0.55492835432045162</v>
      </c>
      <c r="M199" s="159" t="s">
        <v>547</v>
      </c>
      <c r="N199" s="156">
        <v>43896</v>
      </c>
      <c r="O199" s="1"/>
      <c r="P199" s="1"/>
      <c r="Q199" s="1"/>
      <c r="R199" s="6" t="s">
        <v>722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134</v>
      </c>
      <c r="B200" s="177">
        <v>43258</v>
      </c>
      <c r="C200" s="177"/>
      <c r="D200" s="178" t="s">
        <v>409</v>
      </c>
      <c r="E200" s="179" t="s">
        <v>565</v>
      </c>
      <c r="F200" s="179">
        <f>342.5-5.1</f>
        <v>337.4</v>
      </c>
      <c r="G200" s="179"/>
      <c r="H200" s="179">
        <v>412.5</v>
      </c>
      <c r="I200" s="181">
        <v>439</v>
      </c>
      <c r="J200" s="151" t="s">
        <v>734</v>
      </c>
      <c r="K200" s="152">
        <f t="shared" si="28"/>
        <v>75.100000000000023</v>
      </c>
      <c r="L200" s="153">
        <f t="shared" si="29"/>
        <v>0.22258446947243635</v>
      </c>
      <c r="M200" s="148" t="s">
        <v>535</v>
      </c>
      <c r="N200" s="154">
        <v>44230</v>
      </c>
      <c r="O200" s="1"/>
      <c r="P200" s="1"/>
      <c r="Q200" s="1"/>
      <c r="R200" s="6" t="s">
        <v>726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0">
        <v>135</v>
      </c>
      <c r="B201" s="169">
        <v>43285</v>
      </c>
      <c r="C201" s="169"/>
      <c r="D201" s="170" t="s">
        <v>55</v>
      </c>
      <c r="E201" s="171" t="s">
        <v>565</v>
      </c>
      <c r="F201" s="171">
        <f>127.5-5.53</f>
        <v>121.97</v>
      </c>
      <c r="G201" s="172"/>
      <c r="H201" s="172">
        <v>122.5</v>
      </c>
      <c r="I201" s="172">
        <v>170</v>
      </c>
      <c r="J201" s="173" t="s">
        <v>761</v>
      </c>
      <c r="K201" s="174">
        <f t="shared" si="28"/>
        <v>0.53000000000000114</v>
      </c>
      <c r="L201" s="175">
        <f t="shared" si="29"/>
        <v>4.3453308190538747E-3</v>
      </c>
      <c r="M201" s="171" t="s">
        <v>656</v>
      </c>
      <c r="N201" s="169">
        <v>44431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136</v>
      </c>
      <c r="B202" s="190">
        <v>43294</v>
      </c>
      <c r="C202" s="190"/>
      <c r="D202" s="191" t="s">
        <v>349</v>
      </c>
      <c r="E202" s="192" t="s">
        <v>565</v>
      </c>
      <c r="F202" s="187">
        <v>46.5</v>
      </c>
      <c r="G202" s="192"/>
      <c r="H202" s="192">
        <v>17</v>
      </c>
      <c r="I202" s="193">
        <v>59</v>
      </c>
      <c r="J202" s="161" t="s">
        <v>735</v>
      </c>
      <c r="K202" s="162">
        <f t="shared" si="28"/>
        <v>-29.5</v>
      </c>
      <c r="L202" s="163">
        <f t="shared" si="29"/>
        <v>-0.63440860215053763</v>
      </c>
      <c r="M202" s="159" t="s">
        <v>547</v>
      </c>
      <c r="N202" s="156">
        <v>43887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137</v>
      </c>
      <c r="B203" s="177">
        <v>43396</v>
      </c>
      <c r="C203" s="177"/>
      <c r="D203" s="178" t="s">
        <v>394</v>
      </c>
      <c r="E203" s="179" t="s">
        <v>565</v>
      </c>
      <c r="F203" s="179">
        <v>156.5</v>
      </c>
      <c r="G203" s="179"/>
      <c r="H203" s="179">
        <v>207.5</v>
      </c>
      <c r="I203" s="181">
        <v>191</v>
      </c>
      <c r="J203" s="151" t="s">
        <v>623</v>
      </c>
      <c r="K203" s="152">
        <f t="shared" si="28"/>
        <v>51</v>
      </c>
      <c r="L203" s="153">
        <f t="shared" si="29"/>
        <v>0.32587859424920129</v>
      </c>
      <c r="M203" s="148" t="s">
        <v>535</v>
      </c>
      <c r="N203" s="154">
        <v>44369</v>
      </c>
      <c r="O203" s="1"/>
      <c r="P203" s="1"/>
      <c r="Q203" s="1"/>
      <c r="R203" s="6" t="s">
        <v>722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138</v>
      </c>
      <c r="B204" s="177">
        <v>43439</v>
      </c>
      <c r="C204" s="177"/>
      <c r="D204" s="178" t="s">
        <v>314</v>
      </c>
      <c r="E204" s="179" t="s">
        <v>565</v>
      </c>
      <c r="F204" s="179">
        <v>259.5</v>
      </c>
      <c r="G204" s="179"/>
      <c r="H204" s="179">
        <v>320</v>
      </c>
      <c r="I204" s="181">
        <v>320</v>
      </c>
      <c r="J204" s="151" t="s">
        <v>623</v>
      </c>
      <c r="K204" s="152">
        <f t="shared" si="28"/>
        <v>60.5</v>
      </c>
      <c r="L204" s="153">
        <f t="shared" si="29"/>
        <v>0.23314065510597304</v>
      </c>
      <c r="M204" s="148" t="s">
        <v>535</v>
      </c>
      <c r="N204" s="154">
        <v>44323</v>
      </c>
      <c r="O204" s="1"/>
      <c r="P204" s="1"/>
      <c r="Q204" s="1"/>
      <c r="R204" s="6" t="s">
        <v>722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139</v>
      </c>
      <c r="B205" s="190">
        <v>43439</v>
      </c>
      <c r="C205" s="190"/>
      <c r="D205" s="191" t="s">
        <v>736</v>
      </c>
      <c r="E205" s="192" t="s">
        <v>565</v>
      </c>
      <c r="F205" s="192">
        <v>715</v>
      </c>
      <c r="G205" s="192"/>
      <c r="H205" s="192">
        <v>445</v>
      </c>
      <c r="I205" s="193">
        <v>840</v>
      </c>
      <c r="J205" s="161" t="s">
        <v>737</v>
      </c>
      <c r="K205" s="162">
        <f t="shared" si="28"/>
        <v>-270</v>
      </c>
      <c r="L205" s="163">
        <f t="shared" si="29"/>
        <v>-0.3776223776223776</v>
      </c>
      <c r="M205" s="159" t="s">
        <v>547</v>
      </c>
      <c r="N205" s="156">
        <v>43800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140</v>
      </c>
      <c r="B206" s="177">
        <v>43469</v>
      </c>
      <c r="C206" s="177"/>
      <c r="D206" s="178" t="s">
        <v>156</v>
      </c>
      <c r="E206" s="179" t="s">
        <v>565</v>
      </c>
      <c r="F206" s="179">
        <v>875</v>
      </c>
      <c r="G206" s="179"/>
      <c r="H206" s="179">
        <v>1165</v>
      </c>
      <c r="I206" s="181">
        <v>1185</v>
      </c>
      <c r="J206" s="151" t="s">
        <v>738</v>
      </c>
      <c r="K206" s="152">
        <f t="shared" si="28"/>
        <v>290</v>
      </c>
      <c r="L206" s="153">
        <f t="shared" si="29"/>
        <v>0.33142857142857141</v>
      </c>
      <c r="M206" s="148" t="s">
        <v>535</v>
      </c>
      <c r="N206" s="154">
        <v>43847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141</v>
      </c>
      <c r="B207" s="177">
        <v>43559</v>
      </c>
      <c r="C207" s="177"/>
      <c r="D207" s="178" t="s">
        <v>330</v>
      </c>
      <c r="E207" s="179" t="s">
        <v>565</v>
      </c>
      <c r="F207" s="179">
        <f>387-14.63</f>
        <v>372.37</v>
      </c>
      <c r="G207" s="179"/>
      <c r="H207" s="179">
        <v>490</v>
      </c>
      <c r="I207" s="181">
        <v>490</v>
      </c>
      <c r="J207" s="151" t="s">
        <v>623</v>
      </c>
      <c r="K207" s="152">
        <f t="shared" si="28"/>
        <v>117.63</v>
      </c>
      <c r="L207" s="153">
        <f t="shared" si="29"/>
        <v>0.31589548030185027</v>
      </c>
      <c r="M207" s="148" t="s">
        <v>535</v>
      </c>
      <c r="N207" s="154">
        <v>43850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142</v>
      </c>
      <c r="B208" s="190">
        <v>43578</v>
      </c>
      <c r="C208" s="190"/>
      <c r="D208" s="191" t="s">
        <v>739</v>
      </c>
      <c r="E208" s="192" t="s">
        <v>537</v>
      </c>
      <c r="F208" s="192">
        <v>220</v>
      </c>
      <c r="G208" s="192"/>
      <c r="H208" s="192">
        <v>127.5</v>
      </c>
      <c r="I208" s="193">
        <v>284</v>
      </c>
      <c r="J208" s="161" t="s">
        <v>740</v>
      </c>
      <c r="K208" s="162">
        <f t="shared" si="28"/>
        <v>-92.5</v>
      </c>
      <c r="L208" s="163">
        <f t="shared" si="29"/>
        <v>-0.42045454545454547</v>
      </c>
      <c r="M208" s="159" t="s">
        <v>547</v>
      </c>
      <c r="N208" s="156">
        <v>43896</v>
      </c>
      <c r="O208" s="1"/>
      <c r="P208" s="1"/>
      <c r="Q208" s="1"/>
      <c r="R208" s="6" t="s">
        <v>722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143</v>
      </c>
      <c r="B209" s="177">
        <v>43622</v>
      </c>
      <c r="C209" s="177"/>
      <c r="D209" s="178" t="s">
        <v>446</v>
      </c>
      <c r="E209" s="179" t="s">
        <v>537</v>
      </c>
      <c r="F209" s="179">
        <v>332.8</v>
      </c>
      <c r="G209" s="179"/>
      <c r="H209" s="179">
        <v>405</v>
      </c>
      <c r="I209" s="181">
        <v>419</v>
      </c>
      <c r="J209" s="151" t="s">
        <v>741</v>
      </c>
      <c r="K209" s="152">
        <f t="shared" si="28"/>
        <v>72.199999999999989</v>
      </c>
      <c r="L209" s="153">
        <f t="shared" si="29"/>
        <v>0.21694711538461534</v>
      </c>
      <c r="M209" s="148" t="s">
        <v>535</v>
      </c>
      <c r="N209" s="154">
        <v>43860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144</v>
      </c>
      <c r="B210" s="169">
        <v>43641</v>
      </c>
      <c r="C210" s="169"/>
      <c r="D210" s="170" t="s">
        <v>149</v>
      </c>
      <c r="E210" s="171" t="s">
        <v>565</v>
      </c>
      <c r="F210" s="171">
        <v>386</v>
      </c>
      <c r="G210" s="172"/>
      <c r="H210" s="172">
        <v>395</v>
      </c>
      <c r="I210" s="172">
        <v>452</v>
      </c>
      <c r="J210" s="173" t="s">
        <v>742</v>
      </c>
      <c r="K210" s="174">
        <f t="shared" si="28"/>
        <v>9</v>
      </c>
      <c r="L210" s="175">
        <f t="shared" si="29"/>
        <v>2.3316062176165803E-2</v>
      </c>
      <c r="M210" s="171" t="s">
        <v>656</v>
      </c>
      <c r="N210" s="169">
        <v>43868</v>
      </c>
      <c r="O210" s="1"/>
      <c r="P210" s="1"/>
      <c r="Q210" s="1"/>
      <c r="R210" s="6" t="s">
        <v>726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0">
        <v>145</v>
      </c>
      <c r="B211" s="169">
        <v>43707</v>
      </c>
      <c r="C211" s="169"/>
      <c r="D211" s="170" t="s">
        <v>130</v>
      </c>
      <c r="E211" s="171" t="s">
        <v>565</v>
      </c>
      <c r="F211" s="171">
        <v>137.5</v>
      </c>
      <c r="G211" s="172"/>
      <c r="H211" s="172">
        <v>138.5</v>
      </c>
      <c r="I211" s="172">
        <v>190</v>
      </c>
      <c r="J211" s="173" t="s">
        <v>760</v>
      </c>
      <c r="K211" s="174">
        <f t="shared" si="28"/>
        <v>1</v>
      </c>
      <c r="L211" s="175">
        <f t="shared" si="29"/>
        <v>7.2727272727272727E-3</v>
      </c>
      <c r="M211" s="171" t="s">
        <v>656</v>
      </c>
      <c r="N211" s="169">
        <v>44432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146</v>
      </c>
      <c r="B212" s="177">
        <v>43731</v>
      </c>
      <c r="C212" s="177"/>
      <c r="D212" s="178" t="s">
        <v>402</v>
      </c>
      <c r="E212" s="179" t="s">
        <v>565</v>
      </c>
      <c r="F212" s="179">
        <v>235</v>
      </c>
      <c r="G212" s="179"/>
      <c r="H212" s="179">
        <v>295</v>
      </c>
      <c r="I212" s="181">
        <v>296</v>
      </c>
      <c r="J212" s="151" t="s">
        <v>743</v>
      </c>
      <c r="K212" s="152">
        <f t="shared" si="28"/>
        <v>60</v>
      </c>
      <c r="L212" s="153">
        <f t="shared" si="29"/>
        <v>0.25531914893617019</v>
      </c>
      <c r="M212" s="148" t="s">
        <v>535</v>
      </c>
      <c r="N212" s="154">
        <v>43844</v>
      </c>
      <c r="O212" s="1"/>
      <c r="P212" s="1"/>
      <c r="Q212" s="1"/>
      <c r="R212" s="6" t="s">
        <v>726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147</v>
      </c>
      <c r="B213" s="177">
        <v>43752</v>
      </c>
      <c r="C213" s="177"/>
      <c r="D213" s="178" t="s">
        <v>744</v>
      </c>
      <c r="E213" s="179" t="s">
        <v>565</v>
      </c>
      <c r="F213" s="179">
        <v>277.5</v>
      </c>
      <c r="G213" s="179"/>
      <c r="H213" s="179">
        <v>333</v>
      </c>
      <c r="I213" s="181">
        <v>333</v>
      </c>
      <c r="J213" s="151" t="s">
        <v>745</v>
      </c>
      <c r="K213" s="152">
        <f t="shared" si="28"/>
        <v>55.5</v>
      </c>
      <c r="L213" s="153">
        <f t="shared" si="29"/>
        <v>0.2</v>
      </c>
      <c r="M213" s="148" t="s">
        <v>535</v>
      </c>
      <c r="N213" s="154">
        <v>43846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148</v>
      </c>
      <c r="B214" s="177">
        <v>43752</v>
      </c>
      <c r="C214" s="177"/>
      <c r="D214" s="178" t="s">
        <v>746</v>
      </c>
      <c r="E214" s="179" t="s">
        <v>565</v>
      </c>
      <c r="F214" s="179">
        <v>930</v>
      </c>
      <c r="G214" s="179"/>
      <c r="H214" s="179">
        <v>1165</v>
      </c>
      <c r="I214" s="181">
        <v>1200</v>
      </c>
      <c r="J214" s="151" t="s">
        <v>747</v>
      </c>
      <c r="K214" s="152">
        <f t="shared" si="28"/>
        <v>235</v>
      </c>
      <c r="L214" s="153">
        <f t="shared" si="29"/>
        <v>0.25268817204301075</v>
      </c>
      <c r="M214" s="148" t="s">
        <v>535</v>
      </c>
      <c r="N214" s="154">
        <v>43847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149</v>
      </c>
      <c r="B215" s="177">
        <v>43753</v>
      </c>
      <c r="C215" s="177"/>
      <c r="D215" s="178" t="s">
        <v>748</v>
      </c>
      <c r="E215" s="179" t="s">
        <v>565</v>
      </c>
      <c r="F215" s="149">
        <v>111</v>
      </c>
      <c r="G215" s="179"/>
      <c r="H215" s="179">
        <v>141</v>
      </c>
      <c r="I215" s="181">
        <v>141</v>
      </c>
      <c r="J215" s="151" t="s">
        <v>550</v>
      </c>
      <c r="K215" s="152">
        <f t="shared" si="28"/>
        <v>30</v>
      </c>
      <c r="L215" s="153">
        <f t="shared" si="29"/>
        <v>0.27027027027027029</v>
      </c>
      <c r="M215" s="148" t="s">
        <v>535</v>
      </c>
      <c r="N215" s="154">
        <v>44328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150</v>
      </c>
      <c r="B216" s="177">
        <v>43753</v>
      </c>
      <c r="C216" s="177"/>
      <c r="D216" s="178" t="s">
        <v>749</v>
      </c>
      <c r="E216" s="179" t="s">
        <v>565</v>
      </c>
      <c r="F216" s="149">
        <v>296</v>
      </c>
      <c r="G216" s="179"/>
      <c r="H216" s="179">
        <v>370</v>
      </c>
      <c r="I216" s="181">
        <v>370</v>
      </c>
      <c r="J216" s="151" t="s">
        <v>623</v>
      </c>
      <c r="K216" s="152">
        <f t="shared" ref="K216:K235" si="30">H216-F216</f>
        <v>74</v>
      </c>
      <c r="L216" s="153">
        <f t="shared" ref="L216:L235" si="31">K216/F216</f>
        <v>0.25</v>
      </c>
      <c r="M216" s="148" t="s">
        <v>535</v>
      </c>
      <c r="N216" s="154">
        <v>43853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151</v>
      </c>
      <c r="B217" s="177">
        <v>43754</v>
      </c>
      <c r="C217" s="177"/>
      <c r="D217" s="178" t="s">
        <v>750</v>
      </c>
      <c r="E217" s="179" t="s">
        <v>565</v>
      </c>
      <c r="F217" s="149">
        <v>300</v>
      </c>
      <c r="G217" s="179"/>
      <c r="H217" s="179">
        <v>382.5</v>
      </c>
      <c r="I217" s="181">
        <v>344</v>
      </c>
      <c r="J217" s="151" t="s">
        <v>791</v>
      </c>
      <c r="K217" s="152">
        <f t="shared" si="30"/>
        <v>82.5</v>
      </c>
      <c r="L217" s="153">
        <f t="shared" si="31"/>
        <v>0.27500000000000002</v>
      </c>
      <c r="M217" s="148" t="s">
        <v>535</v>
      </c>
      <c r="N217" s="154">
        <v>44238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152</v>
      </c>
      <c r="B218" s="177">
        <v>43832</v>
      </c>
      <c r="C218" s="177"/>
      <c r="D218" s="178" t="s">
        <v>751</v>
      </c>
      <c r="E218" s="179" t="s">
        <v>565</v>
      </c>
      <c r="F218" s="149">
        <v>495</v>
      </c>
      <c r="G218" s="179"/>
      <c r="H218" s="179">
        <v>595</v>
      </c>
      <c r="I218" s="181">
        <v>590</v>
      </c>
      <c r="J218" s="151" t="s">
        <v>790</v>
      </c>
      <c r="K218" s="152">
        <f t="shared" si="30"/>
        <v>100</v>
      </c>
      <c r="L218" s="153">
        <f t="shared" si="31"/>
        <v>0.20202020202020202</v>
      </c>
      <c r="M218" s="148" t="s">
        <v>535</v>
      </c>
      <c r="N218" s="154">
        <v>44589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153</v>
      </c>
      <c r="B219" s="177">
        <v>43966</v>
      </c>
      <c r="C219" s="177"/>
      <c r="D219" s="178" t="s">
        <v>71</v>
      </c>
      <c r="E219" s="179" t="s">
        <v>565</v>
      </c>
      <c r="F219" s="149">
        <v>67.5</v>
      </c>
      <c r="G219" s="179"/>
      <c r="H219" s="179">
        <v>86</v>
      </c>
      <c r="I219" s="181">
        <v>86</v>
      </c>
      <c r="J219" s="151" t="s">
        <v>752</v>
      </c>
      <c r="K219" s="152">
        <f t="shared" si="30"/>
        <v>18.5</v>
      </c>
      <c r="L219" s="153">
        <f t="shared" si="31"/>
        <v>0.27407407407407408</v>
      </c>
      <c r="M219" s="148" t="s">
        <v>535</v>
      </c>
      <c r="N219" s="154">
        <v>44008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154</v>
      </c>
      <c r="B220" s="177">
        <v>44035</v>
      </c>
      <c r="C220" s="177"/>
      <c r="D220" s="178" t="s">
        <v>445</v>
      </c>
      <c r="E220" s="179" t="s">
        <v>565</v>
      </c>
      <c r="F220" s="149">
        <v>231</v>
      </c>
      <c r="G220" s="179"/>
      <c r="H220" s="179">
        <v>281</v>
      </c>
      <c r="I220" s="181">
        <v>281</v>
      </c>
      <c r="J220" s="151" t="s">
        <v>623</v>
      </c>
      <c r="K220" s="152">
        <f t="shared" si="30"/>
        <v>50</v>
      </c>
      <c r="L220" s="153">
        <f t="shared" si="31"/>
        <v>0.21645021645021645</v>
      </c>
      <c r="M220" s="148" t="s">
        <v>535</v>
      </c>
      <c r="N220" s="154">
        <v>44358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155</v>
      </c>
      <c r="B221" s="177">
        <v>44092</v>
      </c>
      <c r="C221" s="177"/>
      <c r="D221" s="178" t="s">
        <v>386</v>
      </c>
      <c r="E221" s="179" t="s">
        <v>565</v>
      </c>
      <c r="F221" s="179">
        <v>206</v>
      </c>
      <c r="G221" s="179"/>
      <c r="H221" s="179">
        <v>248</v>
      </c>
      <c r="I221" s="181">
        <v>248</v>
      </c>
      <c r="J221" s="151" t="s">
        <v>623</v>
      </c>
      <c r="K221" s="152">
        <f t="shared" si="30"/>
        <v>42</v>
      </c>
      <c r="L221" s="153">
        <f t="shared" si="31"/>
        <v>0.20388349514563106</v>
      </c>
      <c r="M221" s="148" t="s">
        <v>535</v>
      </c>
      <c r="N221" s="154">
        <v>44214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156</v>
      </c>
      <c r="B222" s="177">
        <v>44140</v>
      </c>
      <c r="C222" s="177"/>
      <c r="D222" s="178" t="s">
        <v>386</v>
      </c>
      <c r="E222" s="179" t="s">
        <v>565</v>
      </c>
      <c r="F222" s="179">
        <v>182.5</v>
      </c>
      <c r="G222" s="179"/>
      <c r="H222" s="179">
        <v>248</v>
      </c>
      <c r="I222" s="181">
        <v>248</v>
      </c>
      <c r="J222" s="151" t="s">
        <v>623</v>
      </c>
      <c r="K222" s="152">
        <f t="shared" si="30"/>
        <v>65.5</v>
      </c>
      <c r="L222" s="153">
        <f t="shared" si="31"/>
        <v>0.35890410958904112</v>
      </c>
      <c r="M222" s="148" t="s">
        <v>535</v>
      </c>
      <c r="N222" s="154">
        <v>44214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157</v>
      </c>
      <c r="B223" s="177">
        <v>44140</v>
      </c>
      <c r="C223" s="177"/>
      <c r="D223" s="178" t="s">
        <v>314</v>
      </c>
      <c r="E223" s="179" t="s">
        <v>565</v>
      </c>
      <c r="F223" s="179">
        <v>247.5</v>
      </c>
      <c r="G223" s="179"/>
      <c r="H223" s="179">
        <v>320</v>
      </c>
      <c r="I223" s="181">
        <v>320</v>
      </c>
      <c r="J223" s="151" t="s">
        <v>623</v>
      </c>
      <c r="K223" s="152">
        <f t="shared" si="30"/>
        <v>72.5</v>
      </c>
      <c r="L223" s="153">
        <f t="shared" si="31"/>
        <v>0.29292929292929293</v>
      </c>
      <c r="M223" s="148" t="s">
        <v>535</v>
      </c>
      <c r="N223" s="154">
        <v>44323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158</v>
      </c>
      <c r="B224" s="177">
        <v>44140</v>
      </c>
      <c r="C224" s="177"/>
      <c r="D224" s="178" t="s">
        <v>267</v>
      </c>
      <c r="E224" s="179" t="s">
        <v>565</v>
      </c>
      <c r="F224" s="149">
        <v>925</v>
      </c>
      <c r="G224" s="179"/>
      <c r="H224" s="179">
        <v>1095</v>
      </c>
      <c r="I224" s="181">
        <v>1093</v>
      </c>
      <c r="J224" s="151" t="s">
        <v>753</v>
      </c>
      <c r="K224" s="152">
        <f t="shared" si="30"/>
        <v>170</v>
      </c>
      <c r="L224" s="153">
        <f t="shared" si="31"/>
        <v>0.18378378378378379</v>
      </c>
      <c r="M224" s="148" t="s">
        <v>535</v>
      </c>
      <c r="N224" s="154">
        <v>44201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159</v>
      </c>
      <c r="B225" s="177">
        <v>44140</v>
      </c>
      <c r="C225" s="177"/>
      <c r="D225" s="178" t="s">
        <v>330</v>
      </c>
      <c r="E225" s="179" t="s">
        <v>565</v>
      </c>
      <c r="F225" s="149">
        <v>332.5</v>
      </c>
      <c r="G225" s="179"/>
      <c r="H225" s="179">
        <v>393</v>
      </c>
      <c r="I225" s="181">
        <v>406</v>
      </c>
      <c r="J225" s="151" t="s">
        <v>754</v>
      </c>
      <c r="K225" s="152">
        <f t="shared" si="30"/>
        <v>60.5</v>
      </c>
      <c r="L225" s="153">
        <f t="shared" si="31"/>
        <v>0.18195488721804512</v>
      </c>
      <c r="M225" s="148" t="s">
        <v>535</v>
      </c>
      <c r="N225" s="154">
        <v>44256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160</v>
      </c>
      <c r="B226" s="177">
        <v>44141</v>
      </c>
      <c r="C226" s="177"/>
      <c r="D226" s="178" t="s">
        <v>445</v>
      </c>
      <c r="E226" s="179" t="s">
        <v>565</v>
      </c>
      <c r="F226" s="149">
        <v>231</v>
      </c>
      <c r="G226" s="179"/>
      <c r="H226" s="179">
        <v>281</v>
      </c>
      <c r="I226" s="181">
        <v>281</v>
      </c>
      <c r="J226" s="151" t="s">
        <v>623</v>
      </c>
      <c r="K226" s="152">
        <f t="shared" si="30"/>
        <v>50</v>
      </c>
      <c r="L226" s="153">
        <f t="shared" si="31"/>
        <v>0.21645021645021645</v>
      </c>
      <c r="M226" s="148" t="s">
        <v>535</v>
      </c>
      <c r="N226" s="154">
        <v>44358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161</v>
      </c>
      <c r="B227" s="177">
        <v>44187</v>
      </c>
      <c r="C227" s="177"/>
      <c r="D227" s="178" t="s">
        <v>421</v>
      </c>
      <c r="E227" s="179" t="s">
        <v>565</v>
      </c>
      <c r="F227" s="149">
        <v>190</v>
      </c>
      <c r="G227" s="179"/>
      <c r="H227" s="179">
        <v>239</v>
      </c>
      <c r="I227" s="181">
        <v>239</v>
      </c>
      <c r="J227" s="151" t="s">
        <v>840</v>
      </c>
      <c r="K227" s="152">
        <f t="shared" si="30"/>
        <v>49</v>
      </c>
      <c r="L227" s="153">
        <f t="shared" si="31"/>
        <v>0.25789473684210529</v>
      </c>
      <c r="M227" s="148" t="s">
        <v>535</v>
      </c>
      <c r="N227" s="154">
        <v>44844</v>
      </c>
      <c r="O227" s="1"/>
      <c r="P227" s="1"/>
      <c r="Q227" s="1"/>
      <c r="R227" s="6" t="s">
        <v>726</v>
      </c>
    </row>
    <row r="228" spans="1:26" ht="12.75" customHeight="1">
      <c r="A228" s="176">
        <v>162</v>
      </c>
      <c r="B228" s="177">
        <v>44258</v>
      </c>
      <c r="C228" s="177"/>
      <c r="D228" s="178" t="s">
        <v>751</v>
      </c>
      <c r="E228" s="179" t="s">
        <v>565</v>
      </c>
      <c r="F228" s="149">
        <v>495</v>
      </c>
      <c r="G228" s="179"/>
      <c r="H228" s="179">
        <v>595</v>
      </c>
      <c r="I228" s="181">
        <v>590</v>
      </c>
      <c r="J228" s="151" t="s">
        <v>790</v>
      </c>
      <c r="K228" s="152">
        <f t="shared" si="30"/>
        <v>100</v>
      </c>
      <c r="L228" s="153">
        <f t="shared" si="31"/>
        <v>0.20202020202020202</v>
      </c>
      <c r="M228" s="148" t="s">
        <v>535</v>
      </c>
      <c r="N228" s="154">
        <v>44589</v>
      </c>
      <c r="O228" s="1"/>
      <c r="P228" s="1"/>
      <c r="R228" s="6" t="s">
        <v>726</v>
      </c>
    </row>
    <row r="229" spans="1:26" ht="12.75" customHeight="1">
      <c r="A229" s="176">
        <v>163</v>
      </c>
      <c r="B229" s="177">
        <v>44274</v>
      </c>
      <c r="C229" s="177"/>
      <c r="D229" s="178" t="s">
        <v>330</v>
      </c>
      <c r="E229" s="179" t="s">
        <v>565</v>
      </c>
      <c r="F229" s="149">
        <v>355</v>
      </c>
      <c r="G229" s="179"/>
      <c r="H229" s="179">
        <v>422.5</v>
      </c>
      <c r="I229" s="181">
        <v>420</v>
      </c>
      <c r="J229" s="151" t="s">
        <v>755</v>
      </c>
      <c r="K229" s="152">
        <f t="shared" si="30"/>
        <v>67.5</v>
      </c>
      <c r="L229" s="153">
        <f t="shared" si="31"/>
        <v>0.19014084507042253</v>
      </c>
      <c r="M229" s="148" t="s">
        <v>535</v>
      </c>
      <c r="N229" s="154">
        <v>44361</v>
      </c>
      <c r="O229" s="1"/>
      <c r="R229" s="194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164</v>
      </c>
      <c r="B230" s="177">
        <v>44295</v>
      </c>
      <c r="C230" s="177"/>
      <c r="D230" s="178" t="s">
        <v>756</v>
      </c>
      <c r="E230" s="179" t="s">
        <v>565</v>
      </c>
      <c r="F230" s="149">
        <v>555</v>
      </c>
      <c r="G230" s="179"/>
      <c r="H230" s="179">
        <v>663</v>
      </c>
      <c r="I230" s="181">
        <v>663</v>
      </c>
      <c r="J230" s="151" t="s">
        <v>757</v>
      </c>
      <c r="K230" s="152">
        <f t="shared" si="30"/>
        <v>108</v>
      </c>
      <c r="L230" s="153">
        <f t="shared" si="31"/>
        <v>0.19459459459459461</v>
      </c>
      <c r="M230" s="148" t="s">
        <v>535</v>
      </c>
      <c r="N230" s="154">
        <v>44321</v>
      </c>
      <c r="O230" s="1"/>
      <c r="P230" s="1"/>
      <c r="Q230" s="1"/>
      <c r="R230" s="194" t="s">
        <v>726</v>
      </c>
    </row>
    <row r="231" spans="1:26" ht="12.75" customHeight="1">
      <c r="A231" s="176">
        <v>165</v>
      </c>
      <c r="B231" s="177">
        <v>44308</v>
      </c>
      <c r="C231" s="177"/>
      <c r="D231" s="178" t="s">
        <v>358</v>
      </c>
      <c r="E231" s="179" t="s">
        <v>565</v>
      </c>
      <c r="F231" s="149">
        <v>126.5</v>
      </c>
      <c r="G231" s="179"/>
      <c r="H231" s="179">
        <v>155</v>
      </c>
      <c r="I231" s="181">
        <v>155</v>
      </c>
      <c r="J231" s="151" t="s">
        <v>623</v>
      </c>
      <c r="K231" s="152">
        <f t="shared" si="30"/>
        <v>28.5</v>
      </c>
      <c r="L231" s="153">
        <f t="shared" si="31"/>
        <v>0.22529644268774704</v>
      </c>
      <c r="M231" s="148" t="s">
        <v>535</v>
      </c>
      <c r="N231" s="154">
        <v>44362</v>
      </c>
      <c r="O231" s="1"/>
      <c r="R231" s="194" t="s">
        <v>726</v>
      </c>
    </row>
    <row r="232" spans="1:26" ht="12.75" customHeight="1">
      <c r="A232" s="219">
        <v>166</v>
      </c>
      <c r="B232" s="220">
        <v>44368</v>
      </c>
      <c r="C232" s="220"/>
      <c r="D232" s="221" t="s">
        <v>375</v>
      </c>
      <c r="E232" s="222" t="s">
        <v>565</v>
      </c>
      <c r="F232" s="223">
        <v>287.5</v>
      </c>
      <c r="G232" s="222"/>
      <c r="H232" s="222">
        <v>245</v>
      </c>
      <c r="I232" s="224">
        <v>344</v>
      </c>
      <c r="J232" s="161" t="s">
        <v>786</v>
      </c>
      <c r="K232" s="162">
        <f t="shared" si="30"/>
        <v>-42.5</v>
      </c>
      <c r="L232" s="163">
        <f t="shared" si="31"/>
        <v>-0.14782608695652175</v>
      </c>
      <c r="M232" s="159" t="s">
        <v>547</v>
      </c>
      <c r="N232" s="156">
        <v>44508</v>
      </c>
      <c r="O232" s="1"/>
      <c r="R232" s="194" t="s">
        <v>726</v>
      </c>
    </row>
    <row r="233" spans="1:26" ht="12.75" customHeight="1">
      <c r="A233" s="176">
        <v>167</v>
      </c>
      <c r="B233" s="177">
        <v>44368</v>
      </c>
      <c r="C233" s="177"/>
      <c r="D233" s="178" t="s">
        <v>445</v>
      </c>
      <c r="E233" s="179" t="s">
        <v>565</v>
      </c>
      <c r="F233" s="149">
        <v>241</v>
      </c>
      <c r="G233" s="179"/>
      <c r="H233" s="179">
        <v>298</v>
      </c>
      <c r="I233" s="181">
        <v>320</v>
      </c>
      <c r="J233" s="151" t="s">
        <v>623</v>
      </c>
      <c r="K233" s="152">
        <f t="shared" si="30"/>
        <v>57</v>
      </c>
      <c r="L233" s="153">
        <f t="shared" si="31"/>
        <v>0.23651452282157676</v>
      </c>
      <c r="M233" s="148" t="s">
        <v>535</v>
      </c>
      <c r="N233" s="154">
        <v>44802</v>
      </c>
      <c r="O233" s="41"/>
      <c r="R233" s="194" t="s">
        <v>726</v>
      </c>
    </row>
    <row r="234" spans="1:26" ht="12.75" customHeight="1">
      <c r="A234" s="176">
        <v>168</v>
      </c>
      <c r="B234" s="177">
        <v>44406</v>
      </c>
      <c r="C234" s="177"/>
      <c r="D234" s="178" t="s">
        <v>358</v>
      </c>
      <c r="E234" s="179" t="s">
        <v>565</v>
      </c>
      <c r="F234" s="149">
        <v>162.5</v>
      </c>
      <c r="G234" s="179"/>
      <c r="H234" s="179">
        <v>200</v>
      </c>
      <c r="I234" s="181">
        <v>200</v>
      </c>
      <c r="J234" s="151" t="s">
        <v>623</v>
      </c>
      <c r="K234" s="152">
        <f t="shared" si="30"/>
        <v>37.5</v>
      </c>
      <c r="L234" s="153">
        <f t="shared" si="31"/>
        <v>0.23076923076923078</v>
      </c>
      <c r="M234" s="148" t="s">
        <v>535</v>
      </c>
      <c r="N234" s="154">
        <v>44802</v>
      </c>
      <c r="O234" s="1"/>
      <c r="R234" s="194" t="s">
        <v>726</v>
      </c>
    </row>
    <row r="235" spans="1:26" ht="12.75" customHeight="1">
      <c r="A235" s="176">
        <v>169</v>
      </c>
      <c r="B235" s="177">
        <v>44462</v>
      </c>
      <c r="C235" s="177"/>
      <c r="D235" s="178" t="s">
        <v>762</v>
      </c>
      <c r="E235" s="179" t="s">
        <v>565</v>
      </c>
      <c r="F235" s="149">
        <v>1235</v>
      </c>
      <c r="G235" s="179"/>
      <c r="H235" s="179">
        <v>1505</v>
      </c>
      <c r="I235" s="181">
        <v>1500</v>
      </c>
      <c r="J235" s="151" t="s">
        <v>623</v>
      </c>
      <c r="K235" s="152">
        <f t="shared" si="30"/>
        <v>270</v>
      </c>
      <c r="L235" s="153">
        <f t="shared" si="31"/>
        <v>0.21862348178137653</v>
      </c>
      <c r="M235" s="148" t="s">
        <v>535</v>
      </c>
      <c r="N235" s="154">
        <v>44564</v>
      </c>
      <c r="O235" s="1"/>
      <c r="R235" s="194" t="s">
        <v>726</v>
      </c>
    </row>
    <row r="236" spans="1:26" ht="12.75" customHeight="1">
      <c r="A236" s="206">
        <v>170</v>
      </c>
      <c r="B236" s="207">
        <v>44480</v>
      </c>
      <c r="C236" s="207"/>
      <c r="D236" s="208" t="s">
        <v>764</v>
      </c>
      <c r="E236" s="209" t="s">
        <v>565</v>
      </c>
      <c r="F236" s="54">
        <v>58.75</v>
      </c>
      <c r="G236" s="209"/>
      <c r="H236" s="342"/>
      <c r="I236" s="213"/>
      <c r="J236" s="343" t="s">
        <v>538</v>
      </c>
      <c r="K236" s="206"/>
      <c r="L236" s="207"/>
      <c r="M236" s="207"/>
      <c r="N236" s="208"/>
      <c r="O236" s="41"/>
      <c r="R236" s="194" t="s">
        <v>726</v>
      </c>
    </row>
    <row r="237" spans="1:26" ht="12.75" customHeight="1">
      <c r="A237" s="210">
        <v>171</v>
      </c>
      <c r="B237" s="211">
        <v>44481</v>
      </c>
      <c r="C237" s="211"/>
      <c r="D237" s="212" t="s">
        <v>256</v>
      </c>
      <c r="E237" s="213" t="s">
        <v>565</v>
      </c>
      <c r="F237" s="214" t="s">
        <v>766</v>
      </c>
      <c r="G237" s="213"/>
      <c r="H237" s="213"/>
      <c r="I237" s="213">
        <v>380</v>
      </c>
      <c r="J237" s="215" t="s">
        <v>538</v>
      </c>
      <c r="K237" s="210"/>
      <c r="L237" s="211"/>
      <c r="M237" s="211"/>
      <c r="N237" s="212"/>
      <c r="O237" s="41"/>
      <c r="R237" s="194" t="s">
        <v>726</v>
      </c>
    </row>
    <row r="238" spans="1:26" ht="12.75" customHeight="1">
      <c r="A238" s="176">
        <v>172</v>
      </c>
      <c r="B238" s="177">
        <v>44481</v>
      </c>
      <c r="C238" s="177"/>
      <c r="D238" s="178" t="s">
        <v>381</v>
      </c>
      <c r="E238" s="179" t="s">
        <v>565</v>
      </c>
      <c r="F238" s="149">
        <v>45.5</v>
      </c>
      <c r="G238" s="179"/>
      <c r="H238" s="179">
        <v>56.5</v>
      </c>
      <c r="I238" s="181">
        <v>56</v>
      </c>
      <c r="J238" s="151" t="s">
        <v>863</v>
      </c>
      <c r="K238" s="152">
        <f>H238-F238</f>
        <v>11</v>
      </c>
      <c r="L238" s="153">
        <f>K238/F238</f>
        <v>0.24175824175824176</v>
      </c>
      <c r="M238" s="148" t="s">
        <v>535</v>
      </c>
      <c r="N238" s="154">
        <v>44881</v>
      </c>
      <c r="O238" s="41"/>
      <c r="R238" s="194"/>
    </row>
    <row r="239" spans="1:26" ht="12.75" customHeight="1">
      <c r="A239" s="176">
        <v>173</v>
      </c>
      <c r="B239" s="177">
        <v>44551</v>
      </c>
      <c r="C239" s="177"/>
      <c r="D239" s="178" t="s">
        <v>118</v>
      </c>
      <c r="E239" s="179" t="s">
        <v>565</v>
      </c>
      <c r="F239" s="149">
        <v>2300</v>
      </c>
      <c r="G239" s="179"/>
      <c r="H239" s="179">
        <f>(2820+2200)/2</f>
        <v>2510</v>
      </c>
      <c r="I239" s="181">
        <v>3000</v>
      </c>
      <c r="J239" s="151" t="s">
        <v>798</v>
      </c>
      <c r="K239" s="152">
        <f>H239-F239</f>
        <v>210</v>
      </c>
      <c r="L239" s="153">
        <f>K239/F239</f>
        <v>9.1304347826086957E-2</v>
      </c>
      <c r="M239" s="148" t="s">
        <v>535</v>
      </c>
      <c r="N239" s="154">
        <v>44649</v>
      </c>
      <c r="O239" s="1"/>
      <c r="R239" s="194"/>
    </row>
    <row r="240" spans="1:26" ht="12.75" customHeight="1">
      <c r="A240" s="216">
        <v>174</v>
      </c>
      <c r="B240" s="211">
        <v>44606</v>
      </c>
      <c r="C240" s="216"/>
      <c r="D240" s="216" t="s">
        <v>400</v>
      </c>
      <c r="E240" s="213" t="s">
        <v>565</v>
      </c>
      <c r="F240" s="213" t="s">
        <v>793</v>
      </c>
      <c r="G240" s="213"/>
      <c r="H240" s="213"/>
      <c r="I240" s="213">
        <v>764</v>
      </c>
      <c r="J240" s="213" t="s">
        <v>538</v>
      </c>
      <c r="K240" s="213"/>
      <c r="L240" s="213"/>
      <c r="M240" s="213"/>
      <c r="N240" s="216"/>
      <c r="O240" s="41"/>
      <c r="R240" s="194"/>
    </row>
    <row r="241" spans="1:18" ht="12.75" customHeight="1">
      <c r="A241" s="176">
        <v>175</v>
      </c>
      <c r="B241" s="177">
        <v>44613</v>
      </c>
      <c r="C241" s="177"/>
      <c r="D241" s="178" t="s">
        <v>762</v>
      </c>
      <c r="E241" s="179" t="s">
        <v>565</v>
      </c>
      <c r="F241" s="149">
        <v>1255</v>
      </c>
      <c r="G241" s="179"/>
      <c r="H241" s="179">
        <v>1515</v>
      </c>
      <c r="I241" s="181">
        <v>1510</v>
      </c>
      <c r="J241" s="151" t="s">
        <v>623</v>
      </c>
      <c r="K241" s="152">
        <f>H241-F241</f>
        <v>260</v>
      </c>
      <c r="L241" s="153">
        <f>K241/F241</f>
        <v>0.20717131474103587</v>
      </c>
      <c r="M241" s="148" t="s">
        <v>535</v>
      </c>
      <c r="N241" s="154">
        <v>44834</v>
      </c>
      <c r="O241" s="41"/>
      <c r="R241" s="194"/>
    </row>
    <row r="242" spans="1:18" ht="12.75" customHeight="1">
      <c r="A242">
        <v>176</v>
      </c>
      <c r="B242" s="211">
        <v>44670</v>
      </c>
      <c r="C242" s="211"/>
      <c r="D242" s="216" t="s">
        <v>500</v>
      </c>
      <c r="E242" s="242" t="s">
        <v>565</v>
      </c>
      <c r="F242" s="213" t="s">
        <v>800</v>
      </c>
      <c r="G242" s="213"/>
      <c r="H242" s="213"/>
      <c r="I242" s="213">
        <v>553</v>
      </c>
      <c r="J242" s="213" t="s">
        <v>538</v>
      </c>
      <c r="K242" s="213"/>
      <c r="L242" s="213"/>
      <c r="M242" s="213"/>
      <c r="N242" s="213"/>
      <c r="O242" s="41"/>
      <c r="R242" s="194"/>
    </row>
    <row r="243" spans="1:18" ht="12.75" customHeight="1">
      <c r="A243" s="176">
        <v>177</v>
      </c>
      <c r="B243" s="177">
        <v>44746</v>
      </c>
      <c r="C243" s="177"/>
      <c r="D243" s="178" t="s">
        <v>833</v>
      </c>
      <c r="E243" s="179" t="s">
        <v>565</v>
      </c>
      <c r="F243" s="149">
        <v>207.5</v>
      </c>
      <c r="G243" s="179"/>
      <c r="H243" s="179">
        <v>254</v>
      </c>
      <c r="I243" s="181">
        <v>254</v>
      </c>
      <c r="J243" s="151" t="s">
        <v>623</v>
      </c>
      <c r="K243" s="152">
        <f>H243-F243</f>
        <v>46.5</v>
      </c>
      <c r="L243" s="153">
        <f>K243/F243</f>
        <v>0.22409638554216868</v>
      </c>
      <c r="M243" s="148" t="s">
        <v>535</v>
      </c>
      <c r="N243" s="154">
        <v>44792</v>
      </c>
      <c r="O243" s="1"/>
      <c r="R243" s="194"/>
    </row>
    <row r="244" spans="1:18" ht="12.75" customHeight="1">
      <c r="A244" s="176">
        <v>178</v>
      </c>
      <c r="B244" s="177">
        <v>44775</v>
      </c>
      <c r="C244" s="177"/>
      <c r="D244" s="178" t="s">
        <v>447</v>
      </c>
      <c r="E244" s="179" t="s">
        <v>565</v>
      </c>
      <c r="F244" s="149">
        <v>31.25</v>
      </c>
      <c r="G244" s="179"/>
      <c r="H244" s="179">
        <v>38.75</v>
      </c>
      <c r="I244" s="181">
        <v>38</v>
      </c>
      <c r="J244" s="151" t="s">
        <v>623</v>
      </c>
      <c r="K244" s="152">
        <f>H244-F244</f>
        <v>7.5</v>
      </c>
      <c r="L244" s="153">
        <f>K244/F244</f>
        <v>0.24</v>
      </c>
      <c r="M244" s="148" t="s">
        <v>535</v>
      </c>
      <c r="N244" s="154">
        <v>44844</v>
      </c>
      <c r="O244" s="41"/>
      <c r="R244" s="54"/>
    </row>
    <row r="245" spans="1:18" ht="12.75" customHeight="1">
      <c r="A245" s="210">
        <v>179</v>
      </c>
      <c r="B245" s="211">
        <v>44841</v>
      </c>
      <c r="C245" s="216"/>
      <c r="D245" s="216" t="s">
        <v>838</v>
      </c>
      <c r="E245" s="242" t="s">
        <v>565</v>
      </c>
      <c r="F245" s="213" t="s">
        <v>839</v>
      </c>
      <c r="G245" s="213"/>
      <c r="H245" s="213"/>
      <c r="I245" s="213">
        <v>840</v>
      </c>
      <c r="J245" s="213" t="s">
        <v>538</v>
      </c>
      <c r="K245" s="213"/>
      <c r="L245" s="213"/>
      <c r="M245" s="213"/>
      <c r="N245" s="213"/>
      <c r="O245" s="41"/>
      <c r="Q245" s="197"/>
      <c r="R245" s="54"/>
    </row>
    <row r="246" spans="1:18" ht="12.75" customHeight="1">
      <c r="A246" s="210">
        <v>180</v>
      </c>
      <c r="B246" s="211">
        <v>44844</v>
      </c>
      <c r="C246" s="216"/>
      <c r="D246" s="216" t="s">
        <v>402</v>
      </c>
      <c r="E246" s="242" t="s">
        <v>565</v>
      </c>
      <c r="F246" s="213" t="s">
        <v>841</v>
      </c>
      <c r="G246" s="213"/>
      <c r="H246" s="213"/>
      <c r="I246" s="213">
        <v>291</v>
      </c>
      <c r="J246" s="213" t="s">
        <v>538</v>
      </c>
      <c r="K246" s="213"/>
      <c r="L246" s="213"/>
      <c r="M246" s="213"/>
      <c r="N246" s="213"/>
      <c r="O246" s="41"/>
      <c r="Q246" s="197"/>
      <c r="R246" s="54"/>
    </row>
    <row r="247" spans="1:18" ht="12.75" customHeight="1">
      <c r="A247" s="210">
        <v>181</v>
      </c>
      <c r="B247" s="211">
        <v>44845</v>
      </c>
      <c r="C247" s="216"/>
      <c r="D247" s="216" t="s">
        <v>400</v>
      </c>
      <c r="E247" s="242" t="s">
        <v>565</v>
      </c>
      <c r="F247" s="213" t="s">
        <v>862</v>
      </c>
      <c r="G247" s="213"/>
      <c r="H247" s="213"/>
      <c r="I247" s="213">
        <v>765</v>
      </c>
      <c r="J247" s="213" t="s">
        <v>538</v>
      </c>
      <c r="K247" s="213"/>
      <c r="L247" s="213"/>
      <c r="M247" s="213"/>
      <c r="N247" s="213"/>
      <c r="O247" s="41"/>
      <c r="Q247" s="197"/>
      <c r="R247" s="54"/>
    </row>
    <row r="248" spans="1:18" ht="12.75" customHeight="1">
      <c r="A248" s="286">
        <v>182</v>
      </c>
      <c r="B248" s="211">
        <v>44981</v>
      </c>
      <c r="C248" s="211"/>
      <c r="D248" s="216" t="s">
        <v>819</v>
      </c>
      <c r="E248" s="242" t="s">
        <v>565</v>
      </c>
      <c r="F248" s="242" t="s">
        <v>874</v>
      </c>
      <c r="G248" s="213"/>
      <c r="H248" s="213"/>
      <c r="I248" s="213">
        <v>2080</v>
      </c>
      <c r="J248" s="213" t="s">
        <v>538</v>
      </c>
      <c r="K248" s="213"/>
      <c r="L248" s="213"/>
      <c r="M248" s="213"/>
      <c r="N248" s="213"/>
      <c r="O248" s="41"/>
      <c r="R248" s="54"/>
    </row>
    <row r="249" spans="1:18" ht="12.75" customHeight="1">
      <c r="A249" s="210">
        <v>183</v>
      </c>
      <c r="B249" s="211">
        <v>44986</v>
      </c>
      <c r="C249" s="216"/>
      <c r="D249" s="216" t="s">
        <v>447</v>
      </c>
      <c r="E249" s="242" t="s">
        <v>565</v>
      </c>
      <c r="F249" s="213" t="s">
        <v>890</v>
      </c>
      <c r="G249" s="213"/>
      <c r="H249" s="213"/>
      <c r="I249" s="213">
        <v>120</v>
      </c>
      <c r="J249" s="213" t="s">
        <v>538</v>
      </c>
      <c r="K249" s="213"/>
      <c r="L249" s="213"/>
      <c r="M249" s="213"/>
      <c r="N249" s="213"/>
      <c r="O249" s="41"/>
      <c r="R249" s="54"/>
    </row>
    <row r="250" spans="1:18" ht="12.75" customHeight="1">
      <c r="A250" s="286">
        <v>184</v>
      </c>
      <c r="B250" s="211">
        <v>45008</v>
      </c>
      <c r="C250" s="211"/>
      <c r="D250" s="216" t="s">
        <v>460</v>
      </c>
      <c r="E250" s="242" t="s">
        <v>565</v>
      </c>
      <c r="F250" s="242" t="s">
        <v>891</v>
      </c>
      <c r="G250" s="213"/>
      <c r="H250" s="213"/>
      <c r="I250" s="213">
        <v>3523</v>
      </c>
      <c r="J250" s="213" t="s">
        <v>538</v>
      </c>
      <c r="K250" s="213"/>
      <c r="L250" s="213"/>
      <c r="M250" s="213"/>
      <c r="N250" s="213"/>
      <c r="O250" s="41"/>
      <c r="R250" s="54"/>
    </row>
    <row r="251" spans="1:18" ht="12.75" customHeight="1">
      <c r="A251" s="210"/>
      <c r="B251" s="211"/>
      <c r="C251" s="216"/>
      <c r="D251" s="216"/>
      <c r="E251" s="242"/>
      <c r="F251" s="213"/>
      <c r="G251" s="213"/>
      <c r="H251" s="213"/>
      <c r="I251" s="213"/>
      <c r="J251" s="213"/>
      <c r="K251" s="213"/>
      <c r="L251" s="213"/>
      <c r="M251" s="213"/>
      <c r="N251" s="213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B253" s="195" t="s">
        <v>758</v>
      </c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A254" s="196"/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A255" s="196"/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A256" s="53"/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</sheetData>
  <autoFilter ref="R1:R252"/>
  <mergeCells count="3">
    <mergeCell ref="A44:A45"/>
    <mergeCell ref="B44:B45"/>
    <mergeCell ref="J44:J4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2023-04-10T02:23:49Z</dcterms:modified>
</cp:coreProperties>
</file>