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F&amp;O)'!$R$1:$R$272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1" i="6" l="1"/>
  <c r="M71" i="6" s="1"/>
  <c r="L37" i="6"/>
  <c r="K37" i="6"/>
  <c r="M37" i="6" s="1"/>
  <c r="L51" i="6" l="1"/>
  <c r="K51" i="6"/>
  <c r="L47" i="6"/>
  <c r="K47" i="6"/>
  <c r="L31" i="6"/>
  <c r="K31" i="6"/>
  <c r="L54" i="6"/>
  <c r="K54" i="6"/>
  <c r="M51" i="6" l="1"/>
  <c r="M47" i="6"/>
  <c r="M31" i="6"/>
  <c r="M54" i="6"/>
  <c r="L49" i="6"/>
  <c r="K49" i="6"/>
  <c r="L53" i="6"/>
  <c r="K53" i="6"/>
  <c r="M53" i="6" s="1"/>
  <c r="K68" i="6"/>
  <c r="M68" i="6" s="1"/>
  <c r="K67" i="6"/>
  <c r="M67" i="6" s="1"/>
  <c r="K66" i="6"/>
  <c r="M66" i="6" s="1"/>
  <c r="K65" i="6"/>
  <c r="M65" i="6" s="1"/>
  <c r="L48" i="6"/>
  <c r="K48" i="6"/>
  <c r="L32" i="6"/>
  <c r="K32" i="6"/>
  <c r="M32" i="6" s="1"/>
  <c r="M48" i="6" l="1"/>
  <c r="M49" i="6"/>
  <c r="K69" i="6"/>
  <c r="M69" i="6" s="1"/>
  <c r="K64" i="6"/>
  <c r="M64" i="6" s="1"/>
  <c r="L14" i="6"/>
  <c r="K14" i="6"/>
  <c r="M14" i="6" l="1"/>
  <c r="K62" i="6"/>
  <c r="M62" i="6" s="1"/>
  <c r="L34" i="6"/>
  <c r="K34" i="6"/>
  <c r="L50" i="6"/>
  <c r="K50" i="6"/>
  <c r="M34" i="6" l="1"/>
  <c r="M50" i="6"/>
  <c r="K63" i="6"/>
  <c r="M63" i="6" s="1"/>
  <c r="L12" i="6" l="1"/>
  <c r="K12" i="6"/>
  <c r="M12" i="6" l="1"/>
  <c r="L11" i="6" l="1"/>
  <c r="K11" i="6"/>
  <c r="M11" i="6" l="1"/>
  <c r="K258" i="6" l="1"/>
  <c r="L258" i="6" s="1"/>
  <c r="L77" i="6" l="1"/>
  <c r="K77" i="6"/>
  <c r="M77" i="6" l="1"/>
  <c r="L10" i="6" l="1"/>
  <c r="K10" i="6"/>
  <c r="M10" i="6" l="1"/>
  <c r="K264" i="6" l="1"/>
  <c r="L264" i="6" s="1"/>
  <c r="K247" i="6" l="1"/>
  <c r="L247" i="6" s="1"/>
  <c r="K261" i="6" l="1"/>
  <c r="L261" i="6" s="1"/>
  <c r="K253" i="6" l="1"/>
  <c r="L253" i="6" s="1"/>
  <c r="K263" i="6" l="1"/>
  <c r="L263" i="6" s="1"/>
  <c r="H259" i="6" l="1"/>
  <c r="K259" i="6" l="1"/>
  <c r="L259" i="6" s="1"/>
  <c r="K248" i="6"/>
  <c r="L248" i="6" s="1"/>
  <c r="K238" i="6"/>
  <c r="L238" i="6" s="1"/>
  <c r="K254" i="6" l="1"/>
  <c r="L254" i="6" s="1"/>
  <c r="K255" i="6" l="1"/>
  <c r="L255" i="6" s="1"/>
  <c r="K252" i="6" l="1"/>
  <c r="L252" i="6" s="1"/>
  <c r="K231" i="6"/>
  <c r="L231" i="6" s="1"/>
  <c r="K251" i="6"/>
  <c r="L251" i="6" s="1"/>
  <c r="K250" i="6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F220" i="6"/>
  <c r="K220" i="6" s="1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9" i="6"/>
  <c r="L199" i="6" s="1"/>
  <c r="F198" i="6"/>
  <c r="K198" i="6" s="1"/>
  <c r="L198" i="6" s="1"/>
  <c r="K197" i="6"/>
  <c r="L197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0" i="6"/>
  <c r="L170" i="6" s="1"/>
  <c r="K168" i="6"/>
  <c r="L168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F150" i="6"/>
  <c r="K150" i="6" s="1"/>
  <c r="L150" i="6" s="1"/>
  <c r="H149" i="6"/>
  <c r="K149" i="6" s="1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H115" i="6"/>
  <c r="K115" i="6" s="1"/>
  <c r="L115" i="6" s="1"/>
  <c r="F114" i="6"/>
  <c r="K114" i="6" s="1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<sst xmlns="http://schemas.openxmlformats.org/spreadsheetml/2006/main" count="2998" uniqueCount="1093">
  <si>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</si>
  <si>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</si>
  <si>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</si>
  <si>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</si>
  <si>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</si>
  <si>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</si>
  <si>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</si>
  <si>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</si>
  <si>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</si>
  <si>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</si>
  <si>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</si>
  <si>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</si>
  <si>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</si>
  <si>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</si>
  <si>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</si>
  <si>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</si>
  <si>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</si>
  <si>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</si>
  <si>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</si>
  <si>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</si>
  <si>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</si>
  <si>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</si>
  <si>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</si>
  <si>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</si>
  <si>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</si>
  <si>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</si>
  <si>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</si>
  <si>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</si>
  <si>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</si>
  <si>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</si>
  <si>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</si>
  <si>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</si>
  <si>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</si>
  <si>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</si>
  <si>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</si>
  <si>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</si>
  <si>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</si>
  <si>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</si>
  <si>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</si>
  <si>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</si>
  <si>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</si>
  <si>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</si>
  <si>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</si>
  <si>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</si>
  <si>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</si>
  <si>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</si>
  <si>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</si>
  <si>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</si>
  <si>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</si>
  <si>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</si>
  <si>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</si>
  <si>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</si>
  <si>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</si>
  <si>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</si>
  <si>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</si>
  <si>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</si>
  <si>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</si>
  <si>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</si>
  <si>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</si>
  <si>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</si>
  <si>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</si>
  <si>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</si>
  <si>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</si>
  <si>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</si>
  <si>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</si>
  <si>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</si>
  <si>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</si>
  <si>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</si>
  <si>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</si>
  <si>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</si>
  <si>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</si>
  <si>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</si>
  <si>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</si>
  <si>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</si>
  <si>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</si>
  <si>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</si>
  <si>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</si>
  <si>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</si>
  <si>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</si>
  <si>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</si>
  <si>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</si>
  <si>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</si>
  <si>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</si>
  <si>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</si>
  <si>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</si>
  <si>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</si>
  <si>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</si>
  <si>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</si>
  <si>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</si>
  <si>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</si>
  <si>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</si>
  <si>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</si>
  <si>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</si>
  <si>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</si>
  <si>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</si>
  <si>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</si>
  <si>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</si>
  <si>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</si>
  <si>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</si>
  <si>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</si>
  <si>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</si>
  <si>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</si>
  <si>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</si>
  <si>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</si>
  <si>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</si>
  <si>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</si>
  <si>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</si>
  <si>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</si>
  <si>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</si>
  <si>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</si>
  <si>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</si>
  <si>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</si>
  <si>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</si>
  <si>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</si>
  <si>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</si>
  <si>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</si>
  <si>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</si>
  <si>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</si>
  <si>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</si>
  <si>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</si>
  <si>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</si>
  <si>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</si>
  <si>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</si>
  <si>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</si>
  <si>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</si>
  <si>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</si>
  <si>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</si>
  <si>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</si>
  <si>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</si>
  <si>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</si>
  <si>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</si>
  <si>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</si>
  <si>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</si>
  <si>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</si>
  <si>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</si>
  <si>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</si>
  <si>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</si>
  <si>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</si>
  <si>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</si>
  <si>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</si>
  <si>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</si>
  <si>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</si>
  <si>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</si>
  <si>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</si>
  <si>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</si>
  <si>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</si>
  <si>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</si>
  <si>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</si>
  <si>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</si>
  <si>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</si>
  <si>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</si>
  <si>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</si>
  <si>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</si>
  <si>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</si>
  <si>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</si>
  <si>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</si>
  <si>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</si>
  <si>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</si>
  <si>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</si>
  <si>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</si>
  <si>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</si>
  <si>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</si>
  <si>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</si>
  <si>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</si>
  <si>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</si>
  <si>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</si>
  <si>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</si>
  <si>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</si>
  <si>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</si>
  <si>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</si>
  <si>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</si>
  <si>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</si>
  <si>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</si>
  <si>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</si>
  <si>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</si>
  <si>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</si>
  <si>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</si>
  <si>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</si>
  <si>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</si>
  <si>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</si>
  <si>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</si>
  <si>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</si>
  <si>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</si>
  <si>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</si>
  <si>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</si>
  <si>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</si>
  <si>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</si>
  <si>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</si>
  <si>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</si>
  <si>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</si>
  <si>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</si>
  <si>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</si>
  <si>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</si>
  <si>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</si>
  <si>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</si>
  <si>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</si>
  <si>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</si>
  <si>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</si>
  <si>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</si>
  <si>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</si>
  <si>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</si>
  <si>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</si>
  <si>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</si>
  <si>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</si>
  <si>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</si>
  <si>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</si>
  <si>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</si>
  <si>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</si>
  <si>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</si>
  <si>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</si>
  <si>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</si>
  <si>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</si>
  <si>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</si>
  <si>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</si>
  <si>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</si>
  <si>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</si>
  <si>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</si>
  <si>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</si>
  <si>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</si>
  <si>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</si>
  <si>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</si>
  <si>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</si>
  <si>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</si>
  <si>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</si>
  <si>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</si>
  <si>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</si>
  <si>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</si>
  <si>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</si>
  <si>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</si>
  <si>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</si>
  <si>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</si>
  <si>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</si>
  <si>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</si>
  <si>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</si>
  <si>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</si>
  <si>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</si>
  <si>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</si>
  <si>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</si>
  <si>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</si>
  <si>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</si>
  <si>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</si>
  <si>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</si>
  <si>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</si>
  <si>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</si>
  <si>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</si>
  <si>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</si>
  <si>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</si>
  <si>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</si>
  <si>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</si>
  <si>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</si>
  <si>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</si>
  <si>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</si>
  <si>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</si>
  <si>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</si>
  <si>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</si>
  <si>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</si>
  <si>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</si>
  <si>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</si>
  <si>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</si>
  <si>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</si>
  <si>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</si>
  <si>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</si>
  <si>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</si>
  <si>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</si>
  <si>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</si>
  <si>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</si>
  <si>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</si>
  <si>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</si>
  <si>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</si>
  <si>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</si>
  <si>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</si>
  <si>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</si>
  <si>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</si>
  <si>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</si>
  <si>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</si>
  <si>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</si>
  <si>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</si>
  <si>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</si>
  <si>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</si>
  <si>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</si>
  <si>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</si>
  <si>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</si>
  <si>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</si>
  <si>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</si>
  <si>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</si>
  <si>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</si>
  <si>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</si>
  <si>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</si>
  <si>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</si>
  <si>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</si>
  <si>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</si>
  <si>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</si>
  <si>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</si>
  <si>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</si>
  <si>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</si>
  <si>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</si>
  <si>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</si>
  <si>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</si>
  <si>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</si>
  <si>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</si>
  <si>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</si>
  <si>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</si>
  <si>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</si>
  <si>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</si>
  <si>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</si>
  <si>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</si>
  <si>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</si>
  <si>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</si>
  <si>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</si>
  <si>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</si>
  <si>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</si>
  <si>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</si>
  <si>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</si>
  <si>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</si>
  <si>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</si>
  <si>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</si>
  <si>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</si>
  <si>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</si>
  <si>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</si>
  <si>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</si>
  <si>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</si>
  <si>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</si>
  <si>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</si>
  <si>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</si>
  <si>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</si>
  <si>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</si>
  <si>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</si>
  <si>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</si>
  <si>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</si>
  <si>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</si>
  <si>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</si>
  <si>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</si>
  <si>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</si>
  <si>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</si>
  <si>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</si>
  <si>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</si>
  <si>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</si>
  <si>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</si>
  <si>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</si>
  <si>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</si>
  <si>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</si>
  <si>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</si>
  <si>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</si>
  <si>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</si>
  <si>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</si>
  <si>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</si>
  <si>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</si>
  <si>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</si>
  <si>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</si>
  <si>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</si>
  <si>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</si>
  <si>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</si>
  <si>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</si>
  <si>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</si>
  <si>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</si>
  <si>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</si>
  <si>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</si>
  <si>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</si>
  <si>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</si>
  <si>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</si>
  <si>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</si>
  <si>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</si>
  <si>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</si>
  <si>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</si>
  <si>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</si>
  <si>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</si>
  <si>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</si>
  <si>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</si>
  <si>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</si>
  <si>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</si>
  <si>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</si>
  <si>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</si>
  <si>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</si>
  <si>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</si>
  <si>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</si>
  <si>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</si>
  <si>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</si>
  <si>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</si>
  <si>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</si>
  <si>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</si>
  <si>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</si>
  <si>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</si>
  <si>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</si>
  <si>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</si>
  <si>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</si>
  <si>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</si>
  <si>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</si>
  <si>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</si>
  <si>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</si>
  <si>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</si>
  <si>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</si>
  <si>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</si>
  <si>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</si>
  <si>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</si>
  <si>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</si>
  <si>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</si>
  <si>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</si>
  <si>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</si>
  <si>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</si>
  <si>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</si>
  <si>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</si>
  <si>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</si>
  <si>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</si>
  <si>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</si>
  <si>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</si>
  <si>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</si>
  <si>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</si>
  <si>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</si>
  <si>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</si>
  <si>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</si>
  <si>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</si>
  <si>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</si>
  <si>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</si>
  <si>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</si>
  <si>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</si>
  <si>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</si>
  <si>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</si>
  <si>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</si>
  <si>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</si>
  <si>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</si>
  <si>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</si>
  <si>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</si>
  <si>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</si>
  <si>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</si>
  <si>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</si>
  <si>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</si>
  <si>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</si>
  <si>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</si>
  <si>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</si>
  <si>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</si>
  <si>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</si>
  <si>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</si>
  <si>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</si>
  <si>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</si>
  <si>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</si>
  <si>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</si>
  <si>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</si>
  <si>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</si>
  <si>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</si>
  <si>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</si>
  <si>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</si>
  <si>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</si>
  <si>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</si>
  <si>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</si>
  <si>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</si>
  <si>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</si>
  <si>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</si>
  <si>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</si>
  <si>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</si>
  <si>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</si>
  <si>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</si>
  <si>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</si>
  <si>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</si>
  <si>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</si>
  <si>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</si>
  <si>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</si>
  <si>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</si>
  <si>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</si>
  <si>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</si>
  <si>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</si>
  <si>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</si>
  <si>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</si>
  <si>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</si>
  <si>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</si>
  <si>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</si>
  <si>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</si>
  <si>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</si>
  <si>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</si>
  <si>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</si>
  <si>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</si>
  <si>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</si>
  <si>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</si>
  <si>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</si>
  <si>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</si>
  <si>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</si>
  <si>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</si>
  <si>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</si>
  <si>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</si>
  <si>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</si>
  <si>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</si>
  <si>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</si>
  <si>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</si>
  <si>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</si>
  <si>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</si>
  <si>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</si>
  <si>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</si>
  <si>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</si>
  <si>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</si>
  <si>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</si>
  <si>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</si>
  <si>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</si>
  <si>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</si>
  <si>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</si>
  <si>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</si>
  <si>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</si>
  <si>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</si>
  <si>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</si>
  <si>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</si>
  <si>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</si>
  <si>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</si>
  <si>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</si>
  <si>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</si>
  <si>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</si>
  <si>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</si>
  <si>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</si>
  <si>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</si>
  <si>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</si>
  <si>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</si>
  <si>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</si>
  <si>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</si>
  <si>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</si>
  <si>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</si>
  <si>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</si>
  <si>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</si>
  <si>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</si>
  <si>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</si>
  <si>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</si>
  <si>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</si>
  <si>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</si>
  <si>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</si>
  <si>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</si>
  <si>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</si>
  <si>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</si>
  <si>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</si>
  <si>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</si>
  <si>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</si>
  <si>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</si>
  <si>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</si>
  <si>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</si>
  <si>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</si>
  <si>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</si>
  <si>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</si>
  <si>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</si>
  <si>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</si>
  <si>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</si>
  <si>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</si>
  <si>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</si>
  <si>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</si>
  <si>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</si>
  <si>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</si>
  <si>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</si>
  <si>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</si>
  <si>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</si>
  <si>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</si>
  <si>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</si>
  <si>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</si>
  <si>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</si>
  <si>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</si>
  <si>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</si>
  <si>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</si>
  <si>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</si>
  <si>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</si>
  <si>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</si>
  <si>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</si>
  <si>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</si>
  <si>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</si>
  <si>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</si>
  <si>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</si>
  <si>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</si>
  <si>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</si>
  <si>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</si>
  <si>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</si>
  <si>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</si>
  <si>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</si>
  <si>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</si>
  <si>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</si>
  <si>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</si>
  <si>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</si>
  <si>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</si>
  <si>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</si>
  <si>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</si>
  <si>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</si>
  <si>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</si>
  <si>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</si>
  <si>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</si>
  <si>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</si>
  <si>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</si>
  <si>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</si>
  <si>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</si>
  <si>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</si>
  <si>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</si>
  <si>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</si>
  <si>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</si>
  <si>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</si>
  <si>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</si>
  <si>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</si>
  <si>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</si>
  <si>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</si>
  <si>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</si>
  <si>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</si>
  <si>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</si>
  <si>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</si>
  <si>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</si>
  <si>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</si>
  <si>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</si>
  <si>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</si>
  <si>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</si>
  <si>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</si>
  <si>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</si>
  <si>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</si>
  <si>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</si>
  <si>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</si>
  <si>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</si>
  <si>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</si>
  <si>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</si>
  <si>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</si>
  <si>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</si>
  <si>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</si>
  <si>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</si>
  <si>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</si>
  <si>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</si>
  <si>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</si>
  <si>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</si>
  <si>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</si>
  <si>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</si>
  <si>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</si>
  <si>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</si>
  <si>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</si>
  <si>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</si>
  <si>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</si>
  <si>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</si>
  <si>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</si>
  <si>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</si>
  <si>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</si>
  <si>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</si>
  <si>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</si>
  <si>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</si>
  <si>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</si>
  <si>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</si>
  <si>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</si>
  <si>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</si>
  <si>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</si>
  <si>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</si>
  <si>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</si>
  <si>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</si>
  <si>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</si>
  <si>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</si>
  <si>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</si>
  <si>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</si>
  <si>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</si>
  <si>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</si>
  <si>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</si>
  <si>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</si>
  <si>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</si>
  <si>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</si>
  <si>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</si>
  <si>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</si>
  <si>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</si>
  <si>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</si>
  <si>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</si>
  <si>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</si>
  <si>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</si>
  <si>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</si>
  <si>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</si>
  <si>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</si>
  <si>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</si>
  <si>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</si>
  <si>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</si>
  <si>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</si>
  <si>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</si>
  <si>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</si>
  <si>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</si>
  <si>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</si>
  <si>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</si>
  <si>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</si>
  <si>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</si>
  <si>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</si>
  <si>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</si>
  <si>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</si>
  <si>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</si>
  <si>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</si>
  <si>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</si>
  <si>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</si>
  <si>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</si>
  <si>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</si>
  <si>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</si>
  <si>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</si>
  <si>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</si>
  <si>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</si>
  <si>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</si>
  <si>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</si>
  <si>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</si>
  <si>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</si>
  <si>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</si>
  <si>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</si>
  <si>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</si>
  <si>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</si>
  <si>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</si>
  <si>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</si>
  <si>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</si>
  <si>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</si>
  <si>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</si>
  <si>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</si>
  <si>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</si>
  <si>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</si>
  <si>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</si>
  <si>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</si>
  <si>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</si>
  <si>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</si>
  <si>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</si>
  <si>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</si>
  <si>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</si>
  <si>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</si>
  <si>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</si>
  <si>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</si>
  <si>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</si>
  <si>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</si>
  <si>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</si>
  <si>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</si>
  <si>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</si>
  <si>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</si>
  <si>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</si>
  <si>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</si>
  <si>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</si>
  <si>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</si>
  <si>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</si>
  <si>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</si>
  <si>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</si>
  <si>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</si>
  <si>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</si>
  <si>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</si>
  <si>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</si>
  <si>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</si>
  <si>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</si>
  <si>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</si>
  <si>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</si>
  <si>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</si>
  <si>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</si>
  <si>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</si>
  <si>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</si>
  <si>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</si>
  <si>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</si>
  <si>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</si>
  <si>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</si>
  <si>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</si>
  <si>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</si>
  <si>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</si>
  <si>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</si>
  <si>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</si>
  <si>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</si>
  <si>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</si>
  <si>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</si>
  <si>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</si>
  <si>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</si>
  <si>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</si>
  <si>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</si>
  <si>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</si>
  <si>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</si>
  <si>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</si>
  <si>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</si>
  <si>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</si>
  <si>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</si>
  <si>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</si>
  <si>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</si>
  <si>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</si>
  <si>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</si>
  <si>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</si>
  <si>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</si>
  <si>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</si>
  <si>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</si>
  <si>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</si>
  <si>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</si>
  <si>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</si>
  <si>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</si>
  <si>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</si>
  <si>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</si>
  <si>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</si>
  <si>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</si>
  <si>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</si>
  <si>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</si>
  <si>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</si>
  <si>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</si>
  <si>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</si>
  <si>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</si>
  <si>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</si>
  <si>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</si>
  <si>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</si>
  <si>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</si>
  <si>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</si>
  <si>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</si>
  <si>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</si>
  <si>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</si>
  <si>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</si>
  <si>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</si>
  <si>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</si>
  <si>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</si>
  <si>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</si>
  <si>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</si>
  <si>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</si>
  <si>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</si>
  <si>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</si>
  <si>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</si>
  <si>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</si>
  <si>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</si>
  <si>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</si>
  <si>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</si>
  <si>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</si>
  <si>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</si>
  <si>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</si>
  <si>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</si>
  <si>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</si>
  <si>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</si>
  <si>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</si>
  <si>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</si>
  <si>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</si>
  <si>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</si>
  <si>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</si>
  <si>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</si>
  <si>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</si>
  <si>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</si>
  <si>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</si>
  <si>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</si>
  <si>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</si>
  <si>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</si>
  <si>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</si>
  <si>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</si>
  <si>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</si>
  <si>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</si>
  <si>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</si>
  <si>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</si>
  <si>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</si>
  <si>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</si>
  <si>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</si>
  <si>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</si>
  <si>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</si>
  <si>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</si>
  <si>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</si>
  <si>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</si>
  <si>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</si>
  <si>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</si>
  <si>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</si>
  <si>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</si>
  <si>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</si>
  <si>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</si>
  <si>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</si>
  <si>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</si>
  <si>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</si>
  <si>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</si>
  <si>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</si>
  <si>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</si>
  <si>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</si>
  <si>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</si>
  <si>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</si>
  <si>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</si>
  <si>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</si>
  <si>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</si>
  <si>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</si>
  <si>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</si>
  <si>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</si>
  <si>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</si>
  <si>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</si>
  <si>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</si>
  <si>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</si>
  <si>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</si>
  <si>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</si>
  <si>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</si>
  <si>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</si>
  <si>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</si>
  <si>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</si>
  <si>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</si>
  <si>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</si>
  <si>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</si>
  <si>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</si>
  <si>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</si>
  <si>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</si>
  <si>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</si>
  <si>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</si>
  <si>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</si>
  <si>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</si>
  <si>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</si>
  <si>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</si>
  <si>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</si>
  <si>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</si>
  <si>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</si>
  <si>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</si>
  <si>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</si>
  <si>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</si>
  <si>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Part profit of Rs.360/-</t>
  </si>
  <si>
    <t>290-300</t>
  </si>
  <si>
    <t>3430-3480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</si>
  <si>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</si>
  <si>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</si>
  <si>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</si>
  <si>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</si>
  <si>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</si>
  <si>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</si>
  <si>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</si>
  <si>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</si>
  <si>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</si>
  <si>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</si>
  <si>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</si>
  <si>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</si>
  <si>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JANUSCORP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</si>
  <si>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</si>
  <si>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</si>
  <si>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</si>
  <si>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</si>
  <si>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</si>
  <si>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</si>
  <si>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816-822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</si>
  <si>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</si>
  <si>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</si>
  <si>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</si>
  <si>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</si>
  <si>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</si>
  <si>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</si>
  <si>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</si>
  <si>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</si>
  <si>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</si>
  <si>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</si>
  <si>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</si>
  <si>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</si>
  <si>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</si>
  <si>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</si>
  <si>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</si>
  <si>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</si>
  <si>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</si>
  <si>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XTX MARKETS LLP</t>
  </si>
  <si>
    <t>QE SECURITIES</t>
  </si>
  <si>
    <t>NSE</t>
  </si>
  <si>
    <t>762-764</t>
  </si>
  <si>
    <t>TCS 3360 CE JAN</t>
  </si>
  <si>
    <t>80-100</t>
  </si>
  <si>
    <t>APOLLOHOSP JAN FUT</t>
  </si>
  <si>
    <t>4470-4480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</si>
  <si>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</si>
  <si>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</si>
  <si>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</si>
  <si>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</si>
  <si>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</si>
  <si>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</si>
  <si>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</si>
  <si>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97-99</t>
  </si>
  <si>
    <t>110-115</t>
  </si>
  <si>
    <t>208-209</t>
  </si>
  <si>
    <t>218-222</t>
  </si>
  <si>
    <t>4400-4450</t>
  </si>
  <si>
    <t>4700-4900</t>
  </si>
  <si>
    <t>LLFICL</t>
  </si>
  <si>
    <t>SKSE SECURITIES LIMITED CORP CM/TM PROP A/C</t>
  </si>
  <si>
    <t>SARVOTTAM</t>
  </si>
  <si>
    <t>NK SECURITIES RESEARCH PRIVATE LIMITED</t>
  </si>
  <si>
    <t>LAMBODHARA</t>
  </si>
  <si>
    <t>Lambodhara Textiles Ltd.</t>
  </si>
  <si>
    <t>MANSI SHARES &amp; STOCK ADVISORS PVT LTD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</si>
  <si>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</si>
  <si>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</si>
  <si>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</si>
  <si>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</si>
  <si>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</si>
  <si>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</si>
  <si>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</si>
  <si>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</si>
  <si>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</si>
  <si>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</si>
  <si>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9-9.5</t>
  </si>
  <si>
    <t>15-17</t>
  </si>
  <si>
    <t>SPEXTRA MULTIBIZ PRIVATE LIMITED</t>
  </si>
  <si>
    <t>SAWARNBHUMI VANIJYA PRIVATE LIMITED</t>
  </si>
  <si>
    <t>ELIXIR WEALTH MANAGEMENT PRIVATE LIMITED</t>
  </si>
  <si>
    <t>DIPAN MEHTA COMMODITIES PRIVATE LIMITED</t>
  </si>
  <si>
    <t>LT 2100 CE JAN</t>
  </si>
  <si>
    <t>65-80</t>
  </si>
  <si>
    <t>Loss of Rs.65/-</t>
  </si>
  <si>
    <t>Loss of Rs.14/-</t>
  </si>
  <si>
    <t>MACROFIL INVESTMENTS LIMITED</t>
  </si>
  <si>
    <t>THE BOMBAY DYEING AND MANUFACTURING COMPANY LIMITED</t>
  </si>
  <si>
    <t>DFL</t>
  </si>
  <si>
    <t>GEE</t>
  </si>
  <si>
    <t>INDOEURO</t>
  </si>
  <si>
    <t>BHAVYA DHIMAN</t>
  </si>
  <si>
    <t>MILEFUR</t>
  </si>
  <si>
    <t>NATPEROX</t>
  </si>
  <si>
    <t>BAYMANCO INVESTMENTS LIMITED</t>
  </si>
  <si>
    <t>PEARLPOLY</t>
  </si>
  <si>
    <t>VIKASLIFE</t>
  </si>
  <si>
    <t>ATALREAL</t>
  </si>
  <si>
    <t>Atal Realtech Limited</t>
  </si>
  <si>
    <t>DONEAR</t>
  </si>
  <si>
    <t>Donear Industries Limited</t>
  </si>
  <si>
    <t>MPTODAY</t>
  </si>
  <si>
    <t>M P Today Media Limited</t>
  </si>
  <si>
    <t>ANANT AGGARWAL</t>
  </si>
  <si>
    <t>Pearl Polymers Ltd</t>
  </si>
  <si>
    <t>SALZERELEC</t>
  </si>
  <si>
    <t>Salzer Electronics Ltd.</t>
  </si>
  <si>
    <t>SIGACHI</t>
  </si>
  <si>
    <t>Sigachi Industries Ltd</t>
  </si>
  <si>
    <t>MUDUPULAVEMULA SURENDRANADHA REDDY</t>
  </si>
  <si>
    <t>BHAVESH KIRTI MATHURIA</t>
  </si>
  <si>
    <t>Profit of Rs.107/-</t>
  </si>
  <si>
    <t>Profit of Rs.7/-</t>
  </si>
  <si>
    <t>Profit of Rs.19/-</t>
  </si>
  <si>
    <t>209-211</t>
  </si>
  <si>
    <t>222-235</t>
  </si>
  <si>
    <t>860-870</t>
  </si>
  <si>
    <t>920-960</t>
  </si>
  <si>
    <t>6200-6250</t>
  </si>
  <si>
    <t>6800-7200</t>
  </si>
  <si>
    <t>1060-1070</t>
  </si>
  <si>
    <t>1100-1135</t>
  </si>
  <si>
    <t>735-737</t>
  </si>
  <si>
    <t>750-755</t>
  </si>
  <si>
    <t>HDFC 2620 CE JAN</t>
  </si>
  <si>
    <t>44-46</t>
  </si>
  <si>
    <t>Profit of Rs.12.5/-</t>
  </si>
  <si>
    <t>SRTRANSFIN</t>
  </si>
  <si>
    <t>AAYUSH</t>
  </si>
  <si>
    <t>SHRIDHAR FINANCIAL SERVICES LIMITED</t>
  </si>
  <si>
    <t>OREGANO LIFE PRIVATE LIMITED</t>
  </si>
  <si>
    <t>ANSHUL AGGARWAL</t>
  </si>
  <si>
    <t>BHATIA</t>
  </si>
  <si>
    <t>BI</t>
  </si>
  <si>
    <t>REKHA JHUNJHUNWALA</t>
  </si>
  <si>
    <t>CHANDRIMA</t>
  </si>
  <si>
    <t>NEHA AGARWAL</t>
  </si>
  <si>
    <t>TARACHAND KOTHARI HUF</t>
  </si>
  <si>
    <t>DHARMI CHAND JAIN HUF</t>
  </si>
  <si>
    <t>CHOTHANI</t>
  </si>
  <si>
    <t>JAYVANTI DHANJI CHHEDA</t>
  </si>
  <si>
    <t>VEENA RAJESH SHAH</t>
  </si>
  <si>
    <t>CLARA</t>
  </si>
  <si>
    <t>CREDENT ASSET MANAGEMENT SERVICES PRIVATE LIMITED</t>
  </si>
  <si>
    <t>BP EQUITIES PVT. LTD.</t>
  </si>
  <si>
    <t>NIKHIL KUKREJA</t>
  </si>
  <si>
    <t>ASHWINMILAPCHANDBHANSALI</t>
  </si>
  <si>
    <t>ANKUR SHARMA</t>
  </si>
  <si>
    <t>HELI JATIN SHAH</t>
  </si>
  <si>
    <t>AAHUTI RASIK MISTRY</t>
  </si>
  <si>
    <t>EIKO</t>
  </si>
  <si>
    <t>FIVEXTRADE</t>
  </si>
  <si>
    <t>PINTU YADAV</t>
  </si>
  <si>
    <t>NARENDRA BABU KADATHUR HARIDAS</t>
  </si>
  <si>
    <t>SANTOSH INDUSTRIES LIMITED</t>
  </si>
  <si>
    <t>GGL</t>
  </si>
  <si>
    <t>PREETI BHAUKA</t>
  </si>
  <si>
    <t>HCKKVENTURE</t>
  </si>
  <si>
    <t>ARCHANA VEERENDRASINH PAWAR</t>
  </si>
  <si>
    <t>ARAKKAL JOHNY ROBIN</t>
  </si>
  <si>
    <t>LAXMIBEN JAGDISHBHAI GAR</t>
  </si>
  <si>
    <t>SW CAPITAL PRIVATE LIMITED</t>
  </si>
  <si>
    <t>B.W.TRADERS</t>
  </si>
  <si>
    <t>TOUCHLINE SECURITIES PRIVATE LIMITED</t>
  </si>
  <si>
    <t>TOPGAIN FINANCE PRIVATE LIMITED</t>
  </si>
  <si>
    <t>PRATEEKDHUPER</t>
  </si>
  <si>
    <t>SAVERA</t>
  </si>
  <si>
    <t>SRI INVESTMENT AND FINANCE PRIVATE LIMITED</t>
  </si>
  <si>
    <t>AKSHAY NIRMAL PROMOTERS LLP</t>
  </si>
  <si>
    <t>STURDY</t>
  </si>
  <si>
    <t>NIMISH PANDE</t>
  </si>
  <si>
    <t>VISAGAR</t>
  </si>
  <si>
    <t>VINAY KUMAR TEKRIWAL HUF</t>
  </si>
  <si>
    <t>TEJAS TRADEFIN LLP</t>
  </si>
  <si>
    <t>BHAVIN SHAILESH KAMANI</t>
  </si>
  <si>
    <t>BHARATGEAR</t>
  </si>
  <si>
    <t>Bharat Gears Ltd</t>
  </si>
  <si>
    <t>INDRA KIRAN VENTURES</t>
  </si>
  <si>
    <t>GEEKAYWIRE</t>
  </si>
  <si>
    <t>Geekay Wires Limited</t>
  </si>
  <si>
    <t>KIFS  ENTERPRISE</t>
  </si>
  <si>
    <t>GODHA</t>
  </si>
  <si>
    <t>Godha Cabcon Insulat Ltd</t>
  </si>
  <si>
    <t>JETFREIGHT</t>
  </si>
  <si>
    <t>Jet Freight Logistics Ltd</t>
  </si>
  <si>
    <t>HANSRAJ COMMOSALES LLP</t>
  </si>
  <si>
    <t>JILESH NAVIN CHHEDA</t>
  </si>
  <si>
    <t>KAMDHENU</t>
  </si>
  <si>
    <t>Kamdhenu Ispat Limited</t>
  </si>
  <si>
    <t>KANDARP</t>
  </si>
  <si>
    <t>Kandarp Dg Smart Bpo Ltd</t>
  </si>
  <si>
    <t>PUNEET MITTAL</t>
  </si>
  <si>
    <t>PATRONUS RESEARCH LLP</t>
  </si>
  <si>
    <t>MAGNUM</t>
  </si>
  <si>
    <t>Magnum Ventures Limited</t>
  </si>
  <si>
    <t>BP EQUITIES PRIVATE LIMITED</t>
  </si>
  <si>
    <t>MTNL</t>
  </si>
  <si>
    <t>Maha Tel Nigam Ltd.</t>
  </si>
  <si>
    <t>HRTI PRIVATE LIMITED</t>
  </si>
  <si>
    <t>GROW WELL INVESTMENTS</t>
  </si>
  <si>
    <t>PULZ</t>
  </si>
  <si>
    <t>Pulz Electronics Limited</t>
  </si>
  <si>
    <t>TFCILTD</t>
  </si>
  <si>
    <t>Tourism Finance Corp</t>
  </si>
  <si>
    <t>VINNY</t>
  </si>
  <si>
    <t>Vinny Overseas Limited</t>
  </si>
  <si>
    <t>EUROPLUS ONE REALITY PVT LTD</t>
  </si>
  <si>
    <t>WINDMACHIN</t>
  </si>
  <si>
    <t>Windsor Machines Limited</t>
  </si>
  <si>
    <t>SVPGLOB</t>
  </si>
  <si>
    <t>SVP GLOBAL TEXTILES LTD</t>
  </si>
  <si>
    <t>BLUE DIAMOND PLASTOWARE PRIVATE LIMITED</t>
  </si>
  <si>
    <t>Zensar Technologies -Depo</t>
  </si>
  <si>
    <t>SCOUTBIT GENERAL TRADING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</si>
</sst>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7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35" fillId="0" borderId="0" xfId="0" applyFont="1"/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44936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19" sqref="F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44936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6" t="s">
        <v>16</v>
      </c>
      <c r="B9" s="368" t="s">
        <v>17</v>
      </c>
      <c r="C9" s="368" t="s">
        <v>18</v>
      </c>
      <c r="D9" s="368" t="s">
        <v>19</v>
      </c>
      <c r="E9" s="23" t="s">
        <v>20</v>
      </c>
      <c r="F9" s="23" t="s">
        <v>21</v>
      </c>
      <c r="G9" s="363" t="s">
        <v>22</v>
      </c>
      <c r="H9" s="364"/>
      <c r="I9" s="365"/>
      <c r="J9" s="363" t="s">
        <v>23</v>
      </c>
      <c r="K9" s="364"/>
      <c r="L9" s="365"/>
      <c r="M9" s="23"/>
      <c r="N9" s="24"/>
      <c r="O9" s="24"/>
      <c r="P9" s="24"/>
    </row>
    <row r="10" spans="1:16" ht="59.25" customHeight="1">
      <c r="A10" s="367"/>
      <c r="B10" s="369"/>
      <c r="C10" s="369"/>
      <c r="D10" s="36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18173.2</v>
      </c>
      <c r="F11" s="32">
        <v>18140.033333333333</v>
      </c>
      <c r="G11" s="33">
        <v>18052.066666666666</v>
      </c>
      <c r="H11" s="33">
        <v>17930.933333333334</v>
      </c>
      <c r="I11" s="33">
        <v>17842.966666666667</v>
      </c>
      <c r="J11" s="33">
        <v>18261.166666666664</v>
      </c>
      <c r="K11" s="33">
        <v>18349.133333333331</v>
      </c>
      <c r="L11" s="33">
        <v>18470.266666666663</v>
      </c>
      <c r="M11" s="34">
        <v>18228</v>
      </c>
      <c r="N11" s="34">
        <v>18018.900000000001</v>
      </c>
      <c r="O11" s="35">
        <v>12846200</v>
      </c>
      <c r="P11" s="36">
        <v>-8.9108681731562989E-3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42767.35</v>
      </c>
      <c r="F12" s="37">
        <v>42676.283333333333</v>
      </c>
      <c r="G12" s="38">
        <v>42444.066666666666</v>
      </c>
      <c r="H12" s="38">
        <v>42120.783333333333</v>
      </c>
      <c r="I12" s="38">
        <v>41888.566666666666</v>
      </c>
      <c r="J12" s="38">
        <v>42999.566666666666</v>
      </c>
      <c r="K12" s="38">
        <v>43231.783333333326</v>
      </c>
      <c r="L12" s="38">
        <v>43555.066666666666</v>
      </c>
      <c r="M12" s="28">
        <v>42908.5</v>
      </c>
      <c r="N12" s="28">
        <v>42353</v>
      </c>
      <c r="O12" s="39">
        <v>2440650</v>
      </c>
      <c r="P12" s="40">
        <v>-7.6412211573938293E-2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18837.7</v>
      </c>
      <c r="F13" s="37">
        <v>18826.350000000002</v>
      </c>
      <c r="G13" s="38">
        <v>18749.350000000006</v>
      </c>
      <c r="H13" s="38">
        <v>18661.000000000004</v>
      </c>
      <c r="I13" s="38">
        <v>18584.000000000007</v>
      </c>
      <c r="J13" s="38">
        <v>18914.700000000004</v>
      </c>
      <c r="K13" s="38">
        <v>18991.699999999997</v>
      </c>
      <c r="L13" s="38">
        <v>19080.050000000003</v>
      </c>
      <c r="M13" s="28">
        <v>18903.349999999999</v>
      </c>
      <c r="N13" s="28">
        <v>18738</v>
      </c>
      <c r="O13" s="39">
        <v>25160</v>
      </c>
      <c r="P13" s="40">
        <v>0.34115138592750532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7189.95</v>
      </c>
      <c r="F14" s="37">
        <v>7183.0166666666664</v>
      </c>
      <c r="G14" s="38">
        <v>7176.083333333333</v>
      </c>
      <c r="H14" s="38">
        <v>7162.2166666666662</v>
      </c>
      <c r="I14" s="38">
        <v>7155.2833333333328</v>
      </c>
      <c r="J14" s="38">
        <v>7196.8833333333332</v>
      </c>
      <c r="K14" s="38">
        <v>7203.8166666666675</v>
      </c>
      <c r="L14" s="38">
        <v>7217.6833333333334</v>
      </c>
      <c r="M14" s="28">
        <v>7189.95</v>
      </c>
      <c r="N14" s="28">
        <v>7169.15</v>
      </c>
      <c r="O14" s="39">
        <v>225</v>
      </c>
      <c r="P14" s="40">
        <v>-0.4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603.15</v>
      </c>
      <c r="F15" s="37">
        <v>602.04999999999995</v>
      </c>
      <c r="G15" s="38">
        <v>598.14999999999986</v>
      </c>
      <c r="H15" s="38">
        <v>593.14999999999986</v>
      </c>
      <c r="I15" s="38">
        <v>589.24999999999977</v>
      </c>
      <c r="J15" s="38">
        <v>607.04999999999995</v>
      </c>
      <c r="K15" s="38">
        <v>610.95000000000005</v>
      </c>
      <c r="L15" s="38">
        <v>615.95000000000005</v>
      </c>
      <c r="M15" s="28">
        <v>605.95000000000005</v>
      </c>
      <c r="N15" s="28">
        <v>597.04999999999995</v>
      </c>
      <c r="O15" s="39">
        <v>3302250</v>
      </c>
      <c r="P15" s="40">
        <v>1.1192087454450807E-2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2870.7</v>
      </c>
      <c r="F16" s="37">
        <v>2866.75</v>
      </c>
      <c r="G16" s="38">
        <v>2842</v>
      </c>
      <c r="H16" s="38">
        <v>2813.3</v>
      </c>
      <c r="I16" s="38">
        <v>2788.55</v>
      </c>
      <c r="J16" s="38">
        <v>2895.45</v>
      </c>
      <c r="K16" s="38">
        <v>2920.2</v>
      </c>
      <c r="L16" s="38">
        <v>2948.8999999999996</v>
      </c>
      <c r="M16" s="28">
        <v>2891.5</v>
      </c>
      <c r="N16" s="28">
        <v>2838.05</v>
      </c>
      <c r="O16" s="39">
        <v>1707250</v>
      </c>
      <c r="P16" s="40">
        <v>-2.1913491836150101E-2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22350.1</v>
      </c>
      <c r="F17" s="37">
        <v>22331.766666666666</v>
      </c>
      <c r="G17" s="38">
        <v>22121.583333333332</v>
      </c>
      <c r="H17" s="38">
        <v>21893.066666666666</v>
      </c>
      <c r="I17" s="38">
        <v>21682.883333333331</v>
      </c>
      <c r="J17" s="38">
        <v>22560.283333333333</v>
      </c>
      <c r="K17" s="38">
        <v>22770.466666666667</v>
      </c>
      <c r="L17" s="38">
        <v>22998.983333333334</v>
      </c>
      <c r="M17" s="28">
        <v>22541.95</v>
      </c>
      <c r="N17" s="28">
        <v>22103.25</v>
      </c>
      <c r="O17" s="39">
        <v>46400</v>
      </c>
      <c r="P17" s="40">
        <v>-4.1322314049586778E-2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147.44999999999999</v>
      </c>
      <c r="F18" s="37">
        <v>147.06666666666663</v>
      </c>
      <c r="G18" s="38">
        <v>146.28333333333327</v>
      </c>
      <c r="H18" s="38">
        <v>145.11666666666665</v>
      </c>
      <c r="I18" s="38">
        <v>144.33333333333329</v>
      </c>
      <c r="J18" s="38">
        <v>148.23333333333326</v>
      </c>
      <c r="K18" s="38">
        <v>149.01666666666662</v>
      </c>
      <c r="L18" s="38">
        <v>150.18333333333325</v>
      </c>
      <c r="M18" s="28">
        <v>147.85</v>
      </c>
      <c r="N18" s="28">
        <v>145.9</v>
      </c>
      <c r="O18" s="39">
        <v>36741600</v>
      </c>
      <c r="P18" s="40">
        <v>7.3540226503897635E-4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275.35000000000002</v>
      </c>
      <c r="F19" s="37">
        <v>276.59999999999997</v>
      </c>
      <c r="G19" s="38">
        <v>271.74999999999994</v>
      </c>
      <c r="H19" s="38">
        <v>268.14999999999998</v>
      </c>
      <c r="I19" s="38">
        <v>263.29999999999995</v>
      </c>
      <c r="J19" s="38">
        <v>280.19999999999993</v>
      </c>
      <c r="K19" s="38">
        <v>285.04999999999995</v>
      </c>
      <c r="L19" s="38">
        <v>288.64999999999992</v>
      </c>
      <c r="M19" s="28">
        <v>281.45</v>
      </c>
      <c r="N19" s="28">
        <v>273</v>
      </c>
      <c r="O19" s="39">
        <v>15028000</v>
      </c>
      <c r="P19" s="40">
        <v>8.7079179988715436E-2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2475.1999999999998</v>
      </c>
      <c r="F20" s="37">
        <v>2462.9</v>
      </c>
      <c r="G20" s="38">
        <v>2447.8000000000002</v>
      </c>
      <c r="H20" s="38">
        <v>2420.4</v>
      </c>
      <c r="I20" s="38">
        <v>2405.3000000000002</v>
      </c>
      <c r="J20" s="38">
        <v>2490.3000000000002</v>
      </c>
      <c r="K20" s="38">
        <v>2505.3999999999996</v>
      </c>
      <c r="L20" s="38">
        <v>2532.8000000000002</v>
      </c>
      <c r="M20" s="28">
        <v>2478</v>
      </c>
      <c r="N20" s="28">
        <v>2435.5</v>
      </c>
      <c r="O20" s="39">
        <v>2592750</v>
      </c>
      <c r="P20" s="40">
        <v>-1.3976041072447234E-2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3863.75</v>
      </c>
      <c r="F21" s="37">
        <v>3859.3666666666668</v>
      </c>
      <c r="G21" s="38">
        <v>3824.3833333333337</v>
      </c>
      <c r="H21" s="38">
        <v>3785.0166666666669</v>
      </c>
      <c r="I21" s="38">
        <v>3750.0333333333338</v>
      </c>
      <c r="J21" s="38">
        <v>3898.7333333333336</v>
      </c>
      <c r="K21" s="38">
        <v>3933.7166666666672</v>
      </c>
      <c r="L21" s="38">
        <v>3973.0833333333335</v>
      </c>
      <c r="M21" s="28">
        <v>3894.35</v>
      </c>
      <c r="N21" s="28">
        <v>3820</v>
      </c>
      <c r="O21" s="39">
        <v>13012000</v>
      </c>
      <c r="P21" s="40">
        <v>-2.4221972253468317E-2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819.2</v>
      </c>
      <c r="F22" s="37">
        <v>818.08333333333337</v>
      </c>
      <c r="G22" s="38">
        <v>812.66666666666674</v>
      </c>
      <c r="H22" s="38">
        <v>806.13333333333333</v>
      </c>
      <c r="I22" s="38">
        <v>800.7166666666667</v>
      </c>
      <c r="J22" s="38">
        <v>824.61666666666679</v>
      </c>
      <c r="K22" s="38">
        <v>830.03333333333353</v>
      </c>
      <c r="L22" s="38">
        <v>836.56666666666683</v>
      </c>
      <c r="M22" s="28">
        <v>823.5</v>
      </c>
      <c r="N22" s="28">
        <v>811.55</v>
      </c>
      <c r="O22" s="39">
        <v>62342500</v>
      </c>
      <c r="P22" s="40">
        <v>-6.1871693451165197E-3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3050.75</v>
      </c>
      <c r="F23" s="37">
        <v>3043.9333333333329</v>
      </c>
      <c r="G23" s="38">
        <v>3027.9666666666658</v>
      </c>
      <c r="H23" s="38">
        <v>3005.1833333333329</v>
      </c>
      <c r="I23" s="38">
        <v>2989.2166666666658</v>
      </c>
      <c r="J23" s="38">
        <v>3066.7166666666658</v>
      </c>
      <c r="K23" s="38">
        <v>3082.6833333333329</v>
      </c>
      <c r="L23" s="38">
        <v>3105.4666666666658</v>
      </c>
      <c r="M23" s="28">
        <v>3059.9</v>
      </c>
      <c r="N23" s="28">
        <v>3021.15</v>
      </c>
      <c r="O23" s="39">
        <v>322200</v>
      </c>
      <c r="P23" s="40">
        <v>1.5762925598991173E-2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527.6</v>
      </c>
      <c r="F24" s="37">
        <v>527.13333333333333</v>
      </c>
      <c r="G24" s="38">
        <v>523.76666666666665</v>
      </c>
      <c r="H24" s="38">
        <v>519.93333333333328</v>
      </c>
      <c r="I24" s="38">
        <v>516.56666666666661</v>
      </c>
      <c r="J24" s="38">
        <v>530.9666666666667</v>
      </c>
      <c r="K24" s="38">
        <v>534.33333333333326</v>
      </c>
      <c r="L24" s="38">
        <v>538.16666666666674</v>
      </c>
      <c r="M24" s="28">
        <v>530.5</v>
      </c>
      <c r="N24" s="28">
        <v>523.29999999999995</v>
      </c>
      <c r="O24" s="39">
        <v>84333600</v>
      </c>
      <c r="P24" s="40">
        <v>-5.011892626571526E-3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4433.05</v>
      </c>
      <c r="F25" s="37">
        <v>4433.7333333333336</v>
      </c>
      <c r="G25" s="38">
        <v>4399.2666666666673</v>
      </c>
      <c r="H25" s="38">
        <v>4365.4833333333336</v>
      </c>
      <c r="I25" s="38">
        <v>4331.0166666666673</v>
      </c>
      <c r="J25" s="38">
        <v>4467.5166666666673</v>
      </c>
      <c r="K25" s="38">
        <v>4501.9833333333345</v>
      </c>
      <c r="L25" s="38">
        <v>4535.7666666666673</v>
      </c>
      <c r="M25" s="28">
        <v>4468.2</v>
      </c>
      <c r="N25" s="28">
        <v>4399.95</v>
      </c>
      <c r="O25" s="39">
        <v>1803375</v>
      </c>
      <c r="P25" s="40">
        <v>1.1852994809931267E-2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328.6</v>
      </c>
      <c r="F26" s="37">
        <v>328.66666666666669</v>
      </c>
      <c r="G26" s="38">
        <v>324.48333333333335</v>
      </c>
      <c r="H26" s="38">
        <v>320.36666666666667</v>
      </c>
      <c r="I26" s="38">
        <v>316.18333333333334</v>
      </c>
      <c r="J26" s="38">
        <v>332.78333333333336</v>
      </c>
      <c r="K26" s="38">
        <v>336.96666666666664</v>
      </c>
      <c r="L26" s="38">
        <v>341.08333333333337</v>
      </c>
      <c r="M26" s="28">
        <v>332.85</v>
      </c>
      <c r="N26" s="28">
        <v>324.55</v>
      </c>
      <c r="O26" s="39">
        <v>13678000</v>
      </c>
      <c r="P26" s="40">
        <v>-3.7438423645320199E-2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152.30000000000001</v>
      </c>
      <c r="F27" s="37">
        <v>151.31666666666666</v>
      </c>
      <c r="G27" s="38">
        <v>149.93333333333334</v>
      </c>
      <c r="H27" s="38">
        <v>147.56666666666666</v>
      </c>
      <c r="I27" s="38">
        <v>146.18333333333334</v>
      </c>
      <c r="J27" s="38">
        <v>153.68333333333334</v>
      </c>
      <c r="K27" s="38">
        <v>155.06666666666666</v>
      </c>
      <c r="L27" s="38">
        <v>157.43333333333334</v>
      </c>
      <c r="M27" s="28">
        <v>152.69999999999999</v>
      </c>
      <c r="N27" s="28">
        <v>148.94999999999999</v>
      </c>
      <c r="O27" s="39">
        <v>70855000</v>
      </c>
      <c r="P27" s="40">
        <v>4.3443045431117003E-2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2991.55</v>
      </c>
      <c r="F28" s="37">
        <v>2989.0333333333333</v>
      </c>
      <c r="G28" s="38">
        <v>2953.0166666666664</v>
      </c>
      <c r="H28" s="38">
        <v>2914.4833333333331</v>
      </c>
      <c r="I28" s="38">
        <v>2878.4666666666662</v>
      </c>
      <c r="J28" s="38">
        <v>3027.5666666666666</v>
      </c>
      <c r="K28" s="38">
        <v>3063.5833333333339</v>
      </c>
      <c r="L28" s="38">
        <v>3102.1166666666668</v>
      </c>
      <c r="M28" s="28">
        <v>3025.05</v>
      </c>
      <c r="N28" s="28">
        <v>2950.5</v>
      </c>
      <c r="O28" s="39">
        <v>6225800</v>
      </c>
      <c r="P28" s="40">
        <v>4.2079539367970008E-2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2105.25</v>
      </c>
      <c r="F29" s="37">
        <v>2096.8166666666666</v>
      </c>
      <c r="G29" s="38">
        <v>2081.6833333333334</v>
      </c>
      <c r="H29" s="38">
        <v>2058.1166666666668</v>
      </c>
      <c r="I29" s="38">
        <v>2042.9833333333336</v>
      </c>
      <c r="J29" s="38">
        <v>2120.3833333333332</v>
      </c>
      <c r="K29" s="38">
        <v>2135.5166666666664</v>
      </c>
      <c r="L29" s="38">
        <v>2159.083333333333</v>
      </c>
      <c r="M29" s="28">
        <v>2111.9499999999998</v>
      </c>
      <c r="N29" s="28">
        <v>2073.25</v>
      </c>
      <c r="O29" s="39">
        <v>1762475</v>
      </c>
      <c r="P29" s="40">
        <v>3.4878088164056194E-2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7765.5</v>
      </c>
      <c r="F30" s="37">
        <v>7755.8166666666666</v>
      </c>
      <c r="G30" s="38">
        <v>7659.6833333333334</v>
      </c>
      <c r="H30" s="38">
        <v>7553.8666666666668</v>
      </c>
      <c r="I30" s="38">
        <v>7457.7333333333336</v>
      </c>
      <c r="J30" s="38">
        <v>7861.6333333333332</v>
      </c>
      <c r="K30" s="38">
        <v>7957.7666666666664</v>
      </c>
      <c r="L30" s="38">
        <v>8063.583333333333</v>
      </c>
      <c r="M30" s="28">
        <v>7851.95</v>
      </c>
      <c r="N30" s="28">
        <v>7650</v>
      </c>
      <c r="O30" s="39">
        <v>134400</v>
      </c>
      <c r="P30" s="40">
        <v>0.10822510822510822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629.75</v>
      </c>
      <c r="F31" s="37">
        <v>627.91666666666663</v>
      </c>
      <c r="G31" s="38">
        <v>624.83333333333326</v>
      </c>
      <c r="H31" s="38">
        <v>619.91666666666663</v>
      </c>
      <c r="I31" s="38">
        <v>616.83333333333326</v>
      </c>
      <c r="J31" s="38">
        <v>632.83333333333326</v>
      </c>
      <c r="K31" s="38">
        <v>635.91666666666652</v>
      </c>
      <c r="L31" s="38">
        <v>640.83333333333326</v>
      </c>
      <c r="M31" s="28">
        <v>631</v>
      </c>
      <c r="N31" s="28">
        <v>623</v>
      </c>
      <c r="O31" s="39">
        <v>9541000</v>
      </c>
      <c r="P31" s="40">
        <v>-2.4138283727114657E-2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443.9</v>
      </c>
      <c r="F32" s="37">
        <v>444.98333333333329</v>
      </c>
      <c r="G32" s="38">
        <v>440.26666666666659</v>
      </c>
      <c r="H32" s="38">
        <v>436.63333333333333</v>
      </c>
      <c r="I32" s="38">
        <v>431.91666666666663</v>
      </c>
      <c r="J32" s="38">
        <v>448.61666666666656</v>
      </c>
      <c r="K32" s="38">
        <v>453.33333333333326</v>
      </c>
      <c r="L32" s="38">
        <v>456.96666666666653</v>
      </c>
      <c r="M32" s="28">
        <v>449.7</v>
      </c>
      <c r="N32" s="28">
        <v>441.35</v>
      </c>
      <c r="O32" s="39">
        <v>15108000</v>
      </c>
      <c r="P32" s="40">
        <v>1.3551589963772977E-2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961.05</v>
      </c>
      <c r="F33" s="37">
        <v>956.30000000000007</v>
      </c>
      <c r="G33" s="38">
        <v>950.60000000000014</v>
      </c>
      <c r="H33" s="38">
        <v>940.15000000000009</v>
      </c>
      <c r="I33" s="38">
        <v>934.45000000000016</v>
      </c>
      <c r="J33" s="38">
        <v>966.75000000000011</v>
      </c>
      <c r="K33" s="38">
        <v>972.45000000000016</v>
      </c>
      <c r="L33" s="38">
        <v>982.90000000000009</v>
      </c>
      <c r="M33" s="28">
        <v>962</v>
      </c>
      <c r="N33" s="28">
        <v>945.85</v>
      </c>
      <c r="O33" s="39">
        <v>43479600</v>
      </c>
      <c r="P33" s="40">
        <v>-2.8241162902966261E-2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3635.35</v>
      </c>
      <c r="F34" s="37">
        <v>3643.7833333333333</v>
      </c>
      <c r="G34" s="38">
        <v>3612.5666666666666</v>
      </c>
      <c r="H34" s="38">
        <v>3589.7833333333333</v>
      </c>
      <c r="I34" s="38">
        <v>3558.5666666666666</v>
      </c>
      <c r="J34" s="38">
        <v>3666.5666666666666</v>
      </c>
      <c r="K34" s="38">
        <v>3697.7833333333328</v>
      </c>
      <c r="L34" s="38">
        <v>3720.5666666666666</v>
      </c>
      <c r="M34" s="28">
        <v>3675</v>
      </c>
      <c r="N34" s="28">
        <v>3621</v>
      </c>
      <c r="O34" s="39">
        <v>1287500</v>
      </c>
      <c r="P34" s="40">
        <v>6.1636775922490207E-2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1422.35</v>
      </c>
      <c r="F35" s="37">
        <v>1430.6000000000001</v>
      </c>
      <c r="G35" s="38">
        <v>1408.8000000000002</v>
      </c>
      <c r="H35" s="38">
        <v>1395.25</v>
      </c>
      <c r="I35" s="38">
        <v>1373.45</v>
      </c>
      <c r="J35" s="38">
        <v>1444.1500000000003</v>
      </c>
      <c r="K35" s="38">
        <v>1465.95</v>
      </c>
      <c r="L35" s="38">
        <v>1479.5000000000005</v>
      </c>
      <c r="M35" s="28">
        <v>1452.4</v>
      </c>
      <c r="N35" s="28">
        <v>1417.05</v>
      </c>
      <c r="O35" s="39">
        <v>10276500</v>
      </c>
      <c r="P35" s="40">
        <v>9.5342144532082715E-2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6009.25</v>
      </c>
      <c r="F36" s="37">
        <v>6025.0999999999995</v>
      </c>
      <c r="G36" s="38">
        <v>5956.1499999999987</v>
      </c>
      <c r="H36" s="38">
        <v>5903.0499999999993</v>
      </c>
      <c r="I36" s="38">
        <v>5834.0999999999985</v>
      </c>
      <c r="J36" s="38">
        <v>6078.1999999999989</v>
      </c>
      <c r="K36" s="38">
        <v>6147.15</v>
      </c>
      <c r="L36" s="38">
        <v>6200.2499999999991</v>
      </c>
      <c r="M36" s="28">
        <v>6094.05</v>
      </c>
      <c r="N36" s="28">
        <v>5972</v>
      </c>
      <c r="O36" s="39">
        <v>7127750</v>
      </c>
      <c r="P36" s="40">
        <v>-1.9287079410166045E-4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2213.9</v>
      </c>
      <c r="F37" s="37">
        <v>2217.85</v>
      </c>
      <c r="G37" s="38">
        <v>2197.0499999999997</v>
      </c>
      <c r="H37" s="38">
        <v>2180.1999999999998</v>
      </c>
      <c r="I37" s="38">
        <v>2159.3999999999996</v>
      </c>
      <c r="J37" s="38">
        <v>2234.6999999999998</v>
      </c>
      <c r="K37" s="38">
        <v>2255.5</v>
      </c>
      <c r="L37" s="38">
        <v>2272.35</v>
      </c>
      <c r="M37" s="28">
        <v>2238.65</v>
      </c>
      <c r="N37" s="28">
        <v>2201</v>
      </c>
      <c r="O37" s="39">
        <v>1955100</v>
      </c>
      <c r="P37" s="40">
        <v>-1.3790989886607416E-3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387.4</v>
      </c>
      <c r="F38" s="37">
        <v>388.2833333333333</v>
      </c>
      <c r="G38" s="38">
        <v>383.81666666666661</v>
      </c>
      <c r="H38" s="38">
        <v>380.23333333333329</v>
      </c>
      <c r="I38" s="38">
        <v>375.76666666666659</v>
      </c>
      <c r="J38" s="38">
        <v>391.86666666666662</v>
      </c>
      <c r="K38" s="38">
        <v>396.33333333333331</v>
      </c>
      <c r="L38" s="38">
        <v>399.91666666666663</v>
      </c>
      <c r="M38" s="28">
        <v>392.75</v>
      </c>
      <c r="N38" s="28">
        <v>384.7</v>
      </c>
      <c r="O38" s="39">
        <v>8193600</v>
      </c>
      <c r="P38" s="40">
        <v>-5.8241118229470003E-3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248.05</v>
      </c>
      <c r="F39" s="37">
        <v>244.06666666666669</v>
      </c>
      <c r="G39" s="38">
        <v>238.53333333333339</v>
      </c>
      <c r="H39" s="38">
        <v>229.01666666666671</v>
      </c>
      <c r="I39" s="38">
        <v>223.48333333333341</v>
      </c>
      <c r="J39" s="38">
        <v>253.58333333333337</v>
      </c>
      <c r="K39" s="38">
        <v>259.11666666666667</v>
      </c>
      <c r="L39" s="38">
        <v>268.63333333333333</v>
      </c>
      <c r="M39" s="28">
        <v>249.6</v>
      </c>
      <c r="N39" s="28">
        <v>234.55</v>
      </c>
      <c r="O39" s="39">
        <v>49440600</v>
      </c>
      <c r="P39" s="40">
        <v>-2.5958367317989998E-2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186.25</v>
      </c>
      <c r="F40" s="37">
        <v>185.98333333333335</v>
      </c>
      <c r="G40" s="38">
        <v>183.41666666666669</v>
      </c>
      <c r="H40" s="38">
        <v>180.58333333333334</v>
      </c>
      <c r="I40" s="38">
        <v>178.01666666666668</v>
      </c>
      <c r="J40" s="38">
        <v>188.81666666666669</v>
      </c>
      <c r="K40" s="38">
        <v>191.38333333333335</v>
      </c>
      <c r="L40" s="38">
        <v>194.2166666666667</v>
      </c>
      <c r="M40" s="28">
        <v>188.55</v>
      </c>
      <c r="N40" s="28">
        <v>183.15</v>
      </c>
      <c r="O40" s="39">
        <v>84035250</v>
      </c>
      <c r="P40" s="40">
        <v>-1.2035763411279229E-2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1643.4</v>
      </c>
      <c r="F41" s="37">
        <v>1641.8</v>
      </c>
      <c r="G41" s="38">
        <v>1633.6</v>
      </c>
      <c r="H41" s="38">
        <v>1623.8</v>
      </c>
      <c r="I41" s="38">
        <v>1615.6</v>
      </c>
      <c r="J41" s="38">
        <v>1651.6</v>
      </c>
      <c r="K41" s="38">
        <v>1659.8000000000002</v>
      </c>
      <c r="L41" s="38">
        <v>1669.6</v>
      </c>
      <c r="M41" s="28">
        <v>1650</v>
      </c>
      <c r="N41" s="28">
        <v>1632</v>
      </c>
      <c r="O41" s="39">
        <v>2435675</v>
      </c>
      <c r="P41" s="40">
        <v>-1.248745679562939E-2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100.6</v>
      </c>
      <c r="F42" s="37">
        <v>100.86666666666667</v>
      </c>
      <c r="G42" s="38">
        <v>99.633333333333354</v>
      </c>
      <c r="H42" s="38">
        <v>98.666666666666686</v>
      </c>
      <c r="I42" s="38">
        <v>97.433333333333366</v>
      </c>
      <c r="J42" s="38">
        <v>101.83333333333334</v>
      </c>
      <c r="K42" s="38">
        <v>103.06666666666666</v>
      </c>
      <c r="L42" s="38">
        <v>104.03333333333333</v>
      </c>
      <c r="M42" s="28">
        <v>102.1</v>
      </c>
      <c r="N42" s="28">
        <v>99.9</v>
      </c>
      <c r="O42" s="39">
        <v>107593200</v>
      </c>
      <c r="P42" s="40">
        <v>1.9057388112076877E-2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569.54999999999995</v>
      </c>
      <c r="F43" s="37">
        <v>569.63333333333333</v>
      </c>
      <c r="G43" s="38">
        <v>565.2166666666667</v>
      </c>
      <c r="H43" s="38">
        <v>560.88333333333333</v>
      </c>
      <c r="I43" s="38">
        <v>556.4666666666667</v>
      </c>
      <c r="J43" s="38">
        <v>573.9666666666667</v>
      </c>
      <c r="K43" s="38">
        <v>578.38333333333344</v>
      </c>
      <c r="L43" s="38">
        <v>582.7166666666667</v>
      </c>
      <c r="M43" s="28">
        <v>574.04999999999995</v>
      </c>
      <c r="N43" s="28">
        <v>565.29999999999995</v>
      </c>
      <c r="O43" s="39">
        <v>6443800</v>
      </c>
      <c r="P43" s="40">
        <v>5.4165916861615981E-2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886.7</v>
      </c>
      <c r="F44" s="37">
        <v>884</v>
      </c>
      <c r="G44" s="38">
        <v>878.25</v>
      </c>
      <c r="H44" s="38">
        <v>869.8</v>
      </c>
      <c r="I44" s="38">
        <v>864.05</v>
      </c>
      <c r="J44" s="38">
        <v>892.45</v>
      </c>
      <c r="K44" s="38">
        <v>898.2</v>
      </c>
      <c r="L44" s="38">
        <v>906.65000000000009</v>
      </c>
      <c r="M44" s="28">
        <v>889.75</v>
      </c>
      <c r="N44" s="28">
        <v>875.55</v>
      </c>
      <c r="O44" s="39">
        <v>6800000</v>
      </c>
      <c r="P44" s="40">
        <v>3.2649962034927864E-2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820.25</v>
      </c>
      <c r="F45" s="37">
        <v>815.36666666666667</v>
      </c>
      <c r="G45" s="38">
        <v>807.93333333333339</v>
      </c>
      <c r="H45" s="38">
        <v>795.61666666666667</v>
      </c>
      <c r="I45" s="38">
        <v>788.18333333333339</v>
      </c>
      <c r="J45" s="38">
        <v>827.68333333333339</v>
      </c>
      <c r="K45" s="38">
        <v>835.11666666666656</v>
      </c>
      <c r="L45" s="38">
        <v>847.43333333333339</v>
      </c>
      <c r="M45" s="28">
        <v>822.8</v>
      </c>
      <c r="N45" s="28">
        <v>803.05</v>
      </c>
      <c r="O45" s="39">
        <v>39901900</v>
      </c>
      <c r="P45" s="40">
        <v>-3.5585500094894667E-3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81.900000000000006</v>
      </c>
      <c r="F46" s="37">
        <v>81.95</v>
      </c>
      <c r="G46" s="38">
        <v>80.95</v>
      </c>
      <c r="H46" s="38">
        <v>80</v>
      </c>
      <c r="I46" s="38">
        <v>79</v>
      </c>
      <c r="J46" s="38">
        <v>82.9</v>
      </c>
      <c r="K46" s="38">
        <v>83.9</v>
      </c>
      <c r="L46" s="38">
        <v>84.850000000000009</v>
      </c>
      <c r="M46" s="28">
        <v>82.95</v>
      </c>
      <c r="N46" s="28">
        <v>81</v>
      </c>
      <c r="O46" s="39">
        <v>90268500</v>
      </c>
      <c r="P46" s="40">
        <v>-1.2406662837449742E-2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257.55</v>
      </c>
      <c r="F47" s="37">
        <v>257.7166666666667</v>
      </c>
      <c r="G47" s="38">
        <v>255.63333333333338</v>
      </c>
      <c r="H47" s="38">
        <v>253.7166666666667</v>
      </c>
      <c r="I47" s="38">
        <v>251.63333333333338</v>
      </c>
      <c r="J47" s="38">
        <v>259.63333333333338</v>
      </c>
      <c r="K47" s="38">
        <v>261.71666666666664</v>
      </c>
      <c r="L47" s="38">
        <v>263.63333333333338</v>
      </c>
      <c r="M47" s="28">
        <v>259.8</v>
      </c>
      <c r="N47" s="28">
        <v>255.8</v>
      </c>
      <c r="O47" s="39">
        <v>26114200</v>
      </c>
      <c r="P47" s="40">
        <v>2.0309130122214233E-2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17241.2</v>
      </c>
      <c r="F48" s="37">
        <v>17214.566666666666</v>
      </c>
      <c r="G48" s="38">
        <v>17151.633333333331</v>
      </c>
      <c r="H48" s="38">
        <v>17062.066666666666</v>
      </c>
      <c r="I48" s="38">
        <v>16999.133333333331</v>
      </c>
      <c r="J48" s="38">
        <v>17304.133333333331</v>
      </c>
      <c r="K48" s="38">
        <v>17367.066666666666</v>
      </c>
      <c r="L48" s="38">
        <v>17456.633333333331</v>
      </c>
      <c r="M48" s="28">
        <v>17277.5</v>
      </c>
      <c r="N48" s="28">
        <v>17125</v>
      </c>
      <c r="O48" s="39">
        <v>134400</v>
      </c>
      <c r="P48" s="40">
        <v>2.2371364653243847E-3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348.3</v>
      </c>
      <c r="F49" s="37">
        <v>348.56666666666666</v>
      </c>
      <c r="G49" s="38">
        <v>346.18333333333334</v>
      </c>
      <c r="H49" s="38">
        <v>344.06666666666666</v>
      </c>
      <c r="I49" s="38">
        <v>341.68333333333334</v>
      </c>
      <c r="J49" s="38">
        <v>350.68333333333334</v>
      </c>
      <c r="K49" s="38">
        <v>353.06666666666666</v>
      </c>
      <c r="L49" s="38">
        <v>355.18333333333334</v>
      </c>
      <c r="M49" s="28">
        <v>350.95</v>
      </c>
      <c r="N49" s="28">
        <v>346.45</v>
      </c>
      <c r="O49" s="39">
        <v>14702400</v>
      </c>
      <c r="P49" s="40">
        <v>-5.8422590068159686E-3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4378.6499999999996</v>
      </c>
      <c r="F50" s="37">
        <v>4379.0999999999995</v>
      </c>
      <c r="G50" s="38">
        <v>4356.1999999999989</v>
      </c>
      <c r="H50" s="38">
        <v>4333.7499999999991</v>
      </c>
      <c r="I50" s="38">
        <v>4310.8499999999985</v>
      </c>
      <c r="J50" s="38">
        <v>4401.5499999999993</v>
      </c>
      <c r="K50" s="38">
        <v>4424.4499999999989</v>
      </c>
      <c r="L50" s="38">
        <v>4446.8999999999996</v>
      </c>
      <c r="M50" s="28">
        <v>4402</v>
      </c>
      <c r="N50" s="28">
        <v>4356.6499999999996</v>
      </c>
      <c r="O50" s="39">
        <v>1203000</v>
      </c>
      <c r="P50" s="40">
        <v>4.1558441558441558E-2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295.2</v>
      </c>
      <c r="F51" s="37">
        <v>293.2833333333333</v>
      </c>
      <c r="G51" s="38">
        <v>289.86666666666662</v>
      </c>
      <c r="H51" s="38">
        <v>284.5333333333333</v>
      </c>
      <c r="I51" s="38">
        <v>281.11666666666662</v>
      </c>
      <c r="J51" s="38">
        <v>298.61666666666662</v>
      </c>
      <c r="K51" s="38">
        <v>302.03333333333336</v>
      </c>
      <c r="L51" s="38">
        <v>307.36666666666662</v>
      </c>
      <c r="M51" s="28">
        <v>296.7</v>
      </c>
      <c r="N51" s="28">
        <v>287.95</v>
      </c>
      <c r="O51" s="39">
        <v>8652000</v>
      </c>
      <c r="P51" s="40">
        <v>-5.6488549618320609E-2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328.05</v>
      </c>
      <c r="F52" s="37">
        <v>326.45</v>
      </c>
      <c r="G52" s="38">
        <v>323.2</v>
      </c>
      <c r="H52" s="38">
        <v>318.35000000000002</v>
      </c>
      <c r="I52" s="38">
        <v>315.10000000000002</v>
      </c>
      <c r="J52" s="38">
        <v>331.29999999999995</v>
      </c>
      <c r="K52" s="38">
        <v>334.54999999999995</v>
      </c>
      <c r="L52" s="38">
        <v>339.39999999999992</v>
      </c>
      <c r="M52" s="28">
        <v>329.7</v>
      </c>
      <c r="N52" s="28">
        <v>321.60000000000002</v>
      </c>
      <c r="O52" s="39">
        <v>42287400</v>
      </c>
      <c r="P52" s="40">
        <v>-2.8893849206349208E-2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556.1</v>
      </c>
      <c r="F53" s="37">
        <v>554.58333333333337</v>
      </c>
      <c r="G53" s="38">
        <v>547.9666666666667</v>
      </c>
      <c r="H53" s="38">
        <v>539.83333333333337</v>
      </c>
      <c r="I53" s="38">
        <v>533.2166666666667</v>
      </c>
      <c r="J53" s="38">
        <v>562.7166666666667</v>
      </c>
      <c r="K53" s="38">
        <v>569.33333333333326</v>
      </c>
      <c r="L53" s="38">
        <v>577.4666666666667</v>
      </c>
      <c r="M53" s="28">
        <v>561.20000000000005</v>
      </c>
      <c r="N53" s="28">
        <v>546.45000000000005</v>
      </c>
      <c r="O53" s="39">
        <v>4359225</v>
      </c>
      <c r="P53" s="40">
        <v>9.4829532625874922E-3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316</v>
      </c>
      <c r="F54" s="37">
        <v>316.4666666666667</v>
      </c>
      <c r="G54" s="38">
        <v>313.73333333333341</v>
      </c>
      <c r="H54" s="38">
        <v>311.4666666666667</v>
      </c>
      <c r="I54" s="38">
        <v>308.73333333333341</v>
      </c>
      <c r="J54" s="38">
        <v>318.73333333333341</v>
      </c>
      <c r="K54" s="38">
        <v>321.46666666666675</v>
      </c>
      <c r="L54" s="38">
        <v>323.73333333333341</v>
      </c>
      <c r="M54" s="28">
        <v>319.2</v>
      </c>
      <c r="N54" s="28">
        <v>314.2</v>
      </c>
      <c r="O54" s="39">
        <v>7696500</v>
      </c>
      <c r="P54" s="40">
        <v>0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683.35</v>
      </c>
      <c r="F55" s="37">
        <v>678.5</v>
      </c>
      <c r="G55" s="38">
        <v>667.1</v>
      </c>
      <c r="H55" s="38">
        <v>650.85</v>
      </c>
      <c r="I55" s="38">
        <v>639.45000000000005</v>
      </c>
      <c r="J55" s="38">
        <v>694.75</v>
      </c>
      <c r="K55" s="38">
        <v>706.15000000000009</v>
      </c>
      <c r="L55" s="38">
        <v>722.4</v>
      </c>
      <c r="M55" s="28">
        <v>689.9</v>
      </c>
      <c r="N55" s="28">
        <v>662.25</v>
      </c>
      <c r="O55" s="39">
        <v>8053750</v>
      </c>
      <c r="P55" s="40">
        <v>3.8952944842630104E-3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1092.5999999999999</v>
      </c>
      <c r="F56" s="37">
        <v>1091.5999999999999</v>
      </c>
      <c r="G56" s="38">
        <v>1080.8999999999999</v>
      </c>
      <c r="H56" s="38">
        <v>1069.2</v>
      </c>
      <c r="I56" s="38">
        <v>1058.5</v>
      </c>
      <c r="J56" s="38">
        <v>1103.2999999999997</v>
      </c>
      <c r="K56" s="38">
        <v>1113.9999999999995</v>
      </c>
      <c r="L56" s="38">
        <v>1125.6999999999996</v>
      </c>
      <c r="M56" s="28">
        <v>1102.3</v>
      </c>
      <c r="N56" s="28">
        <v>1079.9000000000001</v>
      </c>
      <c r="O56" s="39">
        <v>8455850</v>
      </c>
      <c r="P56" s="40">
        <v>1.3240906612664537E-2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214.9</v>
      </c>
      <c r="F57" s="37">
        <v>215.43333333333331</v>
      </c>
      <c r="G57" s="38">
        <v>213.46666666666661</v>
      </c>
      <c r="H57" s="38">
        <v>212.0333333333333</v>
      </c>
      <c r="I57" s="38">
        <v>210.06666666666661</v>
      </c>
      <c r="J57" s="38">
        <v>216.86666666666662</v>
      </c>
      <c r="K57" s="38">
        <v>218.83333333333331</v>
      </c>
      <c r="L57" s="38">
        <v>220.26666666666662</v>
      </c>
      <c r="M57" s="28">
        <v>217.4</v>
      </c>
      <c r="N57" s="28">
        <v>214</v>
      </c>
      <c r="O57" s="39">
        <v>30660000</v>
      </c>
      <c r="P57" s="40">
        <v>1.0101010101010102E-2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3996.8</v>
      </c>
      <c r="F58" s="37">
        <v>3967.5</v>
      </c>
      <c r="G58" s="38">
        <v>3920</v>
      </c>
      <c r="H58" s="38">
        <v>3843.2</v>
      </c>
      <c r="I58" s="38">
        <v>3795.7</v>
      </c>
      <c r="J58" s="38">
        <v>4044.3</v>
      </c>
      <c r="K58" s="38">
        <v>4091.8</v>
      </c>
      <c r="L58" s="38">
        <v>4168.6000000000004</v>
      </c>
      <c r="M58" s="28">
        <v>4015</v>
      </c>
      <c r="N58" s="28">
        <v>3890.7</v>
      </c>
      <c r="O58" s="39">
        <v>525300</v>
      </c>
      <c r="P58" s="40">
        <v>-6.8369247140196862E-2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1538.95</v>
      </c>
      <c r="F59" s="37">
        <v>1535.0833333333333</v>
      </c>
      <c r="G59" s="38">
        <v>1528.6166666666666</v>
      </c>
      <c r="H59" s="38">
        <v>1518.2833333333333</v>
      </c>
      <c r="I59" s="38">
        <v>1511.8166666666666</v>
      </c>
      <c r="J59" s="38">
        <v>1545.4166666666665</v>
      </c>
      <c r="K59" s="38">
        <v>1551.8833333333332</v>
      </c>
      <c r="L59" s="38">
        <v>1562.2166666666665</v>
      </c>
      <c r="M59" s="28">
        <v>1541.55</v>
      </c>
      <c r="N59" s="28">
        <v>1524.75</v>
      </c>
      <c r="O59" s="39">
        <v>2154250</v>
      </c>
      <c r="P59" s="40">
        <v>-2.2705620832010161E-2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749.75</v>
      </c>
      <c r="F60" s="37">
        <v>746.93333333333339</v>
      </c>
      <c r="G60" s="38">
        <v>739.56666666666683</v>
      </c>
      <c r="H60" s="38">
        <v>729.38333333333344</v>
      </c>
      <c r="I60" s="38">
        <v>722.01666666666688</v>
      </c>
      <c r="J60" s="38">
        <v>757.11666666666679</v>
      </c>
      <c r="K60" s="38">
        <v>764.48333333333335</v>
      </c>
      <c r="L60" s="38">
        <v>774.66666666666674</v>
      </c>
      <c r="M60" s="28">
        <v>754.3</v>
      </c>
      <c r="N60" s="28">
        <v>736.75</v>
      </c>
      <c r="O60" s="39">
        <v>6101000</v>
      </c>
      <c r="P60" s="40">
        <v>-6.6753500488440243E-3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900.75</v>
      </c>
      <c r="F61" s="37">
        <v>901.4</v>
      </c>
      <c r="G61" s="38">
        <v>893.84999999999991</v>
      </c>
      <c r="H61" s="38">
        <v>886.94999999999993</v>
      </c>
      <c r="I61" s="38">
        <v>879.39999999999986</v>
      </c>
      <c r="J61" s="38">
        <v>908.3</v>
      </c>
      <c r="K61" s="38">
        <v>915.84999999999991</v>
      </c>
      <c r="L61" s="38">
        <v>922.75</v>
      </c>
      <c r="M61" s="28">
        <v>908.95</v>
      </c>
      <c r="N61" s="28">
        <v>894.5</v>
      </c>
      <c r="O61" s="39">
        <v>2996000</v>
      </c>
      <c r="P61" s="40">
        <v>-2.3054097238073498E-2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343.9</v>
      </c>
      <c r="F62" s="37">
        <v>343.23333333333335</v>
      </c>
      <c r="G62" s="38">
        <v>341.66666666666669</v>
      </c>
      <c r="H62" s="38">
        <v>339.43333333333334</v>
      </c>
      <c r="I62" s="38">
        <v>337.86666666666667</v>
      </c>
      <c r="J62" s="38">
        <v>345.4666666666667</v>
      </c>
      <c r="K62" s="38">
        <v>347.0333333333333</v>
      </c>
      <c r="L62" s="38">
        <v>349.26666666666671</v>
      </c>
      <c r="M62" s="28">
        <v>344.8</v>
      </c>
      <c r="N62" s="28">
        <v>341</v>
      </c>
      <c r="O62" s="39">
        <v>4933500</v>
      </c>
      <c r="P62" s="40">
        <v>-6.0771801883925853E-4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172.5</v>
      </c>
      <c r="F63" s="37">
        <v>174.16666666666666</v>
      </c>
      <c r="G63" s="38">
        <v>170.5333333333333</v>
      </c>
      <c r="H63" s="38">
        <v>168.56666666666663</v>
      </c>
      <c r="I63" s="38">
        <v>164.93333333333328</v>
      </c>
      <c r="J63" s="38">
        <v>176.13333333333333</v>
      </c>
      <c r="K63" s="38">
        <v>179.76666666666671</v>
      </c>
      <c r="L63" s="38">
        <v>181.73333333333335</v>
      </c>
      <c r="M63" s="28">
        <v>177.8</v>
      </c>
      <c r="N63" s="28">
        <v>172.2</v>
      </c>
      <c r="O63" s="39">
        <v>10930000</v>
      </c>
      <c r="P63" s="40">
        <v>0.12332990750256938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1453.2</v>
      </c>
      <c r="F64" s="37">
        <v>1446.7</v>
      </c>
      <c r="G64" s="38">
        <v>1437.1000000000001</v>
      </c>
      <c r="H64" s="38">
        <v>1421</v>
      </c>
      <c r="I64" s="38">
        <v>1411.4</v>
      </c>
      <c r="J64" s="38">
        <v>1462.8000000000002</v>
      </c>
      <c r="K64" s="38">
        <v>1472.4</v>
      </c>
      <c r="L64" s="38">
        <v>1488.5000000000002</v>
      </c>
      <c r="M64" s="28">
        <v>1456.3</v>
      </c>
      <c r="N64" s="28">
        <v>1430.6</v>
      </c>
      <c r="O64" s="39">
        <v>1549800</v>
      </c>
      <c r="P64" s="40">
        <v>-1.6374714394516376E-2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552.20000000000005</v>
      </c>
      <c r="F65" s="37">
        <v>552.85</v>
      </c>
      <c r="G65" s="38">
        <v>547.80000000000007</v>
      </c>
      <c r="H65" s="38">
        <v>543.40000000000009</v>
      </c>
      <c r="I65" s="38">
        <v>538.35000000000014</v>
      </c>
      <c r="J65" s="38">
        <v>557.25</v>
      </c>
      <c r="K65" s="38">
        <v>562.29999999999995</v>
      </c>
      <c r="L65" s="38">
        <v>566.69999999999993</v>
      </c>
      <c r="M65" s="28">
        <v>557.9</v>
      </c>
      <c r="N65" s="28">
        <v>548.45000000000005</v>
      </c>
      <c r="O65" s="39">
        <v>12207500</v>
      </c>
      <c r="P65" s="40">
        <v>-1.293713361633313E-2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1892.5</v>
      </c>
      <c r="F66" s="37">
        <v>1889.4666666666665</v>
      </c>
      <c r="G66" s="38">
        <v>1868.0333333333328</v>
      </c>
      <c r="H66" s="38">
        <v>1843.5666666666664</v>
      </c>
      <c r="I66" s="38">
        <v>1822.1333333333328</v>
      </c>
      <c r="J66" s="38">
        <v>1913.9333333333329</v>
      </c>
      <c r="K66" s="38">
        <v>1935.3666666666668</v>
      </c>
      <c r="L66" s="38">
        <v>1959.833333333333</v>
      </c>
      <c r="M66" s="28">
        <v>1910.9</v>
      </c>
      <c r="N66" s="28">
        <v>1865</v>
      </c>
      <c r="O66" s="39">
        <v>1192000</v>
      </c>
      <c r="P66" s="40">
        <v>4.6072838964458095E-2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1941.95</v>
      </c>
      <c r="F67" s="37">
        <v>1949.6499999999999</v>
      </c>
      <c r="G67" s="38">
        <v>1921.2999999999997</v>
      </c>
      <c r="H67" s="38">
        <v>1900.6499999999999</v>
      </c>
      <c r="I67" s="38">
        <v>1872.2999999999997</v>
      </c>
      <c r="J67" s="38">
        <v>1970.2999999999997</v>
      </c>
      <c r="K67" s="38">
        <v>1998.6499999999996</v>
      </c>
      <c r="L67" s="38">
        <v>2019.2999999999997</v>
      </c>
      <c r="M67" s="28">
        <v>1978</v>
      </c>
      <c r="N67" s="28">
        <v>1929</v>
      </c>
      <c r="O67" s="39">
        <v>1489750</v>
      </c>
      <c r="P67" s="40">
        <v>2.107607950651131E-2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212.2</v>
      </c>
      <c r="F68" s="37">
        <v>212.61666666666667</v>
      </c>
      <c r="G68" s="38">
        <v>210.43333333333334</v>
      </c>
      <c r="H68" s="38">
        <v>208.66666666666666</v>
      </c>
      <c r="I68" s="38">
        <v>206.48333333333332</v>
      </c>
      <c r="J68" s="38">
        <v>214.38333333333335</v>
      </c>
      <c r="K68" s="38">
        <v>216.56666666666669</v>
      </c>
      <c r="L68" s="38">
        <v>218.33333333333337</v>
      </c>
      <c r="M68" s="28">
        <v>214.8</v>
      </c>
      <c r="N68" s="28">
        <v>210.85</v>
      </c>
      <c r="O68" s="39">
        <v>16548000</v>
      </c>
      <c r="P68" s="40">
        <v>1.2506424533150592E-2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3465.15</v>
      </c>
      <c r="F69" s="37">
        <v>3473.25</v>
      </c>
      <c r="G69" s="38">
        <v>3444.5</v>
      </c>
      <c r="H69" s="38">
        <v>3423.85</v>
      </c>
      <c r="I69" s="38">
        <v>3395.1</v>
      </c>
      <c r="J69" s="38">
        <v>3493.9</v>
      </c>
      <c r="K69" s="38">
        <v>3522.65</v>
      </c>
      <c r="L69" s="38">
        <v>3543.3</v>
      </c>
      <c r="M69" s="28">
        <v>3502</v>
      </c>
      <c r="N69" s="28">
        <v>3452.6</v>
      </c>
      <c r="O69" s="39">
        <v>2608350</v>
      </c>
      <c r="P69" s="40">
        <v>-1.6076247344548431E-3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3790.05</v>
      </c>
      <c r="F70" s="37">
        <v>3818.3333333333335</v>
      </c>
      <c r="G70" s="38">
        <v>3746.7166666666672</v>
      </c>
      <c r="H70" s="38">
        <v>3703.3833333333337</v>
      </c>
      <c r="I70" s="38">
        <v>3631.7666666666673</v>
      </c>
      <c r="J70" s="38">
        <v>3861.666666666667</v>
      </c>
      <c r="K70" s="38">
        <v>3933.2833333333328</v>
      </c>
      <c r="L70" s="38">
        <v>3976.6166666666668</v>
      </c>
      <c r="M70" s="28">
        <v>3889.95</v>
      </c>
      <c r="N70" s="28">
        <v>3775</v>
      </c>
      <c r="O70" s="39">
        <v>480625</v>
      </c>
      <c r="P70" s="40">
        <v>4.0032458750338111E-2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375.95</v>
      </c>
      <c r="F71" s="37">
        <v>375.2166666666667</v>
      </c>
      <c r="G71" s="38">
        <v>372.43333333333339</v>
      </c>
      <c r="H71" s="38">
        <v>368.91666666666669</v>
      </c>
      <c r="I71" s="38">
        <v>366.13333333333338</v>
      </c>
      <c r="J71" s="38">
        <v>378.73333333333341</v>
      </c>
      <c r="K71" s="38">
        <v>381.51666666666671</v>
      </c>
      <c r="L71" s="38">
        <v>385.03333333333342</v>
      </c>
      <c r="M71" s="28">
        <v>378</v>
      </c>
      <c r="N71" s="28">
        <v>371.7</v>
      </c>
      <c r="O71" s="39">
        <v>43607850</v>
      </c>
      <c r="P71" s="40">
        <v>-1.5129495062418483E-2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4345.3</v>
      </c>
      <c r="F72" s="37">
        <v>4333.916666666667</v>
      </c>
      <c r="G72" s="38">
        <v>4310.3333333333339</v>
      </c>
      <c r="H72" s="38">
        <v>4275.3666666666668</v>
      </c>
      <c r="I72" s="38">
        <v>4251.7833333333338</v>
      </c>
      <c r="J72" s="38">
        <v>4368.8833333333341</v>
      </c>
      <c r="K72" s="38">
        <v>4392.4666666666681</v>
      </c>
      <c r="L72" s="38">
        <v>4427.4333333333343</v>
      </c>
      <c r="M72" s="28">
        <v>4357.5</v>
      </c>
      <c r="N72" s="28">
        <v>4298.95</v>
      </c>
      <c r="O72" s="39">
        <v>2184875</v>
      </c>
      <c r="P72" s="40">
        <v>-1.0361227494055034E-2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3278.5</v>
      </c>
      <c r="F73" s="37">
        <v>3270.5166666666664</v>
      </c>
      <c r="G73" s="38">
        <v>3255.0333333333328</v>
      </c>
      <c r="H73" s="38">
        <v>3231.5666666666666</v>
      </c>
      <c r="I73" s="38">
        <v>3216.083333333333</v>
      </c>
      <c r="J73" s="38">
        <v>3293.9833333333327</v>
      </c>
      <c r="K73" s="38">
        <v>3309.4666666666662</v>
      </c>
      <c r="L73" s="38">
        <v>3332.9333333333325</v>
      </c>
      <c r="M73" s="28">
        <v>3286</v>
      </c>
      <c r="N73" s="28">
        <v>3247.05</v>
      </c>
      <c r="O73" s="39">
        <v>2764825</v>
      </c>
      <c r="P73" s="40">
        <v>2.8312939338713875E-2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2217.75</v>
      </c>
      <c r="F74" s="37">
        <v>2206.5833333333335</v>
      </c>
      <c r="G74" s="38">
        <v>2192.166666666667</v>
      </c>
      <c r="H74" s="38">
        <v>2166.5833333333335</v>
      </c>
      <c r="I74" s="38">
        <v>2152.166666666667</v>
      </c>
      <c r="J74" s="38">
        <v>2232.166666666667</v>
      </c>
      <c r="K74" s="38">
        <v>2246.5833333333339</v>
      </c>
      <c r="L74" s="38">
        <v>2272.166666666667</v>
      </c>
      <c r="M74" s="28">
        <v>2221</v>
      </c>
      <c r="N74" s="28">
        <v>2181</v>
      </c>
      <c r="O74" s="39">
        <v>760650</v>
      </c>
      <c r="P74" s="40">
        <v>3.9849624060150378E-2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181.4</v>
      </c>
      <c r="F75" s="37">
        <v>180.88333333333333</v>
      </c>
      <c r="G75" s="38">
        <v>179.76666666666665</v>
      </c>
      <c r="H75" s="38">
        <v>178.13333333333333</v>
      </c>
      <c r="I75" s="38">
        <v>177.01666666666665</v>
      </c>
      <c r="J75" s="38">
        <v>182.51666666666665</v>
      </c>
      <c r="K75" s="38">
        <v>183.63333333333333</v>
      </c>
      <c r="L75" s="38">
        <v>185.26666666666665</v>
      </c>
      <c r="M75" s="28">
        <v>182</v>
      </c>
      <c r="N75" s="28">
        <v>179.25</v>
      </c>
      <c r="O75" s="39">
        <v>28573200</v>
      </c>
      <c r="P75" s="40">
        <v>-3.5153797865662274E-3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136.30000000000001</v>
      </c>
      <c r="F76" s="37">
        <v>136.31666666666669</v>
      </c>
      <c r="G76" s="38">
        <v>135.23333333333338</v>
      </c>
      <c r="H76" s="38">
        <v>134.16666666666669</v>
      </c>
      <c r="I76" s="38">
        <v>133.08333333333337</v>
      </c>
      <c r="J76" s="38">
        <v>137.38333333333338</v>
      </c>
      <c r="K76" s="38">
        <v>138.4666666666667</v>
      </c>
      <c r="L76" s="38">
        <v>139.53333333333339</v>
      </c>
      <c r="M76" s="28">
        <v>137.4</v>
      </c>
      <c r="N76" s="28">
        <v>135.25</v>
      </c>
      <c r="O76" s="39">
        <v>74895000</v>
      </c>
      <c r="P76" s="40">
        <v>-2.8788173507099786E-2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104.4</v>
      </c>
      <c r="F77" s="37">
        <v>103.8</v>
      </c>
      <c r="G77" s="38">
        <v>102.75</v>
      </c>
      <c r="H77" s="38">
        <v>101.10000000000001</v>
      </c>
      <c r="I77" s="38">
        <v>100.05000000000001</v>
      </c>
      <c r="J77" s="38">
        <v>105.44999999999999</v>
      </c>
      <c r="K77" s="38">
        <v>106.49999999999997</v>
      </c>
      <c r="L77" s="38">
        <v>108.14999999999998</v>
      </c>
      <c r="M77" s="28">
        <v>104.85</v>
      </c>
      <c r="N77" s="28">
        <v>102.15</v>
      </c>
      <c r="O77" s="39">
        <v>16577600</v>
      </c>
      <c r="P77" s="40">
        <v>-1.2085528354508832E-2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98.85</v>
      </c>
      <c r="F78" s="37">
        <v>98.783333333333317</v>
      </c>
      <c r="G78" s="38">
        <v>98.266666666666637</v>
      </c>
      <c r="H78" s="38">
        <v>97.683333333333323</v>
      </c>
      <c r="I78" s="38">
        <v>97.166666666666643</v>
      </c>
      <c r="J78" s="38">
        <v>99.366666666666632</v>
      </c>
      <c r="K78" s="38">
        <v>99.883333333333312</v>
      </c>
      <c r="L78" s="38">
        <v>100.46666666666663</v>
      </c>
      <c r="M78" s="28">
        <v>99.3</v>
      </c>
      <c r="N78" s="28">
        <v>98.2</v>
      </c>
      <c r="O78" s="39">
        <v>48806100</v>
      </c>
      <c r="P78" s="40">
        <v>-8.7344359784426694E-3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428.3</v>
      </c>
      <c r="F79" s="37">
        <v>429.09999999999997</v>
      </c>
      <c r="G79" s="38">
        <v>424.64999999999992</v>
      </c>
      <c r="H79" s="38">
        <v>420.99999999999994</v>
      </c>
      <c r="I79" s="38">
        <v>416.5499999999999</v>
      </c>
      <c r="J79" s="38">
        <v>432.74999999999994</v>
      </c>
      <c r="K79" s="38">
        <v>437.2</v>
      </c>
      <c r="L79" s="38">
        <v>440.84999999999997</v>
      </c>
      <c r="M79" s="28">
        <v>433.55</v>
      </c>
      <c r="N79" s="28">
        <v>425.45</v>
      </c>
      <c r="O79" s="39">
        <v>5114150</v>
      </c>
      <c r="P79" s="40">
        <v>-3.7128037128037125E-2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40.85</v>
      </c>
      <c r="F80" s="37">
        <v>40.616666666666667</v>
      </c>
      <c r="G80" s="38">
        <v>40.333333333333336</v>
      </c>
      <c r="H80" s="38">
        <v>39.81666666666667</v>
      </c>
      <c r="I80" s="38">
        <v>39.533333333333339</v>
      </c>
      <c r="J80" s="38">
        <v>41.133333333333333</v>
      </c>
      <c r="K80" s="38">
        <v>41.416666666666664</v>
      </c>
      <c r="L80" s="38">
        <v>41.93333333333333</v>
      </c>
      <c r="M80" s="28">
        <v>40.9</v>
      </c>
      <c r="N80" s="28">
        <v>40.1</v>
      </c>
      <c r="O80" s="39">
        <v>139477500</v>
      </c>
      <c r="P80" s="40">
        <v>-1.6656091370558377E-2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581.54999999999995</v>
      </c>
      <c r="F81" s="37">
        <v>586.58333333333326</v>
      </c>
      <c r="G81" s="38">
        <v>573.51666666666654</v>
      </c>
      <c r="H81" s="38">
        <v>565.48333333333323</v>
      </c>
      <c r="I81" s="38">
        <v>552.41666666666652</v>
      </c>
      <c r="J81" s="38">
        <v>594.61666666666656</v>
      </c>
      <c r="K81" s="38">
        <v>607.68333333333317</v>
      </c>
      <c r="L81" s="38">
        <v>615.71666666666658</v>
      </c>
      <c r="M81" s="28">
        <v>599.65</v>
      </c>
      <c r="N81" s="28">
        <v>578.54999999999995</v>
      </c>
      <c r="O81" s="39">
        <v>10043800</v>
      </c>
      <c r="P81" s="40">
        <v>0.19338894037689219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912.9</v>
      </c>
      <c r="F82" s="37">
        <v>914.91666666666663</v>
      </c>
      <c r="G82" s="38">
        <v>901.88333333333321</v>
      </c>
      <c r="H82" s="38">
        <v>890.86666666666656</v>
      </c>
      <c r="I82" s="38">
        <v>877.83333333333314</v>
      </c>
      <c r="J82" s="38">
        <v>925.93333333333328</v>
      </c>
      <c r="K82" s="38">
        <v>938.96666666666681</v>
      </c>
      <c r="L82" s="38">
        <v>949.98333333333335</v>
      </c>
      <c r="M82" s="28">
        <v>927.95</v>
      </c>
      <c r="N82" s="28">
        <v>903.9</v>
      </c>
      <c r="O82" s="39">
        <v>5912000</v>
      </c>
      <c r="P82" s="40">
        <v>1.042556827892668E-2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1223.95</v>
      </c>
      <c r="F83" s="37">
        <v>1221.0000000000002</v>
      </c>
      <c r="G83" s="38">
        <v>1212.1000000000004</v>
      </c>
      <c r="H83" s="38">
        <v>1200.2500000000002</v>
      </c>
      <c r="I83" s="38">
        <v>1191.3500000000004</v>
      </c>
      <c r="J83" s="38">
        <v>1232.8500000000004</v>
      </c>
      <c r="K83" s="38">
        <v>1241.7500000000005</v>
      </c>
      <c r="L83" s="38">
        <v>1253.6000000000004</v>
      </c>
      <c r="M83" s="28">
        <v>1229.9000000000001</v>
      </c>
      <c r="N83" s="28">
        <v>1209.1500000000001</v>
      </c>
      <c r="O83" s="39">
        <v>4253400</v>
      </c>
      <c r="P83" s="40">
        <v>-1.998001998001998E-4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329.35</v>
      </c>
      <c r="F84" s="37">
        <v>324.65000000000003</v>
      </c>
      <c r="G84" s="38">
        <v>318.15000000000009</v>
      </c>
      <c r="H84" s="38">
        <v>306.95000000000005</v>
      </c>
      <c r="I84" s="38">
        <v>300.4500000000001</v>
      </c>
      <c r="J84" s="38">
        <v>335.85000000000008</v>
      </c>
      <c r="K84" s="38">
        <v>342.34999999999997</v>
      </c>
      <c r="L84" s="38">
        <v>353.55000000000007</v>
      </c>
      <c r="M84" s="28">
        <v>331.15</v>
      </c>
      <c r="N84" s="28">
        <v>313.45</v>
      </c>
      <c r="O84" s="39">
        <v>8132000</v>
      </c>
      <c r="P84" s="40">
        <v>7.9325731284085269E-3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1679.35</v>
      </c>
      <c r="F85" s="37">
        <v>1682.6000000000001</v>
      </c>
      <c r="G85" s="38">
        <v>1665.7500000000002</v>
      </c>
      <c r="H85" s="38">
        <v>1652.15</v>
      </c>
      <c r="I85" s="38">
        <v>1635.3000000000002</v>
      </c>
      <c r="J85" s="38">
        <v>1696.2000000000003</v>
      </c>
      <c r="K85" s="38">
        <v>1713.0500000000002</v>
      </c>
      <c r="L85" s="38">
        <v>1726.6500000000003</v>
      </c>
      <c r="M85" s="28">
        <v>1699.45</v>
      </c>
      <c r="N85" s="28">
        <v>1669</v>
      </c>
      <c r="O85" s="39">
        <v>8162400</v>
      </c>
      <c r="P85" s="40">
        <v>3.5367837561004999E-2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486.1</v>
      </c>
      <c r="F86" s="37">
        <v>485.4666666666667</v>
      </c>
      <c r="G86" s="38">
        <v>478.18333333333339</v>
      </c>
      <c r="H86" s="38">
        <v>470.26666666666671</v>
      </c>
      <c r="I86" s="38">
        <v>462.98333333333341</v>
      </c>
      <c r="J86" s="38">
        <v>493.38333333333338</v>
      </c>
      <c r="K86" s="38">
        <v>500.66666666666669</v>
      </c>
      <c r="L86" s="38">
        <v>508.58333333333337</v>
      </c>
      <c r="M86" s="28">
        <v>492.75</v>
      </c>
      <c r="N86" s="28">
        <v>477.55</v>
      </c>
      <c r="O86" s="39">
        <v>4625000</v>
      </c>
      <c r="P86" s="40">
        <v>2.2381873445703231E-2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2510.15</v>
      </c>
      <c r="F87" s="37">
        <v>2519.9500000000003</v>
      </c>
      <c r="G87" s="38">
        <v>2487.9500000000007</v>
      </c>
      <c r="H87" s="38">
        <v>2465.7500000000005</v>
      </c>
      <c r="I87" s="38">
        <v>2433.7500000000009</v>
      </c>
      <c r="J87" s="38">
        <v>2542.1500000000005</v>
      </c>
      <c r="K87" s="38">
        <v>2574.1499999999996</v>
      </c>
      <c r="L87" s="38">
        <v>2596.3500000000004</v>
      </c>
      <c r="M87" s="28">
        <v>2551.9499999999998</v>
      </c>
      <c r="N87" s="28">
        <v>2497.75</v>
      </c>
      <c r="O87" s="39">
        <v>3387900</v>
      </c>
      <c r="P87" s="40">
        <v>1.5557553956834532E-2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1185.1500000000001</v>
      </c>
      <c r="F88" s="37">
        <v>1187.0666666666668</v>
      </c>
      <c r="G88" s="38">
        <v>1173.2333333333336</v>
      </c>
      <c r="H88" s="38">
        <v>1161.3166666666668</v>
      </c>
      <c r="I88" s="38">
        <v>1147.4833333333336</v>
      </c>
      <c r="J88" s="38">
        <v>1198.9833333333336</v>
      </c>
      <c r="K88" s="38">
        <v>1212.8166666666671</v>
      </c>
      <c r="L88" s="38">
        <v>1224.7333333333336</v>
      </c>
      <c r="M88" s="28">
        <v>1200.9000000000001</v>
      </c>
      <c r="N88" s="28">
        <v>1175.1500000000001</v>
      </c>
      <c r="O88" s="39">
        <v>4790500</v>
      </c>
      <c r="P88" s="40">
        <v>-2.5132275132275131E-2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1060.8499999999999</v>
      </c>
      <c r="F89" s="37">
        <v>1053.7333333333333</v>
      </c>
      <c r="G89" s="38">
        <v>1042.1166666666668</v>
      </c>
      <c r="H89" s="38">
        <v>1023.3833333333334</v>
      </c>
      <c r="I89" s="38">
        <v>1011.7666666666669</v>
      </c>
      <c r="J89" s="38">
        <v>1072.4666666666667</v>
      </c>
      <c r="K89" s="38">
        <v>1084.083333333333</v>
      </c>
      <c r="L89" s="38">
        <v>1102.8166666666666</v>
      </c>
      <c r="M89" s="28">
        <v>1065.3499999999999</v>
      </c>
      <c r="N89" s="28">
        <v>1035</v>
      </c>
      <c r="O89" s="39">
        <v>9093000</v>
      </c>
      <c r="P89" s="40">
        <v>-1.4266201244498407E-2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2628.05</v>
      </c>
      <c r="F90" s="37">
        <v>2625.9833333333336</v>
      </c>
      <c r="G90" s="38">
        <v>2608.0666666666671</v>
      </c>
      <c r="H90" s="38">
        <v>2588.0833333333335</v>
      </c>
      <c r="I90" s="38">
        <v>2570.166666666667</v>
      </c>
      <c r="J90" s="38">
        <v>2645.9666666666672</v>
      </c>
      <c r="K90" s="38">
        <v>2663.8833333333332</v>
      </c>
      <c r="L90" s="38">
        <v>2683.8666666666672</v>
      </c>
      <c r="M90" s="28">
        <v>2643.9</v>
      </c>
      <c r="N90" s="28">
        <v>2606</v>
      </c>
      <c r="O90" s="39">
        <v>19361400</v>
      </c>
      <c r="P90" s="40">
        <v>1.096525580375325E-2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2177.4</v>
      </c>
      <c r="F91" s="37">
        <v>2173.6166666666668</v>
      </c>
      <c r="G91" s="38">
        <v>2153.2833333333338</v>
      </c>
      <c r="H91" s="38">
        <v>2129.166666666667</v>
      </c>
      <c r="I91" s="38">
        <v>2108.8333333333339</v>
      </c>
      <c r="J91" s="38">
        <v>2197.7333333333336</v>
      </c>
      <c r="K91" s="38">
        <v>2218.0666666666666</v>
      </c>
      <c r="L91" s="38">
        <v>2242.1833333333334</v>
      </c>
      <c r="M91" s="28">
        <v>2193.9499999999998</v>
      </c>
      <c r="N91" s="28">
        <v>2149.5</v>
      </c>
      <c r="O91" s="39">
        <v>1818900</v>
      </c>
      <c r="P91" s="40">
        <v>-1.861443832955649E-2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1606.3</v>
      </c>
      <c r="F92" s="37">
        <v>1607.0666666666668</v>
      </c>
      <c r="G92" s="38">
        <v>1596.3833333333337</v>
      </c>
      <c r="H92" s="38">
        <v>1586.4666666666669</v>
      </c>
      <c r="I92" s="38">
        <v>1575.7833333333338</v>
      </c>
      <c r="J92" s="38">
        <v>1616.9833333333336</v>
      </c>
      <c r="K92" s="38">
        <v>1627.6666666666665</v>
      </c>
      <c r="L92" s="38">
        <v>1637.5833333333335</v>
      </c>
      <c r="M92" s="28">
        <v>1617.75</v>
      </c>
      <c r="N92" s="28">
        <v>1597.15</v>
      </c>
      <c r="O92" s="39">
        <v>58487550</v>
      </c>
      <c r="P92" s="40">
        <v>-3.5886960758592257E-3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611.4</v>
      </c>
      <c r="F93" s="37">
        <v>611.96666666666658</v>
      </c>
      <c r="G93" s="38">
        <v>604.63333333333321</v>
      </c>
      <c r="H93" s="38">
        <v>597.86666666666667</v>
      </c>
      <c r="I93" s="38">
        <v>590.5333333333333</v>
      </c>
      <c r="J93" s="38">
        <v>618.73333333333312</v>
      </c>
      <c r="K93" s="38">
        <v>626.06666666666638</v>
      </c>
      <c r="L93" s="38">
        <v>632.83333333333303</v>
      </c>
      <c r="M93" s="28">
        <v>619.29999999999995</v>
      </c>
      <c r="N93" s="28">
        <v>605.20000000000005</v>
      </c>
      <c r="O93" s="39">
        <v>13836900</v>
      </c>
      <c r="P93" s="40">
        <v>1.8317935648295635E-3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2758</v>
      </c>
      <c r="F94" s="37">
        <v>2761.7333333333336</v>
      </c>
      <c r="G94" s="38">
        <v>2747.3166666666671</v>
      </c>
      <c r="H94" s="38">
        <v>2736.6333333333337</v>
      </c>
      <c r="I94" s="38">
        <v>2722.2166666666672</v>
      </c>
      <c r="J94" s="38">
        <v>2772.416666666667</v>
      </c>
      <c r="K94" s="38">
        <v>2786.833333333333</v>
      </c>
      <c r="L94" s="38">
        <v>2797.5166666666669</v>
      </c>
      <c r="M94" s="28">
        <v>2776.15</v>
      </c>
      <c r="N94" s="28">
        <v>2751.05</v>
      </c>
      <c r="O94" s="39">
        <v>2539500</v>
      </c>
      <c r="P94" s="40">
        <v>1.7305612306213195E-2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472.5</v>
      </c>
      <c r="F95" s="37">
        <v>471.95</v>
      </c>
      <c r="G95" s="38">
        <v>468.25</v>
      </c>
      <c r="H95" s="38">
        <v>464</v>
      </c>
      <c r="I95" s="38">
        <v>460.3</v>
      </c>
      <c r="J95" s="38">
        <v>476.2</v>
      </c>
      <c r="K95" s="38">
        <v>479.89999999999992</v>
      </c>
      <c r="L95" s="38">
        <v>484.15</v>
      </c>
      <c r="M95" s="28">
        <v>475.65</v>
      </c>
      <c r="N95" s="28">
        <v>467.7</v>
      </c>
      <c r="O95" s="39">
        <v>22423800</v>
      </c>
      <c r="P95" s="40">
        <v>-1.9167176974892834E-2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120.3</v>
      </c>
      <c r="F96" s="37">
        <v>119.88333333333333</v>
      </c>
      <c r="G96" s="38">
        <v>118.76666666666665</v>
      </c>
      <c r="H96" s="38">
        <v>117.23333333333332</v>
      </c>
      <c r="I96" s="38">
        <v>116.11666666666665</v>
      </c>
      <c r="J96" s="38">
        <v>121.41666666666666</v>
      </c>
      <c r="K96" s="38">
        <v>122.53333333333333</v>
      </c>
      <c r="L96" s="38">
        <v>124.06666666666666</v>
      </c>
      <c r="M96" s="28">
        <v>121</v>
      </c>
      <c r="N96" s="28">
        <v>118.35</v>
      </c>
      <c r="O96" s="39">
        <v>19804800</v>
      </c>
      <c r="P96" s="40">
        <v>2.6731470230862697E-3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246.55</v>
      </c>
      <c r="F97" s="37">
        <v>248.16666666666666</v>
      </c>
      <c r="G97" s="38">
        <v>244.5333333333333</v>
      </c>
      <c r="H97" s="38">
        <v>242.51666666666665</v>
      </c>
      <c r="I97" s="38">
        <v>238.8833333333333</v>
      </c>
      <c r="J97" s="38">
        <v>250.18333333333331</v>
      </c>
      <c r="K97" s="38">
        <v>253.81666666666669</v>
      </c>
      <c r="L97" s="38">
        <v>255.83333333333331</v>
      </c>
      <c r="M97" s="28">
        <v>251.8</v>
      </c>
      <c r="N97" s="28">
        <v>246.15</v>
      </c>
      <c r="O97" s="39">
        <v>21508200</v>
      </c>
      <c r="P97" s="40">
        <v>4.513251115192863E-2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2631.45</v>
      </c>
      <c r="F98" s="37">
        <v>2617.6166666666663</v>
      </c>
      <c r="G98" s="38">
        <v>2599.2833333333328</v>
      </c>
      <c r="H98" s="38">
        <v>2567.1166666666663</v>
      </c>
      <c r="I98" s="38">
        <v>2548.7833333333328</v>
      </c>
      <c r="J98" s="38">
        <v>2649.7833333333328</v>
      </c>
      <c r="K98" s="38">
        <v>2668.1166666666659</v>
      </c>
      <c r="L98" s="38">
        <v>2700.2833333333328</v>
      </c>
      <c r="M98" s="28">
        <v>2635.95</v>
      </c>
      <c r="N98" s="28">
        <v>2585.4499999999998</v>
      </c>
      <c r="O98" s="39">
        <v>8286600</v>
      </c>
      <c r="P98" s="40">
        <v>5.7529857267695893E-3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40510</v>
      </c>
      <c r="F99" s="37">
        <v>40373.333333333336</v>
      </c>
      <c r="G99" s="38">
        <v>40146.666666666672</v>
      </c>
      <c r="H99" s="38">
        <v>39783.333333333336</v>
      </c>
      <c r="I99" s="38">
        <v>39556.666666666672</v>
      </c>
      <c r="J99" s="38">
        <v>40736.666666666672</v>
      </c>
      <c r="K99" s="38">
        <v>40963.333333333343</v>
      </c>
      <c r="L99" s="38">
        <v>41326.666666666672</v>
      </c>
      <c r="M99" s="28">
        <v>40600</v>
      </c>
      <c r="N99" s="28">
        <v>40010</v>
      </c>
      <c r="O99" s="39">
        <v>36225</v>
      </c>
      <c r="P99" s="40">
        <v>-2.581686163775716E-2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142.5</v>
      </c>
      <c r="F100" s="37">
        <v>142.85</v>
      </c>
      <c r="G100" s="38">
        <v>141.64999999999998</v>
      </c>
      <c r="H100" s="38">
        <v>140.79999999999998</v>
      </c>
      <c r="I100" s="38">
        <v>139.59999999999997</v>
      </c>
      <c r="J100" s="38">
        <v>143.69999999999999</v>
      </c>
      <c r="K100" s="38">
        <v>144.89999999999998</v>
      </c>
      <c r="L100" s="38">
        <v>145.75</v>
      </c>
      <c r="M100" s="28">
        <v>144.05000000000001</v>
      </c>
      <c r="N100" s="28">
        <v>142</v>
      </c>
      <c r="O100" s="39">
        <v>46180000</v>
      </c>
      <c r="P100" s="40">
        <v>-1.4174707539919734E-2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878.3</v>
      </c>
      <c r="F101" s="37">
        <v>876.63333333333321</v>
      </c>
      <c r="G101" s="38">
        <v>869.21666666666647</v>
      </c>
      <c r="H101" s="38">
        <v>860.13333333333321</v>
      </c>
      <c r="I101" s="38">
        <v>852.71666666666647</v>
      </c>
      <c r="J101" s="38">
        <v>885.71666666666647</v>
      </c>
      <c r="K101" s="38">
        <v>893.13333333333321</v>
      </c>
      <c r="L101" s="38">
        <v>902.21666666666647</v>
      </c>
      <c r="M101" s="28">
        <v>884.05</v>
      </c>
      <c r="N101" s="28">
        <v>867.55</v>
      </c>
      <c r="O101" s="39">
        <v>81064200</v>
      </c>
      <c r="P101" s="40">
        <v>2.5957688082497609E-2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1264.05</v>
      </c>
      <c r="F102" s="37">
        <v>1266.2333333333333</v>
      </c>
      <c r="G102" s="38">
        <v>1245.9166666666667</v>
      </c>
      <c r="H102" s="38">
        <v>1227.7833333333333</v>
      </c>
      <c r="I102" s="38">
        <v>1207.4666666666667</v>
      </c>
      <c r="J102" s="38">
        <v>1284.3666666666668</v>
      </c>
      <c r="K102" s="38">
        <v>1304.6833333333334</v>
      </c>
      <c r="L102" s="38">
        <v>1322.8166666666668</v>
      </c>
      <c r="M102" s="28">
        <v>1286.55</v>
      </c>
      <c r="N102" s="28">
        <v>1248.0999999999999</v>
      </c>
      <c r="O102" s="39">
        <v>3288650</v>
      </c>
      <c r="P102" s="40">
        <v>-1.4894971355824316E-2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468.5</v>
      </c>
      <c r="F103" s="37">
        <v>469.81666666666666</v>
      </c>
      <c r="G103" s="38">
        <v>462.98333333333335</v>
      </c>
      <c r="H103" s="38">
        <v>457.4666666666667</v>
      </c>
      <c r="I103" s="38">
        <v>450.63333333333338</v>
      </c>
      <c r="J103" s="38">
        <v>475.33333333333331</v>
      </c>
      <c r="K103" s="38">
        <v>482.16666666666669</v>
      </c>
      <c r="L103" s="38">
        <v>487.68333333333328</v>
      </c>
      <c r="M103" s="28">
        <v>476.65</v>
      </c>
      <c r="N103" s="28">
        <v>464.3</v>
      </c>
      <c r="O103" s="39">
        <v>16839000</v>
      </c>
      <c r="P103" s="40">
        <v>4.2043116557831653E-3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7.45</v>
      </c>
      <c r="F104" s="37">
        <v>7.55</v>
      </c>
      <c r="G104" s="38">
        <v>7.25</v>
      </c>
      <c r="H104" s="38">
        <v>7.05</v>
      </c>
      <c r="I104" s="38">
        <v>6.75</v>
      </c>
      <c r="J104" s="38">
        <v>7.75</v>
      </c>
      <c r="K104" s="38">
        <v>8.0499999999999989</v>
      </c>
      <c r="L104" s="38">
        <v>8.25</v>
      </c>
      <c r="M104" s="28">
        <v>7.85</v>
      </c>
      <c r="N104" s="28">
        <v>7.35</v>
      </c>
      <c r="O104" s="39">
        <v>654080000</v>
      </c>
      <c r="P104" s="40">
        <v>5.2963714221320714E-2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84.75</v>
      </c>
      <c r="F105" s="37">
        <v>84.316666666666663</v>
      </c>
      <c r="G105" s="38">
        <v>83.633333333333326</v>
      </c>
      <c r="H105" s="38">
        <v>82.516666666666666</v>
      </c>
      <c r="I105" s="38">
        <v>81.833333333333329</v>
      </c>
      <c r="J105" s="38">
        <v>85.433333333333323</v>
      </c>
      <c r="K105" s="38">
        <v>86.11666666666666</v>
      </c>
      <c r="L105" s="38">
        <v>87.23333333333332</v>
      </c>
      <c r="M105" s="28">
        <v>85</v>
      </c>
      <c r="N105" s="28">
        <v>83.2</v>
      </c>
      <c r="O105" s="39">
        <v>115510000</v>
      </c>
      <c r="P105" s="40">
        <v>2.5206354841572735E-2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59.9</v>
      </c>
      <c r="F106" s="37">
        <v>60</v>
      </c>
      <c r="G106" s="38">
        <v>59.45</v>
      </c>
      <c r="H106" s="38">
        <v>59</v>
      </c>
      <c r="I106" s="38">
        <v>58.45</v>
      </c>
      <c r="J106" s="38">
        <v>60.45</v>
      </c>
      <c r="K106" s="38">
        <v>61</v>
      </c>
      <c r="L106" s="38">
        <v>61.45</v>
      </c>
      <c r="M106" s="28">
        <v>60.55</v>
      </c>
      <c r="N106" s="28">
        <v>59.55</v>
      </c>
      <c r="O106" s="39">
        <v>162030000</v>
      </c>
      <c r="P106" s="40">
        <v>-1.6121686856726478E-2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141.9</v>
      </c>
      <c r="F107" s="37">
        <v>141.80000000000001</v>
      </c>
      <c r="G107" s="38">
        <v>140.80000000000001</v>
      </c>
      <c r="H107" s="38">
        <v>139.69999999999999</v>
      </c>
      <c r="I107" s="38">
        <v>138.69999999999999</v>
      </c>
      <c r="J107" s="38">
        <v>142.90000000000003</v>
      </c>
      <c r="K107" s="38">
        <v>143.90000000000003</v>
      </c>
      <c r="L107" s="38">
        <v>145.00000000000006</v>
      </c>
      <c r="M107" s="28">
        <v>142.80000000000001</v>
      </c>
      <c r="N107" s="28">
        <v>140.69999999999999</v>
      </c>
      <c r="O107" s="39">
        <v>44283750</v>
      </c>
      <c r="P107" s="40">
        <v>-1.1468273899213125E-2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423.7</v>
      </c>
      <c r="F108" s="37">
        <v>423.43333333333334</v>
      </c>
      <c r="G108" s="38">
        <v>420.06666666666666</v>
      </c>
      <c r="H108" s="38">
        <v>416.43333333333334</v>
      </c>
      <c r="I108" s="38">
        <v>413.06666666666666</v>
      </c>
      <c r="J108" s="38">
        <v>427.06666666666666</v>
      </c>
      <c r="K108" s="38">
        <v>430.43333333333334</v>
      </c>
      <c r="L108" s="38">
        <v>434.06666666666666</v>
      </c>
      <c r="M108" s="28">
        <v>426.8</v>
      </c>
      <c r="N108" s="28">
        <v>419.8</v>
      </c>
      <c r="O108" s="39">
        <v>8351750</v>
      </c>
      <c r="P108" s="40">
        <v>-1.0910275199478913E-2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316.7</v>
      </c>
      <c r="F109" s="37">
        <v>315.5</v>
      </c>
      <c r="G109" s="38">
        <v>313.5</v>
      </c>
      <c r="H109" s="38">
        <v>310.3</v>
      </c>
      <c r="I109" s="38">
        <v>308.3</v>
      </c>
      <c r="J109" s="38">
        <v>318.7</v>
      </c>
      <c r="K109" s="38">
        <v>320.7</v>
      </c>
      <c r="L109" s="38">
        <v>323.89999999999998</v>
      </c>
      <c r="M109" s="28">
        <v>317.5</v>
      </c>
      <c r="N109" s="28">
        <v>312.3</v>
      </c>
      <c r="O109" s="39">
        <v>25962000</v>
      </c>
      <c r="P109" s="40">
        <v>-1.7707150964812714E-2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220.9</v>
      </c>
      <c r="F110" s="37">
        <v>220.6</v>
      </c>
      <c r="G110" s="38">
        <v>218.2</v>
      </c>
      <c r="H110" s="38">
        <v>215.5</v>
      </c>
      <c r="I110" s="38">
        <v>213.1</v>
      </c>
      <c r="J110" s="38">
        <v>223.29999999999998</v>
      </c>
      <c r="K110" s="38">
        <v>225.70000000000002</v>
      </c>
      <c r="L110" s="38">
        <v>228.39999999999998</v>
      </c>
      <c r="M110" s="28">
        <v>223</v>
      </c>
      <c r="N110" s="28">
        <v>217.9</v>
      </c>
      <c r="O110" s="39">
        <v>14868300</v>
      </c>
      <c r="P110" s="40">
        <v>-6.0100814269096548E-3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4267.8999999999996</v>
      </c>
      <c r="F111" s="37">
        <v>4273.583333333333</v>
      </c>
      <c r="G111" s="38">
        <v>4217.1166666666659</v>
      </c>
      <c r="H111" s="38">
        <v>4166.333333333333</v>
      </c>
      <c r="I111" s="38">
        <v>4109.8666666666659</v>
      </c>
      <c r="J111" s="38">
        <v>4324.3666666666659</v>
      </c>
      <c r="K111" s="38">
        <v>4380.833333333333</v>
      </c>
      <c r="L111" s="38">
        <v>4431.6166666666659</v>
      </c>
      <c r="M111" s="28">
        <v>4330.05</v>
      </c>
      <c r="N111" s="28">
        <v>4222.8</v>
      </c>
      <c r="O111" s="39">
        <v>307500</v>
      </c>
      <c r="P111" s="40">
        <v>3.6924633282751647E-2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2029.3</v>
      </c>
      <c r="F112" s="37">
        <v>2028.3999999999999</v>
      </c>
      <c r="G112" s="38">
        <v>2010.9499999999998</v>
      </c>
      <c r="H112" s="38">
        <v>1992.6</v>
      </c>
      <c r="I112" s="38">
        <v>1975.1499999999999</v>
      </c>
      <c r="J112" s="38">
        <v>2046.7499999999998</v>
      </c>
      <c r="K112" s="38">
        <v>2064.1999999999998</v>
      </c>
      <c r="L112" s="38">
        <v>2082.5499999999997</v>
      </c>
      <c r="M112" s="28">
        <v>2045.85</v>
      </c>
      <c r="N112" s="28">
        <v>2010.05</v>
      </c>
      <c r="O112" s="39">
        <v>2956200</v>
      </c>
      <c r="P112" s="40">
        <v>-3.4394904458598725E-2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1222.1500000000001</v>
      </c>
      <c r="F113" s="37">
        <v>1215.3833333333334</v>
      </c>
      <c r="G113" s="38">
        <v>1203.8166666666668</v>
      </c>
      <c r="H113" s="38">
        <v>1185.4833333333333</v>
      </c>
      <c r="I113" s="38">
        <v>1173.9166666666667</v>
      </c>
      <c r="J113" s="38">
        <v>1233.7166666666669</v>
      </c>
      <c r="K113" s="38">
        <v>1245.2833333333335</v>
      </c>
      <c r="L113" s="38">
        <v>1263.616666666667</v>
      </c>
      <c r="M113" s="28">
        <v>1226.95</v>
      </c>
      <c r="N113" s="28">
        <v>1197.05</v>
      </c>
      <c r="O113" s="39">
        <v>22901850</v>
      </c>
      <c r="P113" s="40">
        <v>-3.7812186867827502E-2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185.9</v>
      </c>
      <c r="F114" s="37">
        <v>186.2833333333333</v>
      </c>
      <c r="G114" s="38">
        <v>183.81666666666661</v>
      </c>
      <c r="H114" s="38">
        <v>181.73333333333329</v>
      </c>
      <c r="I114" s="38">
        <v>179.26666666666659</v>
      </c>
      <c r="J114" s="38">
        <v>188.36666666666662</v>
      </c>
      <c r="K114" s="38">
        <v>190.83333333333331</v>
      </c>
      <c r="L114" s="38">
        <v>192.91666666666663</v>
      </c>
      <c r="M114" s="28">
        <v>188.75</v>
      </c>
      <c r="N114" s="28">
        <v>184.2</v>
      </c>
      <c r="O114" s="39">
        <v>15514800</v>
      </c>
      <c r="P114" s="40">
        <v>3.6475869809203143E-2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1492.25</v>
      </c>
      <c r="F115" s="37">
        <v>1482.9333333333334</v>
      </c>
      <c r="G115" s="38">
        <v>1468.2666666666669</v>
      </c>
      <c r="H115" s="38">
        <v>1444.2833333333335</v>
      </c>
      <c r="I115" s="38">
        <v>1429.616666666667</v>
      </c>
      <c r="J115" s="38">
        <v>1506.9166666666667</v>
      </c>
      <c r="K115" s="38">
        <v>1521.5833333333333</v>
      </c>
      <c r="L115" s="38">
        <v>1545.5666666666666</v>
      </c>
      <c r="M115" s="28">
        <v>1497.6</v>
      </c>
      <c r="N115" s="28">
        <v>1458.95</v>
      </c>
      <c r="O115" s="39">
        <v>37776400</v>
      </c>
      <c r="P115" s="40">
        <v>3.2401587284235381E-2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442.3</v>
      </c>
      <c r="F116" s="37">
        <v>438.51666666666671</v>
      </c>
      <c r="G116" s="38">
        <v>429.93333333333339</v>
      </c>
      <c r="H116" s="38">
        <v>417.56666666666666</v>
      </c>
      <c r="I116" s="38">
        <v>408.98333333333335</v>
      </c>
      <c r="J116" s="38">
        <v>450.88333333333344</v>
      </c>
      <c r="K116" s="38">
        <v>459.46666666666681</v>
      </c>
      <c r="L116" s="38">
        <v>471.83333333333348</v>
      </c>
      <c r="M116" s="28">
        <v>447.1</v>
      </c>
      <c r="N116" s="28">
        <v>426.15</v>
      </c>
      <c r="O116" s="39">
        <v>4650000</v>
      </c>
      <c r="P116" s="40">
        <v>-5.9854638734501923E-3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80.5</v>
      </c>
      <c r="F117" s="37">
        <v>80.63333333333334</v>
      </c>
      <c r="G117" s="38">
        <v>79.966666666666683</v>
      </c>
      <c r="H117" s="38">
        <v>79.433333333333337</v>
      </c>
      <c r="I117" s="38">
        <v>78.76666666666668</v>
      </c>
      <c r="J117" s="38">
        <v>81.166666666666686</v>
      </c>
      <c r="K117" s="38">
        <v>81.833333333333343</v>
      </c>
      <c r="L117" s="38">
        <v>82.366666666666688</v>
      </c>
      <c r="M117" s="28">
        <v>81.3</v>
      </c>
      <c r="N117" s="28">
        <v>80.099999999999994</v>
      </c>
      <c r="O117" s="39">
        <v>88344750</v>
      </c>
      <c r="P117" s="40">
        <v>2.7906976744186046E-2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875.75</v>
      </c>
      <c r="F118" s="37">
        <v>869.83333333333337</v>
      </c>
      <c r="G118" s="38">
        <v>861.91666666666674</v>
      </c>
      <c r="H118" s="38">
        <v>848.08333333333337</v>
      </c>
      <c r="I118" s="38">
        <v>840.16666666666674</v>
      </c>
      <c r="J118" s="38">
        <v>883.66666666666674</v>
      </c>
      <c r="K118" s="38">
        <v>891.58333333333348</v>
      </c>
      <c r="L118" s="38">
        <v>905.41666666666674</v>
      </c>
      <c r="M118" s="28">
        <v>877.75</v>
      </c>
      <c r="N118" s="28">
        <v>856</v>
      </c>
      <c r="O118" s="39">
        <v>1579500</v>
      </c>
      <c r="P118" s="40">
        <v>-2.8776978417266189E-2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642.15</v>
      </c>
      <c r="F119" s="37">
        <v>640.9666666666667</v>
      </c>
      <c r="G119" s="38">
        <v>638.68333333333339</v>
      </c>
      <c r="H119" s="38">
        <v>635.2166666666667</v>
      </c>
      <c r="I119" s="38">
        <v>632.93333333333339</v>
      </c>
      <c r="J119" s="38">
        <v>644.43333333333339</v>
      </c>
      <c r="K119" s="38">
        <v>646.7166666666667</v>
      </c>
      <c r="L119" s="38">
        <v>650.18333333333339</v>
      </c>
      <c r="M119" s="28">
        <v>643.25</v>
      </c>
      <c r="N119" s="28">
        <v>637.5</v>
      </c>
      <c r="O119" s="39">
        <v>15015000</v>
      </c>
      <c r="P119" s="40">
        <v>-8.9517759168351134E-3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339.45</v>
      </c>
      <c r="F120" s="37">
        <v>339.83333333333331</v>
      </c>
      <c r="G120" s="38">
        <v>337.16666666666663</v>
      </c>
      <c r="H120" s="38">
        <v>334.88333333333333</v>
      </c>
      <c r="I120" s="38">
        <v>332.21666666666664</v>
      </c>
      <c r="J120" s="38">
        <v>342.11666666666662</v>
      </c>
      <c r="K120" s="38">
        <v>344.78333333333325</v>
      </c>
      <c r="L120" s="38">
        <v>347.06666666666661</v>
      </c>
      <c r="M120" s="28">
        <v>342.5</v>
      </c>
      <c r="N120" s="28">
        <v>337.55</v>
      </c>
      <c r="O120" s="39">
        <v>68468800</v>
      </c>
      <c r="P120" s="40">
        <v>-1.2917214494959979E-2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604.15</v>
      </c>
      <c r="F121" s="37">
        <v>603.29999999999995</v>
      </c>
      <c r="G121" s="38">
        <v>597.64999999999986</v>
      </c>
      <c r="H121" s="38">
        <v>591.14999999999986</v>
      </c>
      <c r="I121" s="38">
        <v>585.49999999999977</v>
      </c>
      <c r="J121" s="38">
        <v>609.79999999999995</v>
      </c>
      <c r="K121" s="38">
        <v>615.45000000000005</v>
      </c>
      <c r="L121" s="38">
        <v>621.95000000000005</v>
      </c>
      <c r="M121" s="28">
        <v>608.95000000000005</v>
      </c>
      <c r="N121" s="28">
        <v>596.79999999999995</v>
      </c>
      <c r="O121" s="39">
        <v>20011250</v>
      </c>
      <c r="P121" s="40">
        <v>-8.6078771364874913E-3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2883.9</v>
      </c>
      <c r="F122" s="37">
        <v>2893.1833333333329</v>
      </c>
      <c r="G122" s="38">
        <v>2854.8666666666659</v>
      </c>
      <c r="H122" s="38">
        <v>2825.833333333333</v>
      </c>
      <c r="I122" s="38">
        <v>2787.516666666666</v>
      </c>
      <c r="J122" s="38">
        <v>2922.2166666666658</v>
      </c>
      <c r="K122" s="38">
        <v>2960.5333333333324</v>
      </c>
      <c r="L122" s="38">
        <v>2989.5666666666657</v>
      </c>
      <c r="M122" s="28">
        <v>2931.5</v>
      </c>
      <c r="N122" s="28">
        <v>2864.15</v>
      </c>
      <c r="O122" s="39">
        <v>489250</v>
      </c>
      <c r="P122" s="40">
        <v>1.9270833333333334E-2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743.65</v>
      </c>
      <c r="F123" s="37">
        <v>742.81666666666661</v>
      </c>
      <c r="G123" s="38">
        <v>737.48333333333323</v>
      </c>
      <c r="H123" s="38">
        <v>731.31666666666661</v>
      </c>
      <c r="I123" s="38">
        <v>725.98333333333323</v>
      </c>
      <c r="J123" s="38">
        <v>748.98333333333323</v>
      </c>
      <c r="K123" s="38">
        <v>754.31666666666672</v>
      </c>
      <c r="L123" s="38">
        <v>760.48333333333323</v>
      </c>
      <c r="M123" s="28">
        <v>748.15</v>
      </c>
      <c r="N123" s="28">
        <v>736.65</v>
      </c>
      <c r="O123" s="39">
        <v>23606100</v>
      </c>
      <c r="P123" s="40">
        <v>-1.3428120063191154E-2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502.35</v>
      </c>
      <c r="F124" s="37">
        <v>502.26666666666665</v>
      </c>
      <c r="G124" s="38">
        <v>498.58333333333331</v>
      </c>
      <c r="H124" s="38">
        <v>494.81666666666666</v>
      </c>
      <c r="I124" s="38">
        <v>491.13333333333333</v>
      </c>
      <c r="J124" s="38">
        <v>506.0333333333333</v>
      </c>
      <c r="K124" s="38">
        <v>509.7166666666667</v>
      </c>
      <c r="L124" s="38">
        <v>513.48333333333335</v>
      </c>
      <c r="M124" s="28">
        <v>505.95</v>
      </c>
      <c r="N124" s="28">
        <v>498.5</v>
      </c>
      <c r="O124" s="39">
        <v>16026250</v>
      </c>
      <c r="P124" s="40">
        <v>1.1040138790316222E-2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1823.55</v>
      </c>
      <c r="F125" s="37">
        <v>1816.0166666666667</v>
      </c>
      <c r="G125" s="38">
        <v>1804.3333333333333</v>
      </c>
      <c r="H125" s="38">
        <v>1785.1166666666666</v>
      </c>
      <c r="I125" s="38">
        <v>1773.4333333333332</v>
      </c>
      <c r="J125" s="38">
        <v>1835.2333333333333</v>
      </c>
      <c r="K125" s="38">
        <v>1846.9166666666667</v>
      </c>
      <c r="L125" s="38">
        <v>1866.1333333333334</v>
      </c>
      <c r="M125" s="28">
        <v>1827.7</v>
      </c>
      <c r="N125" s="28">
        <v>1796.8</v>
      </c>
      <c r="O125" s="39">
        <v>33076400</v>
      </c>
      <c r="P125" s="40">
        <v>3.6292810394260896E-4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91.9</v>
      </c>
      <c r="F126" s="37">
        <v>90.616666666666674</v>
      </c>
      <c r="G126" s="38">
        <v>88.733333333333348</v>
      </c>
      <c r="H126" s="38">
        <v>85.566666666666677</v>
      </c>
      <c r="I126" s="38">
        <v>83.683333333333351</v>
      </c>
      <c r="J126" s="38">
        <v>93.783333333333346</v>
      </c>
      <c r="K126" s="38">
        <v>95.666666666666671</v>
      </c>
      <c r="L126" s="38">
        <v>98.833333333333343</v>
      </c>
      <c r="M126" s="28">
        <v>92.5</v>
      </c>
      <c r="N126" s="28">
        <v>87.45</v>
      </c>
      <c r="O126" s="39">
        <v>65403996</v>
      </c>
      <c r="P126" s="40">
        <v>3.9132284134410888E-2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2216.65</v>
      </c>
      <c r="F127" s="37">
        <v>2219.4333333333329</v>
      </c>
      <c r="G127" s="38">
        <v>2195.3666666666659</v>
      </c>
      <c r="H127" s="38">
        <v>2174.083333333333</v>
      </c>
      <c r="I127" s="38">
        <v>2150.016666666666</v>
      </c>
      <c r="J127" s="38">
        <v>2240.7166666666658</v>
      </c>
      <c r="K127" s="38">
        <v>2264.7833333333324</v>
      </c>
      <c r="L127" s="38">
        <v>2286.0666666666657</v>
      </c>
      <c r="M127" s="28">
        <v>2243.5</v>
      </c>
      <c r="N127" s="28">
        <v>2198.15</v>
      </c>
      <c r="O127" s="39">
        <v>1317250</v>
      </c>
      <c r="P127" s="40">
        <v>1.718146718146718E-2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381.05</v>
      </c>
      <c r="F128" s="37">
        <v>381.56666666666666</v>
      </c>
      <c r="G128" s="38">
        <v>374.93333333333334</v>
      </c>
      <c r="H128" s="38">
        <v>368.81666666666666</v>
      </c>
      <c r="I128" s="38">
        <v>362.18333333333334</v>
      </c>
      <c r="J128" s="38">
        <v>387.68333333333334</v>
      </c>
      <c r="K128" s="38">
        <v>394.31666666666666</v>
      </c>
      <c r="L128" s="38">
        <v>400.43333333333334</v>
      </c>
      <c r="M128" s="28">
        <v>388.2</v>
      </c>
      <c r="N128" s="28">
        <v>375.45</v>
      </c>
      <c r="O128" s="39">
        <v>9958300</v>
      </c>
      <c r="P128" s="40">
        <v>-1.383442265795207E-2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404.3</v>
      </c>
      <c r="F129" s="37">
        <v>405.91666666666669</v>
      </c>
      <c r="G129" s="38">
        <v>400.88333333333338</v>
      </c>
      <c r="H129" s="38">
        <v>397.4666666666667</v>
      </c>
      <c r="I129" s="38">
        <v>392.43333333333339</v>
      </c>
      <c r="J129" s="38">
        <v>409.33333333333337</v>
      </c>
      <c r="K129" s="38">
        <v>414.36666666666667</v>
      </c>
      <c r="L129" s="38">
        <v>417.78333333333336</v>
      </c>
      <c r="M129" s="28">
        <v>410.95</v>
      </c>
      <c r="N129" s="28">
        <v>402.5</v>
      </c>
      <c r="O129" s="39">
        <v>14214000</v>
      </c>
      <c r="P129" s="40">
        <v>6.5038213696987868E-2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2127.9</v>
      </c>
      <c r="F130" s="37">
        <v>2121.75</v>
      </c>
      <c r="G130" s="38">
        <v>2110.6</v>
      </c>
      <c r="H130" s="38">
        <v>2093.2999999999997</v>
      </c>
      <c r="I130" s="38">
        <v>2082.1499999999996</v>
      </c>
      <c r="J130" s="38">
        <v>2139.0500000000002</v>
      </c>
      <c r="K130" s="38">
        <v>2150.1999999999998</v>
      </c>
      <c r="L130" s="38">
        <v>2167.5000000000005</v>
      </c>
      <c r="M130" s="28">
        <v>2132.9</v>
      </c>
      <c r="N130" s="28">
        <v>2104.4499999999998</v>
      </c>
      <c r="O130" s="39">
        <v>8480700</v>
      </c>
      <c r="P130" s="40">
        <v>1.4680545585068198E-2</v>
      </c>
    </row>
    <row r="131" spans="1:16" ht="12.75" customHeight="1">
      <c r="A131" s="28">
        <v>121</v>
      </c>
      <c r="B131" s="29" t="s">
        <v>86</v>
      </c>
      <c r="C131" s="30" t="s">
        <v>881</v>
      </c>
      <c r="D131" s="31">
        <v>44951</v>
      </c>
      <c r="E131" s="37">
        <v>4319.6000000000004</v>
      </c>
      <c r="F131" s="37">
        <v>4307.1500000000005</v>
      </c>
      <c r="G131" s="38">
        <v>4260.8000000000011</v>
      </c>
      <c r="H131" s="38">
        <v>4202.0000000000009</v>
      </c>
      <c r="I131" s="38">
        <v>4155.6500000000015</v>
      </c>
      <c r="J131" s="38">
        <v>4365.9500000000007</v>
      </c>
      <c r="K131" s="38">
        <v>4412.3000000000011</v>
      </c>
      <c r="L131" s="38">
        <v>4471.1000000000004</v>
      </c>
      <c r="M131" s="28">
        <v>4353.5</v>
      </c>
      <c r="N131" s="28">
        <v>4248.3500000000004</v>
      </c>
      <c r="O131" s="39">
        <v>1857600</v>
      </c>
      <c r="P131" s="40">
        <v>-2.5265643447461628E-2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3662.8</v>
      </c>
      <c r="F132" s="37">
        <v>3660.7333333333336</v>
      </c>
      <c r="G132" s="38">
        <v>3616.4666666666672</v>
      </c>
      <c r="H132" s="38">
        <v>3570.1333333333337</v>
      </c>
      <c r="I132" s="38">
        <v>3525.8666666666672</v>
      </c>
      <c r="J132" s="38">
        <v>3707.0666666666671</v>
      </c>
      <c r="K132" s="38">
        <v>3751.3333333333335</v>
      </c>
      <c r="L132" s="38">
        <v>3797.666666666667</v>
      </c>
      <c r="M132" s="28">
        <v>3705</v>
      </c>
      <c r="N132" s="28">
        <v>3614.4</v>
      </c>
      <c r="O132" s="39">
        <v>1089400</v>
      </c>
      <c r="P132" s="40">
        <v>-2.1203953279424977E-2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753.75</v>
      </c>
      <c r="F133" s="37">
        <v>753.63333333333333</v>
      </c>
      <c r="G133" s="38">
        <v>745.4666666666667</v>
      </c>
      <c r="H133" s="38">
        <v>737.18333333333339</v>
      </c>
      <c r="I133" s="38">
        <v>729.01666666666677</v>
      </c>
      <c r="J133" s="38">
        <v>761.91666666666663</v>
      </c>
      <c r="K133" s="38">
        <v>770.08333333333337</v>
      </c>
      <c r="L133" s="38">
        <v>778.36666666666656</v>
      </c>
      <c r="M133" s="28">
        <v>761.8</v>
      </c>
      <c r="N133" s="28">
        <v>745.35</v>
      </c>
      <c r="O133" s="39">
        <v>6177800</v>
      </c>
      <c r="P133" s="40">
        <v>4.1447913788339322E-3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1316.95</v>
      </c>
      <c r="F134" s="37">
        <v>1304.7666666666667</v>
      </c>
      <c r="G134" s="38">
        <v>1289.8333333333333</v>
      </c>
      <c r="H134" s="38">
        <v>1262.7166666666667</v>
      </c>
      <c r="I134" s="38">
        <v>1247.7833333333333</v>
      </c>
      <c r="J134" s="38">
        <v>1331.8833333333332</v>
      </c>
      <c r="K134" s="38">
        <v>1346.8166666666666</v>
      </c>
      <c r="L134" s="38">
        <v>1373.9333333333332</v>
      </c>
      <c r="M134" s="28">
        <v>1319.7</v>
      </c>
      <c r="N134" s="28">
        <v>1277.6500000000001</v>
      </c>
      <c r="O134" s="39">
        <v>14336700</v>
      </c>
      <c r="P134" s="40">
        <v>0.12650569275617402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237.95</v>
      </c>
      <c r="F135" s="37">
        <v>236.13333333333333</v>
      </c>
      <c r="G135" s="38">
        <v>233.06666666666666</v>
      </c>
      <c r="H135" s="38">
        <v>228.18333333333334</v>
      </c>
      <c r="I135" s="38">
        <v>225.11666666666667</v>
      </c>
      <c r="J135" s="38">
        <v>241.01666666666665</v>
      </c>
      <c r="K135" s="38">
        <v>244.08333333333331</v>
      </c>
      <c r="L135" s="38">
        <v>248.96666666666664</v>
      </c>
      <c r="M135" s="28">
        <v>239.2</v>
      </c>
      <c r="N135" s="28">
        <v>231.25</v>
      </c>
      <c r="O135" s="39">
        <v>24152000</v>
      </c>
      <c r="P135" s="40">
        <v>1.7697623461992246E-2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122.35</v>
      </c>
      <c r="F136" s="37">
        <v>121.38333333333333</v>
      </c>
      <c r="G136" s="38">
        <v>120.16666666666666</v>
      </c>
      <c r="H136" s="38">
        <v>117.98333333333333</v>
      </c>
      <c r="I136" s="38">
        <v>116.76666666666667</v>
      </c>
      <c r="J136" s="38">
        <v>123.56666666666665</v>
      </c>
      <c r="K136" s="38">
        <v>124.78333333333332</v>
      </c>
      <c r="L136" s="38">
        <v>126.96666666666664</v>
      </c>
      <c r="M136" s="28">
        <v>122.6</v>
      </c>
      <c r="N136" s="28">
        <v>119.2</v>
      </c>
      <c r="O136" s="39">
        <v>48264000</v>
      </c>
      <c r="P136" s="40">
        <v>4.4955044955044959E-3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517.5</v>
      </c>
      <c r="F137" s="37">
        <v>518.23333333333323</v>
      </c>
      <c r="G137" s="38">
        <v>514.66666666666652</v>
      </c>
      <c r="H137" s="38">
        <v>511.83333333333326</v>
      </c>
      <c r="I137" s="38">
        <v>508.26666666666654</v>
      </c>
      <c r="J137" s="38">
        <v>521.06666666666649</v>
      </c>
      <c r="K137" s="38">
        <v>524.63333333333333</v>
      </c>
      <c r="L137" s="38">
        <v>527.46666666666647</v>
      </c>
      <c r="M137" s="28">
        <v>521.79999999999995</v>
      </c>
      <c r="N137" s="28">
        <v>515.4</v>
      </c>
      <c r="O137" s="39">
        <v>8535600</v>
      </c>
      <c r="P137" s="40">
        <v>-3.2230941704035876E-3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8423.2999999999993</v>
      </c>
      <c r="F138" s="37">
        <v>8425.8333333333339</v>
      </c>
      <c r="G138" s="38">
        <v>8367.5666666666675</v>
      </c>
      <c r="H138" s="38">
        <v>8311.8333333333339</v>
      </c>
      <c r="I138" s="38">
        <v>8253.5666666666675</v>
      </c>
      <c r="J138" s="38">
        <v>8481.5666666666675</v>
      </c>
      <c r="K138" s="38">
        <v>8539.8333333333339</v>
      </c>
      <c r="L138" s="38">
        <v>8595.5666666666675</v>
      </c>
      <c r="M138" s="28">
        <v>8484.1</v>
      </c>
      <c r="N138" s="28">
        <v>8370.1</v>
      </c>
      <c r="O138" s="39">
        <v>2813800</v>
      </c>
      <c r="P138" s="40">
        <v>1.3507185822857761E-2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865.85</v>
      </c>
      <c r="F139" s="37">
        <v>864.7833333333333</v>
      </c>
      <c r="G139" s="38">
        <v>861.06666666666661</v>
      </c>
      <c r="H139" s="38">
        <v>856.2833333333333</v>
      </c>
      <c r="I139" s="38">
        <v>852.56666666666661</v>
      </c>
      <c r="J139" s="38">
        <v>869.56666666666661</v>
      </c>
      <c r="K139" s="38">
        <v>873.2833333333333</v>
      </c>
      <c r="L139" s="38">
        <v>878.06666666666661</v>
      </c>
      <c r="M139" s="28">
        <v>868.5</v>
      </c>
      <c r="N139" s="28">
        <v>860</v>
      </c>
      <c r="O139" s="39">
        <v>14615625</v>
      </c>
      <c r="P139" s="40">
        <v>-1.7519536173430803E-2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1443.75</v>
      </c>
      <c r="F140" s="37">
        <v>1448.3</v>
      </c>
      <c r="G140" s="38">
        <v>1430</v>
      </c>
      <c r="H140" s="38">
        <v>1416.25</v>
      </c>
      <c r="I140" s="38">
        <v>1397.95</v>
      </c>
      <c r="J140" s="38">
        <v>1462.05</v>
      </c>
      <c r="K140" s="38">
        <v>1480.3499999999997</v>
      </c>
      <c r="L140" s="38">
        <v>1494.1</v>
      </c>
      <c r="M140" s="28">
        <v>1466.6</v>
      </c>
      <c r="N140" s="28">
        <v>1434.55</v>
      </c>
      <c r="O140" s="39">
        <v>1432800</v>
      </c>
      <c r="P140" s="40">
        <v>2.1094640820980615E-2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1367.95</v>
      </c>
      <c r="F141" s="37">
        <v>1360.6333333333334</v>
      </c>
      <c r="G141" s="38">
        <v>1350.4666666666669</v>
      </c>
      <c r="H141" s="38">
        <v>1332.9833333333336</v>
      </c>
      <c r="I141" s="38">
        <v>1322.8166666666671</v>
      </c>
      <c r="J141" s="38">
        <v>1378.1166666666668</v>
      </c>
      <c r="K141" s="38">
        <v>1388.2833333333333</v>
      </c>
      <c r="L141" s="38">
        <v>1405.7666666666667</v>
      </c>
      <c r="M141" s="28">
        <v>1370.8</v>
      </c>
      <c r="N141" s="28">
        <v>1343.15</v>
      </c>
      <c r="O141" s="39">
        <v>1409200</v>
      </c>
      <c r="P141" s="40">
        <v>-1.233529576675077E-2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741.75</v>
      </c>
      <c r="F142" s="37">
        <v>740.9</v>
      </c>
      <c r="G142" s="38">
        <v>730.84999999999991</v>
      </c>
      <c r="H142" s="38">
        <v>719.94999999999993</v>
      </c>
      <c r="I142" s="38">
        <v>709.89999999999986</v>
      </c>
      <c r="J142" s="38">
        <v>751.8</v>
      </c>
      <c r="K142" s="38">
        <v>761.84999999999991</v>
      </c>
      <c r="L142" s="38">
        <v>772.75</v>
      </c>
      <c r="M142" s="28">
        <v>750.95</v>
      </c>
      <c r="N142" s="28">
        <v>730</v>
      </c>
      <c r="O142" s="39">
        <v>5194800</v>
      </c>
      <c r="P142" s="40">
        <v>-6.1971830985915494E-2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872.8</v>
      </c>
      <c r="F143" s="37">
        <v>872.4</v>
      </c>
      <c r="G143" s="38">
        <v>868.4</v>
      </c>
      <c r="H143" s="38">
        <v>864</v>
      </c>
      <c r="I143" s="38">
        <v>860</v>
      </c>
      <c r="J143" s="38">
        <v>876.8</v>
      </c>
      <c r="K143" s="38">
        <v>880.8</v>
      </c>
      <c r="L143" s="38">
        <v>885.19999999999993</v>
      </c>
      <c r="M143" s="28">
        <v>876.4</v>
      </c>
      <c r="N143" s="28">
        <v>868</v>
      </c>
      <c r="O143" s="39">
        <v>2316800</v>
      </c>
      <c r="P143" s="40">
        <v>-3.8193291265360342E-2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77.25</v>
      </c>
      <c r="F144" s="37">
        <v>76.95</v>
      </c>
      <c r="G144" s="38">
        <v>76.5</v>
      </c>
      <c r="H144" s="38">
        <v>75.75</v>
      </c>
      <c r="I144" s="38">
        <v>75.3</v>
      </c>
      <c r="J144" s="38">
        <v>77.7</v>
      </c>
      <c r="K144" s="38">
        <v>78.15000000000002</v>
      </c>
      <c r="L144" s="38">
        <v>78.900000000000006</v>
      </c>
      <c r="M144" s="28">
        <v>77.400000000000006</v>
      </c>
      <c r="N144" s="28">
        <v>76.2</v>
      </c>
      <c r="O144" s="39">
        <v>74034000</v>
      </c>
      <c r="P144" s="40">
        <v>-1.7468422467078741E-2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2011.9</v>
      </c>
      <c r="F145" s="37">
        <v>2015.5833333333333</v>
      </c>
      <c r="G145" s="38">
        <v>1992.3666666666666</v>
      </c>
      <c r="H145" s="38">
        <v>1972.8333333333333</v>
      </c>
      <c r="I145" s="38">
        <v>1949.6166666666666</v>
      </c>
      <c r="J145" s="38">
        <v>2035.1166666666666</v>
      </c>
      <c r="K145" s="38">
        <v>2058.333333333333</v>
      </c>
      <c r="L145" s="38">
        <v>2077.8666666666668</v>
      </c>
      <c r="M145" s="28">
        <v>2038.8</v>
      </c>
      <c r="N145" s="28">
        <v>1996.05</v>
      </c>
      <c r="O145" s="39">
        <v>1637625</v>
      </c>
      <c r="P145" s="40">
        <v>-4.014049172102358E-3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93269.85</v>
      </c>
      <c r="F146" s="37">
        <v>93229.349999999991</v>
      </c>
      <c r="G146" s="38">
        <v>92705.499999999985</v>
      </c>
      <c r="H146" s="38">
        <v>92141.15</v>
      </c>
      <c r="I146" s="38">
        <v>91617.299999999988</v>
      </c>
      <c r="J146" s="38">
        <v>93793.699999999983</v>
      </c>
      <c r="K146" s="38">
        <v>94317.549999999988</v>
      </c>
      <c r="L146" s="38">
        <v>94881.89999999998</v>
      </c>
      <c r="M146" s="28">
        <v>93753.2</v>
      </c>
      <c r="N146" s="28">
        <v>92665</v>
      </c>
      <c r="O146" s="39">
        <v>56780</v>
      </c>
      <c r="P146" s="40">
        <v>2.4539877300613498E-2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1076</v>
      </c>
      <c r="F147" s="37">
        <v>1075.5</v>
      </c>
      <c r="G147" s="38">
        <v>1067</v>
      </c>
      <c r="H147" s="38">
        <v>1058</v>
      </c>
      <c r="I147" s="38">
        <v>1049.5</v>
      </c>
      <c r="J147" s="38">
        <v>1084.5</v>
      </c>
      <c r="K147" s="38">
        <v>1093</v>
      </c>
      <c r="L147" s="38">
        <v>1102</v>
      </c>
      <c r="M147" s="28">
        <v>1084</v>
      </c>
      <c r="N147" s="28">
        <v>1066.5</v>
      </c>
      <c r="O147" s="39">
        <v>7175300</v>
      </c>
      <c r="P147" s="40">
        <v>-5.109433386715473E-3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83.6</v>
      </c>
      <c r="F148" s="37">
        <v>83.55</v>
      </c>
      <c r="G148" s="38">
        <v>82.649999999999991</v>
      </c>
      <c r="H148" s="38">
        <v>81.699999999999989</v>
      </c>
      <c r="I148" s="38">
        <v>80.799999999999983</v>
      </c>
      <c r="J148" s="38">
        <v>84.5</v>
      </c>
      <c r="K148" s="38">
        <v>85.4</v>
      </c>
      <c r="L148" s="38">
        <v>86.350000000000009</v>
      </c>
      <c r="M148" s="28">
        <v>84.45</v>
      </c>
      <c r="N148" s="28">
        <v>82.6</v>
      </c>
      <c r="O148" s="39">
        <v>71835000</v>
      </c>
      <c r="P148" s="40">
        <v>2.9449699054170251E-2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3686.9</v>
      </c>
      <c r="F149" s="37">
        <v>3693.8333333333335</v>
      </c>
      <c r="G149" s="38">
        <v>3641.0666666666671</v>
      </c>
      <c r="H149" s="38">
        <v>3595.2333333333336</v>
      </c>
      <c r="I149" s="38">
        <v>3542.4666666666672</v>
      </c>
      <c r="J149" s="38">
        <v>3739.666666666667</v>
      </c>
      <c r="K149" s="38">
        <v>3792.4333333333334</v>
      </c>
      <c r="L149" s="38">
        <v>3838.2666666666669</v>
      </c>
      <c r="M149" s="28">
        <v>3746.6</v>
      </c>
      <c r="N149" s="28">
        <v>3648</v>
      </c>
      <c r="O149" s="39">
        <v>1474625</v>
      </c>
      <c r="P149" s="40">
        <v>3.1927921623512948E-2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3980</v>
      </c>
      <c r="F150" s="37">
        <v>3957.9333333333329</v>
      </c>
      <c r="G150" s="38">
        <v>3922.1166666666659</v>
      </c>
      <c r="H150" s="38">
        <v>3864.2333333333331</v>
      </c>
      <c r="I150" s="38">
        <v>3828.4166666666661</v>
      </c>
      <c r="J150" s="38">
        <v>4015.8166666666657</v>
      </c>
      <c r="K150" s="38">
        <v>4051.6333333333323</v>
      </c>
      <c r="L150" s="38">
        <v>4109.5166666666655</v>
      </c>
      <c r="M150" s="28">
        <v>3993.75</v>
      </c>
      <c r="N150" s="28">
        <v>3900.05</v>
      </c>
      <c r="O150" s="39">
        <v>403650</v>
      </c>
      <c r="P150" s="40">
        <v>1.2415349887133182E-2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20134.95</v>
      </c>
      <c r="F151" s="37">
        <v>20118.149999999998</v>
      </c>
      <c r="G151" s="38">
        <v>19986.799999999996</v>
      </c>
      <c r="H151" s="38">
        <v>19838.649999999998</v>
      </c>
      <c r="I151" s="38">
        <v>19707.299999999996</v>
      </c>
      <c r="J151" s="38">
        <v>20266.299999999996</v>
      </c>
      <c r="K151" s="38">
        <v>20397.649999999994</v>
      </c>
      <c r="L151" s="38">
        <v>20545.799999999996</v>
      </c>
      <c r="M151" s="28">
        <v>20249.5</v>
      </c>
      <c r="N151" s="28">
        <v>19970</v>
      </c>
      <c r="O151" s="39">
        <v>257120</v>
      </c>
      <c r="P151" s="40">
        <v>5.0498447458735087E-2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124.2</v>
      </c>
      <c r="F152" s="37">
        <v>124.18333333333334</v>
      </c>
      <c r="G152" s="38">
        <v>123.16666666666667</v>
      </c>
      <c r="H152" s="38">
        <v>122.13333333333334</v>
      </c>
      <c r="I152" s="38">
        <v>121.11666666666667</v>
      </c>
      <c r="J152" s="38">
        <v>125.21666666666667</v>
      </c>
      <c r="K152" s="38">
        <v>126.23333333333332</v>
      </c>
      <c r="L152" s="38">
        <v>127.26666666666667</v>
      </c>
      <c r="M152" s="28">
        <v>125.2</v>
      </c>
      <c r="N152" s="28">
        <v>123.15</v>
      </c>
      <c r="O152" s="39">
        <v>38538000</v>
      </c>
      <c r="P152" s="40">
        <v>1.613668723303275E-2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170.95</v>
      </c>
      <c r="F153" s="37">
        <v>170.9</v>
      </c>
      <c r="G153" s="38">
        <v>170.25</v>
      </c>
      <c r="H153" s="38">
        <v>169.54999999999998</v>
      </c>
      <c r="I153" s="38">
        <v>168.89999999999998</v>
      </c>
      <c r="J153" s="38">
        <v>171.60000000000002</v>
      </c>
      <c r="K153" s="38">
        <v>172.25000000000006</v>
      </c>
      <c r="L153" s="38">
        <v>172.95000000000005</v>
      </c>
      <c r="M153" s="28">
        <v>171.55</v>
      </c>
      <c r="N153" s="28">
        <v>170.2</v>
      </c>
      <c r="O153" s="39">
        <v>56447100</v>
      </c>
      <c r="P153" s="40">
        <v>-4.0229307050186061E-3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862.85</v>
      </c>
      <c r="F154" s="37">
        <v>863.9666666666667</v>
      </c>
      <c r="G154" s="38">
        <v>855.78333333333342</v>
      </c>
      <c r="H154" s="38">
        <v>848.7166666666667</v>
      </c>
      <c r="I154" s="38">
        <v>840.53333333333342</v>
      </c>
      <c r="J154" s="38">
        <v>871.03333333333342</v>
      </c>
      <c r="K154" s="38">
        <v>879.21666666666681</v>
      </c>
      <c r="L154" s="38">
        <v>886.28333333333342</v>
      </c>
      <c r="M154" s="28">
        <v>872.15</v>
      </c>
      <c r="N154" s="28">
        <v>856.9</v>
      </c>
      <c r="O154" s="39">
        <v>6227200</v>
      </c>
      <c r="P154" s="40">
        <v>-2.019295490240072E-3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3023.75</v>
      </c>
      <c r="F155" s="37">
        <v>3025.25</v>
      </c>
      <c r="G155" s="38">
        <v>3001.05</v>
      </c>
      <c r="H155" s="38">
        <v>2978.3500000000004</v>
      </c>
      <c r="I155" s="38">
        <v>2954.1500000000005</v>
      </c>
      <c r="J155" s="38">
        <v>3047.95</v>
      </c>
      <c r="K155" s="38">
        <v>3072.1499999999996</v>
      </c>
      <c r="L155" s="38">
        <v>3094.8499999999995</v>
      </c>
      <c r="M155" s="28">
        <v>3049.45</v>
      </c>
      <c r="N155" s="28">
        <v>3002.55</v>
      </c>
      <c r="O155" s="39">
        <v>513000</v>
      </c>
      <c r="P155" s="40">
        <v>-5.4284606436603338E-3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149.05000000000001</v>
      </c>
      <c r="F156" s="37">
        <v>149.38333333333335</v>
      </c>
      <c r="G156" s="38">
        <v>148.2166666666667</v>
      </c>
      <c r="H156" s="38">
        <v>147.38333333333335</v>
      </c>
      <c r="I156" s="38">
        <v>146.2166666666667</v>
      </c>
      <c r="J156" s="38">
        <v>150.2166666666667</v>
      </c>
      <c r="K156" s="38">
        <v>151.38333333333338</v>
      </c>
      <c r="L156" s="38">
        <v>152.2166666666667</v>
      </c>
      <c r="M156" s="28">
        <v>150.55000000000001</v>
      </c>
      <c r="N156" s="28">
        <v>148.55000000000001</v>
      </c>
      <c r="O156" s="39">
        <v>36990800</v>
      </c>
      <c r="P156" s="40">
        <v>5.9199647227428071E-2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41605.449999999997</v>
      </c>
      <c r="F157" s="37">
        <v>41704.383333333331</v>
      </c>
      <c r="G157" s="38">
        <v>41196.066666666666</v>
      </c>
      <c r="H157" s="38">
        <v>40786.683333333334</v>
      </c>
      <c r="I157" s="38">
        <v>40278.366666666669</v>
      </c>
      <c r="J157" s="38">
        <v>42113.766666666663</v>
      </c>
      <c r="K157" s="38">
        <v>42622.083333333328</v>
      </c>
      <c r="L157" s="38">
        <v>43031.46666666666</v>
      </c>
      <c r="M157" s="28">
        <v>42212.7</v>
      </c>
      <c r="N157" s="28">
        <v>41295</v>
      </c>
      <c r="O157" s="39">
        <v>108060</v>
      </c>
      <c r="P157" s="40">
        <v>3.0320366132723112E-2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812.65</v>
      </c>
      <c r="F158" s="37">
        <v>809.2833333333333</v>
      </c>
      <c r="G158" s="38">
        <v>803.71666666666658</v>
      </c>
      <c r="H158" s="38">
        <v>794.7833333333333</v>
      </c>
      <c r="I158" s="38">
        <v>789.21666666666658</v>
      </c>
      <c r="J158" s="38">
        <v>818.21666666666658</v>
      </c>
      <c r="K158" s="38">
        <v>823.78333333333319</v>
      </c>
      <c r="L158" s="38">
        <v>832.71666666666658</v>
      </c>
      <c r="M158" s="28">
        <v>814.85</v>
      </c>
      <c r="N158" s="28">
        <v>800.35</v>
      </c>
      <c r="O158" s="39">
        <v>5901500</v>
      </c>
      <c r="P158" s="40">
        <v>-6.3894805074543939E-3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4001.4</v>
      </c>
      <c r="F159" s="37">
        <v>3957.3833333333332</v>
      </c>
      <c r="G159" s="38">
        <v>3906.3666666666663</v>
      </c>
      <c r="H159" s="38">
        <v>3811.333333333333</v>
      </c>
      <c r="I159" s="38">
        <v>3760.3166666666662</v>
      </c>
      <c r="J159" s="38">
        <v>4052.4166666666665</v>
      </c>
      <c r="K159" s="38">
        <v>4103.4333333333325</v>
      </c>
      <c r="L159" s="38">
        <v>4198.4666666666672</v>
      </c>
      <c r="M159" s="28">
        <v>4008.4</v>
      </c>
      <c r="N159" s="28">
        <v>3862.35</v>
      </c>
      <c r="O159" s="39">
        <v>458675</v>
      </c>
      <c r="P159" s="40">
        <v>-6.0910068075958439E-2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220.1</v>
      </c>
      <c r="F160" s="37">
        <v>219.61666666666665</v>
      </c>
      <c r="G160" s="38">
        <v>218.5333333333333</v>
      </c>
      <c r="H160" s="38">
        <v>216.96666666666667</v>
      </c>
      <c r="I160" s="38">
        <v>215.88333333333333</v>
      </c>
      <c r="J160" s="38">
        <v>221.18333333333328</v>
      </c>
      <c r="K160" s="38">
        <v>222.26666666666659</v>
      </c>
      <c r="L160" s="38">
        <v>223.83333333333326</v>
      </c>
      <c r="M160" s="28">
        <v>220.7</v>
      </c>
      <c r="N160" s="28">
        <v>218.05</v>
      </c>
      <c r="O160" s="39">
        <v>12975000</v>
      </c>
      <c r="P160" s="40">
        <v>5.1127120613525447E-3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160.19999999999999</v>
      </c>
      <c r="F161" s="37">
        <v>160.28333333333333</v>
      </c>
      <c r="G161" s="38">
        <v>158.31666666666666</v>
      </c>
      <c r="H161" s="38">
        <v>156.43333333333334</v>
      </c>
      <c r="I161" s="38">
        <v>154.46666666666667</v>
      </c>
      <c r="J161" s="38">
        <v>162.16666666666666</v>
      </c>
      <c r="K161" s="38">
        <v>164.1333333333333</v>
      </c>
      <c r="L161" s="38">
        <v>166.01666666666665</v>
      </c>
      <c r="M161" s="28">
        <v>162.25</v>
      </c>
      <c r="N161" s="28">
        <v>158.4</v>
      </c>
      <c r="O161" s="39">
        <v>68156600</v>
      </c>
      <c r="P161" s="40">
        <v>2.556208601548652E-2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2558.4</v>
      </c>
      <c r="F162" s="37">
        <v>2554.7666666666669</v>
      </c>
      <c r="G162" s="38">
        <v>2538.6333333333337</v>
      </c>
      <c r="H162" s="38">
        <v>2518.8666666666668</v>
      </c>
      <c r="I162" s="38">
        <v>2502.7333333333336</v>
      </c>
      <c r="J162" s="38">
        <v>2574.5333333333338</v>
      </c>
      <c r="K162" s="38">
        <v>2590.666666666667</v>
      </c>
      <c r="L162" s="38">
        <v>2610.4333333333338</v>
      </c>
      <c r="M162" s="28">
        <v>2570.9</v>
      </c>
      <c r="N162" s="28">
        <v>2535</v>
      </c>
      <c r="O162" s="39">
        <v>2580750</v>
      </c>
      <c r="P162" s="40">
        <v>-9.1188327894029565E-3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3334.25</v>
      </c>
      <c r="F163" s="37">
        <v>3336.9833333333336</v>
      </c>
      <c r="G163" s="38">
        <v>3303.7166666666672</v>
      </c>
      <c r="H163" s="38">
        <v>3273.1833333333334</v>
      </c>
      <c r="I163" s="38">
        <v>3239.916666666667</v>
      </c>
      <c r="J163" s="38">
        <v>3367.5166666666673</v>
      </c>
      <c r="K163" s="38">
        <v>3400.7833333333338</v>
      </c>
      <c r="L163" s="38">
        <v>3431.3166666666675</v>
      </c>
      <c r="M163" s="28">
        <v>3370.25</v>
      </c>
      <c r="N163" s="28">
        <v>3306.45</v>
      </c>
      <c r="O163" s="39">
        <v>1583250</v>
      </c>
      <c r="P163" s="40">
        <v>1.5229240141070856E-2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57.45</v>
      </c>
      <c r="F164" s="37">
        <v>57.5</v>
      </c>
      <c r="G164" s="38">
        <v>56.95</v>
      </c>
      <c r="H164" s="38">
        <v>56.45</v>
      </c>
      <c r="I164" s="38">
        <v>55.900000000000006</v>
      </c>
      <c r="J164" s="38">
        <v>58</v>
      </c>
      <c r="K164" s="38">
        <v>58.55</v>
      </c>
      <c r="L164" s="38">
        <v>59.05</v>
      </c>
      <c r="M164" s="28">
        <v>58.05</v>
      </c>
      <c r="N164" s="28">
        <v>57</v>
      </c>
      <c r="O164" s="39">
        <v>219488000</v>
      </c>
      <c r="P164" s="40">
        <v>-3.087248322147651E-2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2661.4</v>
      </c>
      <c r="F165" s="37">
        <v>2649.1333333333337</v>
      </c>
      <c r="G165" s="38">
        <v>2631.2166666666672</v>
      </c>
      <c r="H165" s="38">
        <v>2601.0333333333333</v>
      </c>
      <c r="I165" s="38">
        <v>2583.1166666666668</v>
      </c>
      <c r="J165" s="38">
        <v>2679.3166666666675</v>
      </c>
      <c r="K165" s="38">
        <v>2697.2333333333345</v>
      </c>
      <c r="L165" s="38">
        <v>2727.4166666666679</v>
      </c>
      <c r="M165" s="28">
        <v>2667.05</v>
      </c>
      <c r="N165" s="28">
        <v>2618.9499999999998</v>
      </c>
      <c r="O165" s="39">
        <v>723300</v>
      </c>
      <c r="P165" s="40">
        <v>-8.8468809073724008E-2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210.3</v>
      </c>
      <c r="F166" s="37">
        <v>209.65</v>
      </c>
      <c r="G166" s="38">
        <v>206.15</v>
      </c>
      <c r="H166" s="38">
        <v>202</v>
      </c>
      <c r="I166" s="38">
        <v>198.5</v>
      </c>
      <c r="J166" s="38">
        <v>213.8</v>
      </c>
      <c r="K166" s="38">
        <v>217.3</v>
      </c>
      <c r="L166" s="38">
        <v>221.45000000000002</v>
      </c>
      <c r="M166" s="28">
        <v>213.15</v>
      </c>
      <c r="N166" s="28">
        <v>205.5</v>
      </c>
      <c r="O166" s="39">
        <v>42568200</v>
      </c>
      <c r="P166" s="40">
        <v>0.10036292573981016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1672.5</v>
      </c>
      <c r="F167" s="37">
        <v>1665.8500000000001</v>
      </c>
      <c r="G167" s="38">
        <v>1644.9000000000003</v>
      </c>
      <c r="H167" s="38">
        <v>1617.3000000000002</v>
      </c>
      <c r="I167" s="38">
        <v>1596.3500000000004</v>
      </c>
      <c r="J167" s="38">
        <v>1693.4500000000003</v>
      </c>
      <c r="K167" s="38">
        <v>1714.4</v>
      </c>
      <c r="L167" s="38">
        <v>1742.0000000000002</v>
      </c>
      <c r="M167" s="28">
        <v>1686.8</v>
      </c>
      <c r="N167" s="28">
        <v>1638.25</v>
      </c>
      <c r="O167" s="39">
        <v>3002846</v>
      </c>
      <c r="P167" s="40">
        <v>-2.6520649162158596E-2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176.15</v>
      </c>
      <c r="F168" s="37">
        <v>175.91666666666666</v>
      </c>
      <c r="G168" s="38">
        <v>174.43333333333331</v>
      </c>
      <c r="H168" s="38">
        <v>172.71666666666664</v>
      </c>
      <c r="I168" s="38">
        <v>171.23333333333329</v>
      </c>
      <c r="J168" s="38">
        <v>177.63333333333333</v>
      </c>
      <c r="K168" s="38">
        <v>179.11666666666667</v>
      </c>
      <c r="L168" s="38">
        <v>180.83333333333334</v>
      </c>
      <c r="M168" s="28">
        <v>177.4</v>
      </c>
      <c r="N168" s="28">
        <v>174.2</v>
      </c>
      <c r="O168" s="39">
        <v>11049500</v>
      </c>
      <c r="P168" s="40">
        <v>1.6419832582099163E-2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711.6</v>
      </c>
      <c r="F169" s="37">
        <v>712.6</v>
      </c>
      <c r="G169" s="38">
        <v>704.2</v>
      </c>
      <c r="H169" s="38">
        <v>696.80000000000007</v>
      </c>
      <c r="I169" s="38">
        <v>688.40000000000009</v>
      </c>
      <c r="J169" s="38">
        <v>720</v>
      </c>
      <c r="K169" s="38">
        <v>728.39999999999986</v>
      </c>
      <c r="L169" s="38">
        <v>735.8</v>
      </c>
      <c r="M169" s="28">
        <v>721</v>
      </c>
      <c r="N169" s="28">
        <v>705.2</v>
      </c>
      <c r="O169" s="39">
        <v>3716200</v>
      </c>
      <c r="P169" s="40">
        <v>2.4367385192127462E-2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186.8</v>
      </c>
      <c r="F170" s="37">
        <v>186.78333333333333</v>
      </c>
      <c r="G170" s="38">
        <v>185.26666666666665</v>
      </c>
      <c r="H170" s="38">
        <v>183.73333333333332</v>
      </c>
      <c r="I170" s="38">
        <v>182.21666666666664</v>
      </c>
      <c r="J170" s="38">
        <v>188.31666666666666</v>
      </c>
      <c r="K170" s="38">
        <v>189.83333333333337</v>
      </c>
      <c r="L170" s="38">
        <v>191.36666666666667</v>
      </c>
      <c r="M170" s="28">
        <v>188.3</v>
      </c>
      <c r="N170" s="28">
        <v>185.25</v>
      </c>
      <c r="O170" s="39">
        <v>33875000</v>
      </c>
      <c r="P170" s="40">
        <v>-3.2367220832720317E-3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126.05</v>
      </c>
      <c r="F171" s="37">
        <v>125.76666666666665</v>
      </c>
      <c r="G171" s="38">
        <v>124.8833333333333</v>
      </c>
      <c r="H171" s="38">
        <v>123.71666666666664</v>
      </c>
      <c r="I171" s="38">
        <v>122.83333333333329</v>
      </c>
      <c r="J171" s="38">
        <v>126.93333333333331</v>
      </c>
      <c r="K171" s="38">
        <v>127.81666666666666</v>
      </c>
      <c r="L171" s="38">
        <v>128.98333333333332</v>
      </c>
      <c r="M171" s="28">
        <v>126.65</v>
      </c>
      <c r="N171" s="28">
        <v>124.6</v>
      </c>
      <c r="O171" s="39">
        <v>77600000</v>
      </c>
      <c r="P171" s="40">
        <v>6.2240663900414933E-3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2604.3000000000002</v>
      </c>
      <c r="F172" s="37">
        <v>2590.3166666666666</v>
      </c>
      <c r="G172" s="38">
        <v>2571.6833333333334</v>
      </c>
      <c r="H172" s="38">
        <v>2539.0666666666666</v>
      </c>
      <c r="I172" s="38">
        <v>2520.4333333333334</v>
      </c>
      <c r="J172" s="38">
        <v>2622.9333333333334</v>
      </c>
      <c r="K172" s="38">
        <v>2641.5666666666666</v>
      </c>
      <c r="L172" s="38">
        <v>2674.1833333333334</v>
      </c>
      <c r="M172" s="28">
        <v>2608.9499999999998</v>
      </c>
      <c r="N172" s="28">
        <v>2557.6999999999998</v>
      </c>
      <c r="O172" s="39">
        <v>32331000</v>
      </c>
      <c r="P172" s="40">
        <v>-6.3270051209989936E-2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88.1</v>
      </c>
      <c r="F173" s="37">
        <v>87.916666666666671</v>
      </c>
      <c r="G173" s="38">
        <v>87.283333333333346</v>
      </c>
      <c r="H173" s="38">
        <v>86.466666666666669</v>
      </c>
      <c r="I173" s="38">
        <v>85.833333333333343</v>
      </c>
      <c r="J173" s="38">
        <v>88.733333333333348</v>
      </c>
      <c r="K173" s="38">
        <v>89.366666666666674</v>
      </c>
      <c r="L173" s="38">
        <v>90.183333333333351</v>
      </c>
      <c r="M173" s="28">
        <v>88.55</v>
      </c>
      <c r="N173" s="28">
        <v>87.1</v>
      </c>
      <c r="O173" s="39">
        <v>127752000</v>
      </c>
      <c r="P173" s="40">
        <v>1.8193224592220828E-3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782.1</v>
      </c>
      <c r="F174" s="37">
        <v>777.71666666666658</v>
      </c>
      <c r="G174" s="38">
        <v>772.43333333333317</v>
      </c>
      <c r="H174" s="38">
        <v>762.76666666666654</v>
      </c>
      <c r="I174" s="38">
        <v>757.48333333333312</v>
      </c>
      <c r="J174" s="38">
        <v>787.38333333333321</v>
      </c>
      <c r="K174" s="38">
        <v>792.66666666666674</v>
      </c>
      <c r="L174" s="38">
        <v>802.33333333333326</v>
      </c>
      <c r="M174" s="28">
        <v>783</v>
      </c>
      <c r="N174" s="28">
        <v>768.05</v>
      </c>
      <c r="O174" s="39">
        <v>7629600</v>
      </c>
      <c r="P174" s="40">
        <v>4.8466968707196294E-3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1310</v>
      </c>
      <c r="F175" s="37">
        <v>1301.5833333333333</v>
      </c>
      <c r="G175" s="38">
        <v>1289.2166666666665</v>
      </c>
      <c r="H175" s="38">
        <v>1268.4333333333332</v>
      </c>
      <c r="I175" s="38">
        <v>1256.0666666666664</v>
      </c>
      <c r="J175" s="38">
        <v>1322.3666666666666</v>
      </c>
      <c r="K175" s="38">
        <v>1334.7333333333333</v>
      </c>
      <c r="L175" s="38">
        <v>1355.5166666666667</v>
      </c>
      <c r="M175" s="28">
        <v>1313.95</v>
      </c>
      <c r="N175" s="28">
        <v>1280.8</v>
      </c>
      <c r="O175" s="39">
        <v>6912750</v>
      </c>
      <c r="P175" s="40">
        <v>1.1523266022827041E-2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611.04999999999995</v>
      </c>
      <c r="F176" s="37">
        <v>608.76666666666665</v>
      </c>
      <c r="G176" s="38">
        <v>605.33333333333326</v>
      </c>
      <c r="H176" s="38">
        <v>599.61666666666656</v>
      </c>
      <c r="I176" s="38">
        <v>596.18333333333317</v>
      </c>
      <c r="J176" s="38">
        <v>614.48333333333335</v>
      </c>
      <c r="K176" s="38">
        <v>617.91666666666674</v>
      </c>
      <c r="L176" s="38">
        <v>623.63333333333344</v>
      </c>
      <c r="M176" s="28">
        <v>612.20000000000005</v>
      </c>
      <c r="N176" s="28">
        <v>603.04999999999995</v>
      </c>
      <c r="O176" s="39">
        <v>57096000</v>
      </c>
      <c r="P176" s="40">
        <v>-8.9564674026244538E-3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23746.400000000001</v>
      </c>
      <c r="F177" s="37">
        <v>23780.95</v>
      </c>
      <c r="G177" s="38">
        <v>23566.45</v>
      </c>
      <c r="H177" s="38">
        <v>23386.5</v>
      </c>
      <c r="I177" s="38">
        <v>23172</v>
      </c>
      <c r="J177" s="38">
        <v>23960.9</v>
      </c>
      <c r="K177" s="38">
        <v>24175.4</v>
      </c>
      <c r="L177" s="38">
        <v>24355.350000000002</v>
      </c>
      <c r="M177" s="28">
        <v>23995.45</v>
      </c>
      <c r="N177" s="28">
        <v>23601</v>
      </c>
      <c r="O177" s="39">
        <v>270325</v>
      </c>
      <c r="P177" s="40">
        <v>1.0277492291880781E-2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2915.85</v>
      </c>
      <c r="F178" s="37">
        <v>2917.3333333333335</v>
      </c>
      <c r="G178" s="38">
        <v>2896.5166666666669</v>
      </c>
      <c r="H178" s="38">
        <v>2877.1833333333334</v>
      </c>
      <c r="I178" s="38">
        <v>2856.3666666666668</v>
      </c>
      <c r="J178" s="38">
        <v>2936.666666666667</v>
      </c>
      <c r="K178" s="38">
        <v>2957.4833333333336</v>
      </c>
      <c r="L178" s="38">
        <v>2976.8166666666671</v>
      </c>
      <c r="M178" s="28">
        <v>2938.15</v>
      </c>
      <c r="N178" s="28">
        <v>2898</v>
      </c>
      <c r="O178" s="39">
        <v>1619475</v>
      </c>
      <c r="P178" s="40">
        <v>2.3829787234042553E-3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2247.4</v>
      </c>
      <c r="F179" s="37">
        <v>2246.6833333333334</v>
      </c>
      <c r="G179" s="38">
        <v>2225.7166666666667</v>
      </c>
      <c r="H179" s="38">
        <v>2204.0333333333333</v>
      </c>
      <c r="I179" s="38">
        <v>2183.0666666666666</v>
      </c>
      <c r="J179" s="38">
        <v>2268.3666666666668</v>
      </c>
      <c r="K179" s="38">
        <v>2289.3333333333339</v>
      </c>
      <c r="L179" s="38">
        <v>2311.0166666666669</v>
      </c>
      <c r="M179" s="28">
        <v>2267.65</v>
      </c>
      <c r="N179" s="28">
        <v>2225</v>
      </c>
      <c r="O179" s="39">
        <v>4641000</v>
      </c>
      <c r="P179" s="40">
        <v>5.1165434906196702E-3</v>
      </c>
    </row>
    <row r="180" spans="1:16" ht="12.75" customHeight="1">
      <c r="A180" s="28">
        <v>170</v>
      </c>
      <c r="B180" s="29" t="s">
        <v>63</v>
      </c>
      <c r="C180" s="30" t="s">
        <v>883</v>
      </c>
      <c r="D180" s="31">
        <v>44951</v>
      </c>
      <c r="E180" s="37">
        <v>1318.2</v>
      </c>
      <c r="F180" s="37">
        <v>1312.6166666666668</v>
      </c>
      <c r="G180" s="38">
        <v>1300.5833333333335</v>
      </c>
      <c r="H180" s="38">
        <v>1282.9666666666667</v>
      </c>
      <c r="I180" s="38">
        <v>1270.9333333333334</v>
      </c>
      <c r="J180" s="38">
        <v>1330.2333333333336</v>
      </c>
      <c r="K180" s="38">
        <v>1342.2666666666669</v>
      </c>
      <c r="L180" s="38">
        <v>1359.8833333333337</v>
      </c>
      <c r="M180" s="28">
        <v>1324.65</v>
      </c>
      <c r="N180" s="28">
        <v>1295</v>
      </c>
      <c r="O180" s="39">
        <v>4822800</v>
      </c>
      <c r="P180" s="40">
        <v>-2.9930002413709873E-2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1020.7</v>
      </c>
      <c r="F181" s="37">
        <v>1020.9500000000002</v>
      </c>
      <c r="G181" s="38">
        <v>1015.2000000000003</v>
      </c>
      <c r="H181" s="38">
        <v>1009.7000000000002</v>
      </c>
      <c r="I181" s="38">
        <v>1003.9500000000003</v>
      </c>
      <c r="J181" s="38">
        <v>1026.4500000000003</v>
      </c>
      <c r="K181" s="38">
        <v>1032.2</v>
      </c>
      <c r="L181" s="38">
        <v>1037.7000000000003</v>
      </c>
      <c r="M181" s="28">
        <v>1026.7</v>
      </c>
      <c r="N181" s="28">
        <v>1015.45</v>
      </c>
      <c r="O181" s="39">
        <v>15512700</v>
      </c>
      <c r="P181" s="40">
        <v>1.2056446088505274E-2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482.15</v>
      </c>
      <c r="F182" s="37">
        <v>482.48333333333335</v>
      </c>
      <c r="G182" s="38">
        <v>479.66666666666669</v>
      </c>
      <c r="H182" s="38">
        <v>477.18333333333334</v>
      </c>
      <c r="I182" s="38">
        <v>474.36666666666667</v>
      </c>
      <c r="J182" s="38">
        <v>484.9666666666667</v>
      </c>
      <c r="K182" s="38">
        <v>487.7833333333333</v>
      </c>
      <c r="L182" s="38">
        <v>490.26666666666671</v>
      </c>
      <c r="M182" s="28">
        <v>485.3</v>
      </c>
      <c r="N182" s="28">
        <v>480</v>
      </c>
      <c r="O182" s="39">
        <v>9921000</v>
      </c>
      <c r="P182" s="40">
        <v>3.1181789834736514E-2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603.79999999999995</v>
      </c>
      <c r="F183" s="37">
        <v>602.69999999999993</v>
      </c>
      <c r="G183" s="38">
        <v>599.94999999999982</v>
      </c>
      <c r="H183" s="38">
        <v>596.09999999999991</v>
      </c>
      <c r="I183" s="38">
        <v>593.3499999999998</v>
      </c>
      <c r="J183" s="38">
        <v>606.54999999999984</v>
      </c>
      <c r="K183" s="38">
        <v>609.30000000000007</v>
      </c>
      <c r="L183" s="38">
        <v>613.14999999999986</v>
      </c>
      <c r="M183" s="28">
        <v>605.45000000000005</v>
      </c>
      <c r="N183" s="28">
        <v>598.85</v>
      </c>
      <c r="O183" s="39">
        <v>1302000</v>
      </c>
      <c r="P183" s="40">
        <v>-3.197026022304833E-2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963.7</v>
      </c>
      <c r="F184" s="37">
        <v>960.6</v>
      </c>
      <c r="G184" s="38">
        <v>956.1</v>
      </c>
      <c r="H184" s="38">
        <v>948.5</v>
      </c>
      <c r="I184" s="38">
        <v>944</v>
      </c>
      <c r="J184" s="38">
        <v>968.2</v>
      </c>
      <c r="K184" s="38">
        <v>972.7</v>
      </c>
      <c r="L184" s="38">
        <v>980.30000000000007</v>
      </c>
      <c r="M184" s="28">
        <v>965.1</v>
      </c>
      <c r="N184" s="28">
        <v>953</v>
      </c>
      <c r="O184" s="39">
        <v>7207000</v>
      </c>
      <c r="P184" s="40">
        <v>-4.4205000690703137E-3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1355.95</v>
      </c>
      <c r="F185" s="37">
        <v>1350.3999999999999</v>
      </c>
      <c r="G185" s="38">
        <v>1341.0499999999997</v>
      </c>
      <c r="H185" s="38">
        <v>1326.1499999999999</v>
      </c>
      <c r="I185" s="38">
        <v>1316.7999999999997</v>
      </c>
      <c r="J185" s="38">
        <v>1365.2999999999997</v>
      </c>
      <c r="K185" s="38">
        <v>1374.6499999999996</v>
      </c>
      <c r="L185" s="38">
        <v>1389.5499999999997</v>
      </c>
      <c r="M185" s="28">
        <v>1359.75</v>
      </c>
      <c r="N185" s="28">
        <v>1335.5</v>
      </c>
      <c r="O185" s="39">
        <v>1991000</v>
      </c>
      <c r="P185" s="40">
        <v>-1.8728437654016758E-2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769.45</v>
      </c>
      <c r="F186" s="37">
        <v>768.26666666666677</v>
      </c>
      <c r="G186" s="38">
        <v>765.18333333333351</v>
      </c>
      <c r="H186" s="38">
        <v>760.91666666666674</v>
      </c>
      <c r="I186" s="38">
        <v>757.83333333333348</v>
      </c>
      <c r="J186" s="38">
        <v>772.53333333333353</v>
      </c>
      <c r="K186" s="38">
        <v>775.61666666666679</v>
      </c>
      <c r="L186" s="38">
        <v>779.88333333333355</v>
      </c>
      <c r="M186" s="28">
        <v>771.35</v>
      </c>
      <c r="N186" s="28">
        <v>764</v>
      </c>
      <c r="O186" s="39">
        <v>9089100</v>
      </c>
      <c r="P186" s="40">
        <v>7.2810692200279276E-3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391.2</v>
      </c>
      <c r="F187" s="37">
        <v>390.8</v>
      </c>
      <c r="G187" s="38">
        <v>387</v>
      </c>
      <c r="H187" s="38">
        <v>382.8</v>
      </c>
      <c r="I187" s="38">
        <v>379</v>
      </c>
      <c r="J187" s="38">
        <v>395</v>
      </c>
      <c r="K187" s="38">
        <v>398.80000000000007</v>
      </c>
      <c r="L187" s="38">
        <v>403</v>
      </c>
      <c r="M187" s="28">
        <v>394.6</v>
      </c>
      <c r="N187" s="28">
        <v>386.6</v>
      </c>
      <c r="O187" s="39">
        <v>79462275</v>
      </c>
      <c r="P187" s="40">
        <v>-1.3428399561232793E-2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207.35</v>
      </c>
      <c r="F188" s="37">
        <v>206.98333333333335</v>
      </c>
      <c r="G188" s="38">
        <v>206.16666666666669</v>
      </c>
      <c r="H188" s="38">
        <v>204.98333333333335</v>
      </c>
      <c r="I188" s="38">
        <v>204.16666666666669</v>
      </c>
      <c r="J188" s="38">
        <v>208.16666666666669</v>
      </c>
      <c r="K188" s="38">
        <v>208.98333333333335</v>
      </c>
      <c r="L188" s="38">
        <v>210.16666666666669</v>
      </c>
      <c r="M188" s="28">
        <v>207.8</v>
      </c>
      <c r="N188" s="28">
        <v>205.8</v>
      </c>
      <c r="O188" s="39">
        <v>110561625</v>
      </c>
      <c r="P188" s="40">
        <v>8.4346621517623517E-3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117.9</v>
      </c>
      <c r="F189" s="37">
        <v>117.80000000000001</v>
      </c>
      <c r="G189" s="38">
        <v>116.90000000000002</v>
      </c>
      <c r="H189" s="38">
        <v>115.9</v>
      </c>
      <c r="I189" s="38">
        <v>115.00000000000001</v>
      </c>
      <c r="J189" s="38">
        <v>118.80000000000003</v>
      </c>
      <c r="K189" s="38">
        <v>119.7</v>
      </c>
      <c r="L189" s="38">
        <v>120.70000000000003</v>
      </c>
      <c r="M189" s="28">
        <v>118.7</v>
      </c>
      <c r="N189" s="28">
        <v>116.8</v>
      </c>
      <c r="O189" s="39">
        <v>191306500</v>
      </c>
      <c r="P189" s="40">
        <v>5.8122722803770751E-3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3319.7</v>
      </c>
      <c r="F190" s="37">
        <v>3354.1333333333332</v>
      </c>
      <c r="G190" s="38">
        <v>3193.1666666666665</v>
      </c>
      <c r="H190" s="38">
        <v>3066.6333333333332</v>
      </c>
      <c r="I190" s="38">
        <v>2905.6666666666665</v>
      </c>
      <c r="J190" s="38">
        <v>3480.6666666666665</v>
      </c>
      <c r="K190" s="38">
        <v>3641.6333333333337</v>
      </c>
      <c r="L190" s="38">
        <v>3768.1666666666665</v>
      </c>
      <c r="M190" s="28">
        <v>3515.1</v>
      </c>
      <c r="N190" s="28">
        <v>3227.6</v>
      </c>
      <c r="O190" s="39">
        <v>10563525</v>
      </c>
      <c r="P190" s="40">
        <v>3.0841743941800299E-2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1019.7</v>
      </c>
      <c r="F191" s="37">
        <v>1014.15</v>
      </c>
      <c r="G191" s="38">
        <v>1002.2</v>
      </c>
      <c r="H191" s="38">
        <v>984.7</v>
      </c>
      <c r="I191" s="38">
        <v>972.75000000000011</v>
      </c>
      <c r="J191" s="38">
        <v>1031.6500000000001</v>
      </c>
      <c r="K191" s="38">
        <v>1043.5999999999999</v>
      </c>
      <c r="L191" s="38">
        <v>1061.0999999999999</v>
      </c>
      <c r="M191" s="28">
        <v>1026.0999999999999</v>
      </c>
      <c r="N191" s="28">
        <v>996.65</v>
      </c>
      <c r="O191" s="39">
        <v>12160200</v>
      </c>
      <c r="P191" s="40">
        <v>-8.2110507246376807E-2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2496.6999999999998</v>
      </c>
      <c r="F192" s="37">
        <v>2503.7166666666667</v>
      </c>
      <c r="G192" s="38">
        <v>2469.7333333333336</v>
      </c>
      <c r="H192" s="38">
        <v>2442.7666666666669</v>
      </c>
      <c r="I192" s="38">
        <v>2408.7833333333338</v>
      </c>
      <c r="J192" s="38">
        <v>2530.6833333333334</v>
      </c>
      <c r="K192" s="38">
        <v>2564.6666666666661</v>
      </c>
      <c r="L192" s="38">
        <v>2591.6333333333332</v>
      </c>
      <c r="M192" s="28">
        <v>2537.6999999999998</v>
      </c>
      <c r="N192" s="28">
        <v>2476.75</v>
      </c>
      <c r="O192" s="39">
        <v>8095875</v>
      </c>
      <c r="P192" s="40">
        <v>0.11513429752066116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1567.7</v>
      </c>
      <c r="F193" s="37">
        <v>1563.8166666666666</v>
      </c>
      <c r="G193" s="38">
        <v>1552.1333333333332</v>
      </c>
      <c r="H193" s="38">
        <v>1536.5666666666666</v>
      </c>
      <c r="I193" s="38">
        <v>1524.8833333333332</v>
      </c>
      <c r="J193" s="38">
        <v>1579.3833333333332</v>
      </c>
      <c r="K193" s="38">
        <v>1591.0666666666666</v>
      </c>
      <c r="L193" s="38">
        <v>1606.6333333333332</v>
      </c>
      <c r="M193" s="28">
        <v>1575.5</v>
      </c>
      <c r="N193" s="28">
        <v>1548.25</v>
      </c>
      <c r="O193" s="39">
        <v>1663500</v>
      </c>
      <c r="P193" s="40">
        <v>-1.5971606033717833E-2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488.1</v>
      </c>
      <c r="F194" s="37">
        <v>486.83333333333331</v>
      </c>
      <c r="G194" s="38">
        <v>484.71666666666664</v>
      </c>
      <c r="H194" s="38">
        <v>481.33333333333331</v>
      </c>
      <c r="I194" s="38">
        <v>479.21666666666664</v>
      </c>
      <c r="J194" s="38">
        <v>490.21666666666664</v>
      </c>
      <c r="K194" s="38">
        <v>492.33333333333331</v>
      </c>
      <c r="L194" s="38">
        <v>495.71666666666664</v>
      </c>
      <c r="M194" s="28">
        <v>488.95</v>
      </c>
      <c r="N194" s="28">
        <v>483.45</v>
      </c>
      <c r="O194" s="39">
        <v>3417000</v>
      </c>
      <c r="P194" s="40">
        <v>4.8522276135862371E-3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1226.2</v>
      </c>
      <c r="F195" s="37">
        <v>1236.3166666666666</v>
      </c>
      <c r="G195" s="38">
        <v>1210.6833333333332</v>
      </c>
      <c r="H195" s="38">
        <v>1195.1666666666665</v>
      </c>
      <c r="I195" s="38">
        <v>1169.5333333333331</v>
      </c>
      <c r="J195" s="38">
        <v>1251.8333333333333</v>
      </c>
      <c r="K195" s="38">
        <v>1277.4666666666665</v>
      </c>
      <c r="L195" s="38">
        <v>1292.9833333333333</v>
      </c>
      <c r="M195" s="28">
        <v>1261.95</v>
      </c>
      <c r="N195" s="28">
        <v>1220.8</v>
      </c>
      <c r="O195" s="39">
        <v>4809600</v>
      </c>
      <c r="P195" s="40">
        <v>6.1721854304635761E-2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1024.8499999999999</v>
      </c>
      <c r="F196" s="37">
        <v>1026.7666666666667</v>
      </c>
      <c r="G196" s="38">
        <v>1016.7333333333333</v>
      </c>
      <c r="H196" s="38">
        <v>1008.6166666666667</v>
      </c>
      <c r="I196" s="38">
        <v>998.58333333333337</v>
      </c>
      <c r="J196" s="38">
        <v>1034.8833333333332</v>
      </c>
      <c r="K196" s="38">
        <v>1044.9166666666665</v>
      </c>
      <c r="L196" s="38">
        <v>1053.0333333333333</v>
      </c>
      <c r="M196" s="28">
        <v>1036.8</v>
      </c>
      <c r="N196" s="28">
        <v>1018.65</v>
      </c>
      <c r="O196" s="39">
        <v>7616700</v>
      </c>
      <c r="P196" s="40">
        <v>2.3952095808383233E-3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1657.6</v>
      </c>
      <c r="F197" s="37">
        <v>1658.8666666666668</v>
      </c>
      <c r="G197" s="38">
        <v>1642.7333333333336</v>
      </c>
      <c r="H197" s="38">
        <v>1627.8666666666668</v>
      </c>
      <c r="I197" s="38">
        <v>1611.7333333333336</v>
      </c>
      <c r="J197" s="38">
        <v>1673.7333333333336</v>
      </c>
      <c r="K197" s="38">
        <v>1689.8666666666668</v>
      </c>
      <c r="L197" s="38">
        <v>1704.7333333333336</v>
      </c>
      <c r="M197" s="28">
        <v>1675</v>
      </c>
      <c r="N197" s="28">
        <v>1644</v>
      </c>
      <c r="O197" s="39">
        <v>1077600</v>
      </c>
      <c r="P197" s="40">
        <v>1.5837104072398189E-2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7055.4</v>
      </c>
      <c r="F198" s="37">
        <v>7055.5</v>
      </c>
      <c r="G198" s="38">
        <v>7022</v>
      </c>
      <c r="H198" s="38">
        <v>6988.6</v>
      </c>
      <c r="I198" s="38">
        <v>6955.1</v>
      </c>
      <c r="J198" s="38">
        <v>7088.9</v>
      </c>
      <c r="K198" s="38">
        <v>7122.4</v>
      </c>
      <c r="L198" s="38">
        <v>7155.7999999999993</v>
      </c>
      <c r="M198" s="28">
        <v>7089</v>
      </c>
      <c r="N198" s="28">
        <v>7022.1</v>
      </c>
      <c r="O198" s="39">
        <v>2179300</v>
      </c>
      <c r="P198" s="40">
        <v>-1.4426555716353111E-2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735.95</v>
      </c>
      <c r="F199" s="37">
        <v>732.76666666666677</v>
      </c>
      <c r="G199" s="38">
        <v>727.78333333333353</v>
      </c>
      <c r="H199" s="38">
        <v>719.61666666666679</v>
      </c>
      <c r="I199" s="38">
        <v>714.63333333333355</v>
      </c>
      <c r="J199" s="38">
        <v>740.93333333333351</v>
      </c>
      <c r="K199" s="38">
        <v>745.91666666666686</v>
      </c>
      <c r="L199" s="38">
        <v>754.08333333333348</v>
      </c>
      <c r="M199" s="28">
        <v>737.75</v>
      </c>
      <c r="N199" s="28">
        <v>724.6</v>
      </c>
      <c r="O199" s="39">
        <v>19519500</v>
      </c>
      <c r="P199" s="40">
        <v>-2.3795591964111566E-2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317.35000000000002</v>
      </c>
      <c r="F200" s="37">
        <v>316.46666666666664</v>
      </c>
      <c r="G200" s="38">
        <v>314.23333333333329</v>
      </c>
      <c r="H200" s="38">
        <v>311.11666666666667</v>
      </c>
      <c r="I200" s="38">
        <v>308.88333333333333</v>
      </c>
      <c r="J200" s="38">
        <v>319.58333333333326</v>
      </c>
      <c r="K200" s="38">
        <v>321.81666666666661</v>
      </c>
      <c r="L200" s="38">
        <v>324.93333333333322</v>
      </c>
      <c r="M200" s="28">
        <v>318.7</v>
      </c>
      <c r="N200" s="28">
        <v>313.35000000000002</v>
      </c>
      <c r="O200" s="39">
        <v>33894000</v>
      </c>
      <c r="P200" s="40">
        <v>9.3508040500297797E-3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822.2</v>
      </c>
      <c r="F201" s="37">
        <v>821.81666666666661</v>
      </c>
      <c r="G201" s="38">
        <v>817.48333333333323</v>
      </c>
      <c r="H201" s="38">
        <v>812.76666666666665</v>
      </c>
      <c r="I201" s="38">
        <v>808.43333333333328</v>
      </c>
      <c r="J201" s="38">
        <v>826.53333333333319</v>
      </c>
      <c r="K201" s="38">
        <v>830.86666666666667</v>
      </c>
      <c r="L201" s="38">
        <v>835.58333333333314</v>
      </c>
      <c r="M201" s="28">
        <v>826.15</v>
      </c>
      <c r="N201" s="28">
        <v>817.1</v>
      </c>
      <c r="O201" s="39">
        <v>6713400</v>
      </c>
      <c r="P201" s="40">
        <v>-1.42793395805444E-3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1500.55</v>
      </c>
      <c r="F202" s="37">
        <v>1502.6666666666667</v>
      </c>
      <c r="G202" s="38">
        <v>1491.4833333333336</v>
      </c>
      <c r="H202" s="38">
        <v>1482.4166666666667</v>
      </c>
      <c r="I202" s="38">
        <v>1471.2333333333336</v>
      </c>
      <c r="J202" s="38">
        <v>1511.7333333333336</v>
      </c>
      <c r="K202" s="38">
        <v>1522.9166666666665</v>
      </c>
      <c r="L202" s="38">
        <v>1531.9833333333336</v>
      </c>
      <c r="M202" s="28">
        <v>1513.85</v>
      </c>
      <c r="N202" s="28">
        <v>1493.6</v>
      </c>
      <c r="O202" s="39">
        <v>717850</v>
      </c>
      <c r="P202" s="40">
        <v>1.0344827586206896E-2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392.65</v>
      </c>
      <c r="F203" s="37">
        <v>390.23333333333335</v>
      </c>
      <c r="G203" s="38">
        <v>386.41666666666669</v>
      </c>
      <c r="H203" s="38">
        <v>380.18333333333334</v>
      </c>
      <c r="I203" s="38">
        <v>376.36666666666667</v>
      </c>
      <c r="J203" s="38">
        <v>396.4666666666667</v>
      </c>
      <c r="K203" s="38">
        <v>400.2833333333333</v>
      </c>
      <c r="L203" s="38">
        <v>406.51666666666671</v>
      </c>
      <c r="M203" s="28">
        <v>394.05</v>
      </c>
      <c r="N203" s="28">
        <v>384</v>
      </c>
      <c r="O203" s="39">
        <v>45160500</v>
      </c>
      <c r="P203" s="40">
        <v>-1.7523821955358308E-2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237.85</v>
      </c>
      <c r="F204" s="37">
        <v>238.68333333333331</v>
      </c>
      <c r="G204" s="38">
        <v>235.86666666666662</v>
      </c>
      <c r="H204" s="38">
        <v>233.8833333333333</v>
      </c>
      <c r="I204" s="38">
        <v>231.06666666666661</v>
      </c>
      <c r="J204" s="38">
        <v>240.66666666666663</v>
      </c>
      <c r="K204" s="38">
        <v>243.48333333333329</v>
      </c>
      <c r="L204" s="38">
        <v>245.46666666666664</v>
      </c>
      <c r="M204" s="28">
        <v>241.5</v>
      </c>
      <c r="N204" s="28">
        <v>236.7</v>
      </c>
      <c r="O204" s="39">
        <v>81330000</v>
      </c>
      <c r="P204" s="40">
        <v>-7.5776988688362554E-3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445.1</v>
      </c>
      <c r="F205" s="37">
        <v>441.68333333333339</v>
      </c>
      <c r="G205" s="38">
        <v>437.26666666666677</v>
      </c>
      <c r="H205" s="38">
        <v>429.43333333333339</v>
      </c>
      <c r="I205" s="38">
        <v>425.01666666666677</v>
      </c>
      <c r="J205" s="38">
        <v>449.51666666666677</v>
      </c>
      <c r="K205" s="38">
        <v>453.93333333333339</v>
      </c>
      <c r="L205" s="38">
        <v>461.76666666666677</v>
      </c>
      <c r="M205" s="28">
        <v>446.1</v>
      </c>
      <c r="N205" s="28">
        <v>433.85</v>
      </c>
      <c r="O205" s="39">
        <v>9927000</v>
      </c>
      <c r="P205" s="40">
        <v>3.1805425631431246E-2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6" t="s">
        <v>16</v>
      </c>
      <c r="B8" s="368"/>
      <c r="C8" s="372" t="s">
        <v>20</v>
      </c>
      <c r="D8" s="372" t="s">
        <v>21</v>
      </c>
      <c r="E8" s="363" t="s">
        <v>22</v>
      </c>
      <c r="F8" s="364"/>
      <c r="G8" s="365"/>
      <c r="H8" s="363" t="s">
        <v>23</v>
      </c>
      <c r="I8" s="364"/>
      <c r="J8" s="365"/>
      <c r="K8" s="23"/>
      <c r="L8" s="50"/>
      <c r="M8" s="50"/>
      <c r="N8" s="1"/>
      <c r="O8" s="1"/>
    </row>
    <row r="9" spans="1:15" ht="36" customHeight="1">
      <c r="A9" s="370"/>
      <c r="B9" s="371"/>
      <c r="C9" s="371"/>
      <c r="D9" s="3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18101.2</v>
      </c>
      <c r="D10" s="259">
        <v>18059.583333333336</v>
      </c>
      <c r="E10" s="259">
        <v>17977.76666666667</v>
      </c>
      <c r="F10" s="259">
        <v>17854.333333333336</v>
      </c>
      <c r="G10" s="259">
        <v>17772.51666666667</v>
      </c>
      <c r="H10" s="259">
        <v>18183.01666666667</v>
      </c>
      <c r="I10" s="259">
        <v>18264.833333333336</v>
      </c>
      <c r="J10" s="259">
        <v>18388.26666666667</v>
      </c>
      <c r="K10" s="259">
        <v>18141.400000000001</v>
      </c>
      <c r="L10" s="259">
        <v>17936.150000000001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42582.75</v>
      </c>
      <c r="D11" s="259">
        <v>42495.366666666669</v>
      </c>
      <c r="E11" s="259">
        <v>42273.933333333334</v>
      </c>
      <c r="F11" s="259">
        <v>41965.116666666669</v>
      </c>
      <c r="G11" s="259">
        <v>41743.683333333334</v>
      </c>
      <c r="H11" s="259">
        <v>42804.183333333334</v>
      </c>
      <c r="I11" s="259">
        <v>43025.616666666669</v>
      </c>
      <c r="J11" s="259">
        <v>43334.433333333334</v>
      </c>
      <c r="K11" s="259">
        <v>42716.800000000003</v>
      </c>
      <c r="L11" s="259">
        <v>42186.55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2781.85</v>
      </c>
      <c r="D12" s="232">
        <v>2782.65</v>
      </c>
      <c r="E12" s="232">
        <v>2765.5</v>
      </c>
      <c r="F12" s="232">
        <v>2749.15</v>
      </c>
      <c r="G12" s="232">
        <v>2732</v>
      </c>
      <c r="H12" s="232">
        <v>2799</v>
      </c>
      <c r="I12" s="232">
        <v>2816.1500000000005</v>
      </c>
      <c r="J12" s="232">
        <v>2832.5</v>
      </c>
      <c r="K12" s="232">
        <v>2799.8</v>
      </c>
      <c r="L12" s="232">
        <v>2766.3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5317.65</v>
      </c>
      <c r="D13" s="232">
        <v>5307.05</v>
      </c>
      <c r="E13" s="232">
        <v>5286.9500000000007</v>
      </c>
      <c r="F13" s="232">
        <v>5256.2500000000009</v>
      </c>
      <c r="G13" s="232">
        <v>5236.1500000000015</v>
      </c>
      <c r="H13" s="232">
        <v>5337.75</v>
      </c>
      <c r="I13" s="232">
        <v>5357.85</v>
      </c>
      <c r="J13" s="232">
        <v>5388.5499999999993</v>
      </c>
      <c r="K13" s="232">
        <v>5327.15</v>
      </c>
      <c r="L13" s="232">
        <v>5276.35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28748.15</v>
      </c>
      <c r="D14" s="232">
        <v>28554.066666666666</v>
      </c>
      <c r="E14" s="232">
        <v>28328.133333333331</v>
      </c>
      <c r="F14" s="232">
        <v>27908.116666666665</v>
      </c>
      <c r="G14" s="232">
        <v>27682.183333333331</v>
      </c>
      <c r="H14" s="232">
        <v>28974.083333333332</v>
      </c>
      <c r="I14" s="232">
        <v>29200.016666666666</v>
      </c>
      <c r="J14" s="232">
        <v>29620.033333333333</v>
      </c>
      <c r="K14" s="232">
        <v>28780</v>
      </c>
      <c r="L14" s="232">
        <v>28134.05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4431.55</v>
      </c>
      <c r="D15" s="232">
        <v>4433.7833333333338</v>
      </c>
      <c r="E15" s="232">
        <v>4409.3666666666677</v>
      </c>
      <c r="F15" s="232">
        <v>4387.1833333333343</v>
      </c>
      <c r="G15" s="232">
        <v>4362.7666666666682</v>
      </c>
      <c r="H15" s="232">
        <v>4455.9666666666672</v>
      </c>
      <c r="I15" s="232">
        <v>4480.3833333333332</v>
      </c>
      <c r="J15" s="232">
        <v>4502.5666666666666</v>
      </c>
      <c r="K15" s="232">
        <v>4458.2</v>
      </c>
      <c r="L15" s="232">
        <v>4411.6000000000004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8826.9500000000007</v>
      </c>
      <c r="D16" s="232">
        <v>8816.1</v>
      </c>
      <c r="E16" s="232">
        <v>8790.4500000000007</v>
      </c>
      <c r="F16" s="232">
        <v>8753.9500000000007</v>
      </c>
      <c r="G16" s="232">
        <v>8728.3000000000011</v>
      </c>
      <c r="H16" s="232">
        <v>8852.6</v>
      </c>
      <c r="I16" s="232">
        <v>8878.2499999999982</v>
      </c>
      <c r="J16" s="232">
        <v>8914.75</v>
      </c>
      <c r="K16" s="232">
        <v>8841.75</v>
      </c>
      <c r="L16" s="232">
        <v>8779.6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2862.1</v>
      </c>
      <c r="D17" s="232">
        <v>2858.3666666666668</v>
      </c>
      <c r="E17" s="232">
        <v>2834.3833333333337</v>
      </c>
      <c r="F17" s="232">
        <v>2806.666666666667</v>
      </c>
      <c r="G17" s="232">
        <v>2782.6833333333338</v>
      </c>
      <c r="H17" s="232">
        <v>2886.0833333333335</v>
      </c>
      <c r="I17" s="232">
        <v>2910.0666666666671</v>
      </c>
      <c r="J17" s="232">
        <v>2937.7833333333333</v>
      </c>
      <c r="K17" s="231">
        <v>2882.35</v>
      </c>
      <c r="L17" s="231">
        <v>2830.65</v>
      </c>
      <c r="M17" s="231">
        <v>1.79843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2464.65</v>
      </c>
      <c r="D18" s="232">
        <v>2453.8333333333335</v>
      </c>
      <c r="E18" s="232">
        <v>2436.3166666666671</v>
      </c>
      <c r="F18" s="232">
        <v>2407.9833333333336</v>
      </c>
      <c r="G18" s="232">
        <v>2390.4666666666672</v>
      </c>
      <c r="H18" s="232">
        <v>2482.166666666667</v>
      </c>
      <c r="I18" s="232">
        <v>2499.6833333333334</v>
      </c>
      <c r="J18" s="232">
        <v>2528.0166666666669</v>
      </c>
      <c r="K18" s="231">
        <v>2471.35</v>
      </c>
      <c r="L18" s="231">
        <v>2425.5</v>
      </c>
      <c r="M18" s="231">
        <v>2.9108399999999999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633.20000000000005</v>
      </c>
      <c r="D19" s="232">
        <v>631.9666666666667</v>
      </c>
      <c r="E19" s="232">
        <v>628.23333333333335</v>
      </c>
      <c r="F19" s="232">
        <v>623.26666666666665</v>
      </c>
      <c r="G19" s="232">
        <v>619.5333333333333</v>
      </c>
      <c r="H19" s="232">
        <v>636.93333333333339</v>
      </c>
      <c r="I19" s="232">
        <v>640.66666666666674</v>
      </c>
      <c r="J19" s="232">
        <v>645.63333333333344</v>
      </c>
      <c r="K19" s="231">
        <v>635.70000000000005</v>
      </c>
      <c r="L19" s="231">
        <v>627</v>
      </c>
      <c r="M19" s="231">
        <v>10.1295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22263.1</v>
      </c>
      <c r="D20" s="232">
        <v>22274.350000000002</v>
      </c>
      <c r="E20" s="232">
        <v>22049.700000000004</v>
      </c>
      <c r="F20" s="232">
        <v>21836.300000000003</v>
      </c>
      <c r="G20" s="232">
        <v>21611.650000000005</v>
      </c>
      <c r="H20" s="232">
        <v>22487.750000000004</v>
      </c>
      <c r="I20" s="232">
        <v>22712.400000000005</v>
      </c>
      <c r="J20" s="232">
        <v>22925.800000000003</v>
      </c>
      <c r="K20" s="231">
        <v>22499</v>
      </c>
      <c r="L20" s="231">
        <v>22060.95</v>
      </c>
      <c r="M20" s="231">
        <v>0.35849999999999999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3855.3</v>
      </c>
      <c r="D21" s="232">
        <v>3848.85</v>
      </c>
      <c r="E21" s="232">
        <v>3817.7</v>
      </c>
      <c r="F21" s="232">
        <v>3780.1</v>
      </c>
      <c r="G21" s="232">
        <v>3748.95</v>
      </c>
      <c r="H21" s="232">
        <v>3886.45</v>
      </c>
      <c r="I21" s="232">
        <v>3917.6000000000004</v>
      </c>
      <c r="J21" s="232">
        <v>3955.2</v>
      </c>
      <c r="K21" s="231">
        <v>3880</v>
      </c>
      <c r="L21" s="231">
        <v>3811.25</v>
      </c>
      <c r="M21" s="231">
        <v>7.5398100000000001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1891.45</v>
      </c>
      <c r="D22" s="232">
        <v>1881.1666666666667</v>
      </c>
      <c r="E22" s="232">
        <v>1857.3333333333335</v>
      </c>
      <c r="F22" s="232">
        <v>1823.2166666666667</v>
      </c>
      <c r="G22" s="232">
        <v>1799.3833333333334</v>
      </c>
      <c r="H22" s="232">
        <v>1915.2833333333335</v>
      </c>
      <c r="I22" s="232">
        <v>1939.116666666667</v>
      </c>
      <c r="J22" s="232">
        <v>1973.2333333333336</v>
      </c>
      <c r="K22" s="231">
        <v>1905</v>
      </c>
      <c r="L22" s="231">
        <v>1847.05</v>
      </c>
      <c r="M22" s="231">
        <v>5.6800499999999996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816.65</v>
      </c>
      <c r="D23" s="232">
        <v>815.33333333333337</v>
      </c>
      <c r="E23" s="232">
        <v>810.41666666666674</v>
      </c>
      <c r="F23" s="232">
        <v>804.18333333333339</v>
      </c>
      <c r="G23" s="232">
        <v>799.26666666666677</v>
      </c>
      <c r="H23" s="232">
        <v>821.56666666666672</v>
      </c>
      <c r="I23" s="232">
        <v>826.48333333333346</v>
      </c>
      <c r="J23" s="232">
        <v>832.7166666666667</v>
      </c>
      <c r="K23" s="231">
        <v>820.25</v>
      </c>
      <c r="L23" s="231">
        <v>809.1</v>
      </c>
      <c r="M23" s="231">
        <v>20.40072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3629</v>
      </c>
      <c r="D24" s="232">
        <v>3623.8666666666668</v>
      </c>
      <c r="E24" s="232">
        <v>3581.7333333333336</v>
      </c>
      <c r="F24" s="232">
        <v>3534.4666666666667</v>
      </c>
      <c r="G24" s="232">
        <v>3492.3333333333335</v>
      </c>
      <c r="H24" s="232">
        <v>3671.1333333333337</v>
      </c>
      <c r="I24" s="232">
        <v>3713.2666666666669</v>
      </c>
      <c r="J24" s="232">
        <v>3760.5333333333338</v>
      </c>
      <c r="K24" s="231">
        <v>3666</v>
      </c>
      <c r="L24" s="231">
        <v>3576.6</v>
      </c>
      <c r="M24" s="231">
        <v>4.71678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2614.5</v>
      </c>
      <c r="D25" s="232">
        <v>2593.8333333333335</v>
      </c>
      <c r="E25" s="232">
        <v>2552.666666666667</v>
      </c>
      <c r="F25" s="232">
        <v>2490.8333333333335</v>
      </c>
      <c r="G25" s="232">
        <v>2449.666666666667</v>
      </c>
      <c r="H25" s="232">
        <v>2655.666666666667</v>
      </c>
      <c r="I25" s="232">
        <v>2696.8333333333339</v>
      </c>
      <c r="J25" s="232">
        <v>2758.666666666667</v>
      </c>
      <c r="K25" s="231">
        <v>2635</v>
      </c>
      <c r="L25" s="231">
        <v>2532</v>
      </c>
      <c r="M25" s="231">
        <v>3.7528299999999999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585.54999999999995</v>
      </c>
      <c r="D26" s="232">
        <v>585.43333333333328</v>
      </c>
      <c r="E26" s="232">
        <v>574.11666666666656</v>
      </c>
      <c r="F26" s="232">
        <v>562.68333333333328</v>
      </c>
      <c r="G26" s="232">
        <v>551.36666666666656</v>
      </c>
      <c r="H26" s="232">
        <v>596.86666666666656</v>
      </c>
      <c r="I26" s="232">
        <v>608.18333333333339</v>
      </c>
      <c r="J26" s="232">
        <v>619.61666666666656</v>
      </c>
      <c r="K26" s="231">
        <v>596.75</v>
      </c>
      <c r="L26" s="231">
        <v>574</v>
      </c>
      <c r="M26" s="231">
        <v>27.65775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146.6</v>
      </c>
      <c r="D27" s="232">
        <v>146.31666666666663</v>
      </c>
      <c r="E27" s="232">
        <v>145.43333333333328</v>
      </c>
      <c r="F27" s="232">
        <v>144.26666666666665</v>
      </c>
      <c r="G27" s="232">
        <v>143.3833333333333</v>
      </c>
      <c r="H27" s="232">
        <v>147.48333333333326</v>
      </c>
      <c r="I27" s="232">
        <v>148.36666666666665</v>
      </c>
      <c r="J27" s="232">
        <v>149.53333333333325</v>
      </c>
      <c r="K27" s="231">
        <v>147.19999999999999</v>
      </c>
      <c r="L27" s="231">
        <v>145.15</v>
      </c>
      <c r="M27" s="231">
        <v>20.499410000000001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273.7</v>
      </c>
      <c r="D28" s="232">
        <v>275.21666666666664</v>
      </c>
      <c r="E28" s="232">
        <v>269.98333333333329</v>
      </c>
      <c r="F28" s="232">
        <v>266.26666666666665</v>
      </c>
      <c r="G28" s="232">
        <v>261.0333333333333</v>
      </c>
      <c r="H28" s="232">
        <v>278.93333333333328</v>
      </c>
      <c r="I28" s="232">
        <v>284.16666666666663</v>
      </c>
      <c r="J28" s="232">
        <v>287.88333333333327</v>
      </c>
      <c r="K28" s="231">
        <v>280.45</v>
      </c>
      <c r="L28" s="231">
        <v>271.5</v>
      </c>
      <c r="M28" s="231">
        <v>24.81467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3049.9</v>
      </c>
      <c r="D29" s="232">
        <v>3052.2666666666664</v>
      </c>
      <c r="E29" s="232">
        <v>3035.6833333333329</v>
      </c>
      <c r="F29" s="232">
        <v>3021.4666666666667</v>
      </c>
      <c r="G29" s="232">
        <v>3004.8833333333332</v>
      </c>
      <c r="H29" s="232">
        <v>3066.4833333333327</v>
      </c>
      <c r="I29" s="232">
        <v>3083.0666666666666</v>
      </c>
      <c r="J29" s="232">
        <v>3097.2833333333324</v>
      </c>
      <c r="K29" s="231">
        <v>3068.85</v>
      </c>
      <c r="L29" s="231">
        <v>3038.05</v>
      </c>
      <c r="M29" s="231">
        <v>0.44242999999999999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524.75</v>
      </c>
      <c r="D30" s="232">
        <v>524.30000000000007</v>
      </c>
      <c r="E30" s="232">
        <v>521.10000000000014</v>
      </c>
      <c r="F30" s="232">
        <v>517.45000000000005</v>
      </c>
      <c r="G30" s="232">
        <v>514.25000000000011</v>
      </c>
      <c r="H30" s="232">
        <v>527.95000000000016</v>
      </c>
      <c r="I30" s="232">
        <v>531.1500000000002</v>
      </c>
      <c r="J30" s="232">
        <v>534.80000000000018</v>
      </c>
      <c r="K30" s="231">
        <v>527.5</v>
      </c>
      <c r="L30" s="231">
        <v>520.65</v>
      </c>
      <c r="M30" s="231">
        <v>18.410589999999999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4407.7</v>
      </c>
      <c r="D31" s="232">
        <v>4413.6333333333323</v>
      </c>
      <c r="E31" s="232">
        <v>4375.116666666665</v>
      </c>
      <c r="F31" s="232">
        <v>4342.5333333333328</v>
      </c>
      <c r="G31" s="232">
        <v>4304.0166666666655</v>
      </c>
      <c r="H31" s="232">
        <v>4446.2166666666644</v>
      </c>
      <c r="I31" s="232">
        <v>4484.7333333333327</v>
      </c>
      <c r="J31" s="232">
        <v>4517.3166666666639</v>
      </c>
      <c r="K31" s="231">
        <v>4452.1499999999996</v>
      </c>
      <c r="L31" s="231">
        <v>4381.05</v>
      </c>
      <c r="M31" s="231">
        <v>4.07803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151.35</v>
      </c>
      <c r="D32" s="232">
        <v>150.4</v>
      </c>
      <c r="E32" s="232">
        <v>148.95000000000002</v>
      </c>
      <c r="F32" s="232">
        <v>146.55000000000001</v>
      </c>
      <c r="G32" s="232">
        <v>145.10000000000002</v>
      </c>
      <c r="H32" s="232">
        <v>152.80000000000001</v>
      </c>
      <c r="I32" s="232">
        <v>154.25</v>
      </c>
      <c r="J32" s="232">
        <v>156.65</v>
      </c>
      <c r="K32" s="231">
        <v>151.85</v>
      </c>
      <c r="L32" s="231">
        <v>148</v>
      </c>
      <c r="M32" s="231">
        <v>135.72299000000001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2984.15</v>
      </c>
      <c r="D33" s="232">
        <v>2984.2666666666664</v>
      </c>
      <c r="E33" s="232">
        <v>2950.8833333333328</v>
      </c>
      <c r="F33" s="232">
        <v>2917.6166666666663</v>
      </c>
      <c r="G33" s="232">
        <v>2884.2333333333327</v>
      </c>
      <c r="H33" s="232">
        <v>3017.5333333333328</v>
      </c>
      <c r="I33" s="232">
        <v>3050.9166666666661</v>
      </c>
      <c r="J33" s="232">
        <v>3084.1833333333329</v>
      </c>
      <c r="K33" s="231">
        <v>3017.65</v>
      </c>
      <c r="L33" s="231">
        <v>2951</v>
      </c>
      <c r="M33" s="231">
        <v>8.08263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2092.75</v>
      </c>
      <c r="D34" s="232">
        <v>2084.3333333333335</v>
      </c>
      <c r="E34" s="232">
        <v>2068.666666666667</v>
      </c>
      <c r="F34" s="232">
        <v>2044.5833333333335</v>
      </c>
      <c r="G34" s="232">
        <v>2028.916666666667</v>
      </c>
      <c r="H34" s="232">
        <v>2108.416666666667</v>
      </c>
      <c r="I34" s="232">
        <v>2124.0833333333339</v>
      </c>
      <c r="J34" s="232">
        <v>2148.166666666667</v>
      </c>
      <c r="K34" s="231">
        <v>2100</v>
      </c>
      <c r="L34" s="231">
        <v>2060.25</v>
      </c>
      <c r="M34" s="231">
        <v>3.2731400000000002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441.55</v>
      </c>
      <c r="D35" s="232">
        <v>443.2</v>
      </c>
      <c r="E35" s="232">
        <v>438.4</v>
      </c>
      <c r="F35" s="232">
        <v>435.25</v>
      </c>
      <c r="G35" s="232">
        <v>430.45</v>
      </c>
      <c r="H35" s="232">
        <v>446.34999999999997</v>
      </c>
      <c r="I35" s="232">
        <v>451.15000000000003</v>
      </c>
      <c r="J35" s="232">
        <v>454.29999999999995</v>
      </c>
      <c r="K35" s="231">
        <v>448</v>
      </c>
      <c r="L35" s="231">
        <v>440.05</v>
      </c>
      <c r="M35" s="231">
        <v>5.8771100000000001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3879.55</v>
      </c>
      <c r="D36" s="232">
        <v>3883.3666666666668</v>
      </c>
      <c r="E36" s="232">
        <v>3851.7333333333336</v>
      </c>
      <c r="F36" s="232">
        <v>3823.916666666667</v>
      </c>
      <c r="G36" s="232">
        <v>3792.2833333333338</v>
      </c>
      <c r="H36" s="232">
        <v>3911.1833333333334</v>
      </c>
      <c r="I36" s="232">
        <v>3942.8166666666666</v>
      </c>
      <c r="J36" s="232">
        <v>3970.6333333333332</v>
      </c>
      <c r="K36" s="231">
        <v>3915</v>
      </c>
      <c r="L36" s="231">
        <v>3855.55</v>
      </c>
      <c r="M36" s="231">
        <v>2.8020499999999999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958.75</v>
      </c>
      <c r="D37" s="232">
        <v>953.36666666666667</v>
      </c>
      <c r="E37" s="232">
        <v>946.73333333333335</v>
      </c>
      <c r="F37" s="232">
        <v>934.7166666666667</v>
      </c>
      <c r="G37" s="232">
        <v>928.08333333333337</v>
      </c>
      <c r="H37" s="232">
        <v>965.38333333333333</v>
      </c>
      <c r="I37" s="232">
        <v>972.01666666666677</v>
      </c>
      <c r="J37" s="232">
        <v>984.0333333333333</v>
      </c>
      <c r="K37" s="231">
        <v>960</v>
      </c>
      <c r="L37" s="231">
        <v>941.35</v>
      </c>
      <c r="M37" s="231">
        <v>70.257469999999998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3620.75</v>
      </c>
      <c r="D38" s="232">
        <v>3631.9166666666665</v>
      </c>
      <c r="E38" s="232">
        <v>3594.833333333333</v>
      </c>
      <c r="F38" s="232">
        <v>3568.9166666666665</v>
      </c>
      <c r="G38" s="232">
        <v>3531.833333333333</v>
      </c>
      <c r="H38" s="232">
        <v>3657.833333333333</v>
      </c>
      <c r="I38" s="232">
        <v>3694.9166666666661</v>
      </c>
      <c r="J38" s="232">
        <v>3720.833333333333</v>
      </c>
      <c r="K38" s="231">
        <v>3669</v>
      </c>
      <c r="L38" s="231">
        <v>3606</v>
      </c>
      <c r="M38" s="231">
        <v>2.0003099999999998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5993.35</v>
      </c>
      <c r="D39" s="232">
        <v>6008.7833333333328</v>
      </c>
      <c r="E39" s="232">
        <v>5939.5666666666657</v>
      </c>
      <c r="F39" s="232">
        <v>5885.7833333333328</v>
      </c>
      <c r="G39" s="232">
        <v>5816.5666666666657</v>
      </c>
      <c r="H39" s="232">
        <v>6062.5666666666657</v>
      </c>
      <c r="I39" s="232">
        <v>6131.7833333333328</v>
      </c>
      <c r="J39" s="232">
        <v>6185.5666666666657</v>
      </c>
      <c r="K39" s="231">
        <v>6078</v>
      </c>
      <c r="L39" s="231">
        <v>5955</v>
      </c>
      <c r="M39" s="231">
        <v>14.00548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1414</v>
      </c>
      <c r="D40" s="232">
        <v>1424.5166666666667</v>
      </c>
      <c r="E40" s="232">
        <v>1398.1333333333332</v>
      </c>
      <c r="F40" s="232">
        <v>1382.2666666666667</v>
      </c>
      <c r="G40" s="232">
        <v>1355.8833333333332</v>
      </c>
      <c r="H40" s="232">
        <v>1440.3833333333332</v>
      </c>
      <c r="I40" s="232">
        <v>1466.7666666666669</v>
      </c>
      <c r="J40" s="232">
        <v>1482.6333333333332</v>
      </c>
      <c r="K40" s="231">
        <v>1450.9</v>
      </c>
      <c r="L40" s="231">
        <v>1408.65</v>
      </c>
      <c r="M40" s="231">
        <v>45.13767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5838.8</v>
      </c>
      <c r="D41" s="232">
        <v>5798.2166666666672</v>
      </c>
      <c r="E41" s="232">
        <v>5736.4333333333343</v>
      </c>
      <c r="F41" s="232">
        <v>5634.0666666666675</v>
      </c>
      <c r="G41" s="232">
        <v>5572.2833333333347</v>
      </c>
      <c r="H41" s="232">
        <v>5900.5833333333339</v>
      </c>
      <c r="I41" s="232">
        <v>5962.3666666666668</v>
      </c>
      <c r="J41" s="232">
        <v>6064.7333333333336</v>
      </c>
      <c r="K41" s="231">
        <v>5860</v>
      </c>
      <c r="L41" s="231">
        <v>5695.85</v>
      </c>
      <c r="M41" s="231">
        <v>0.36557000000000001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2211.0500000000002</v>
      </c>
      <c r="D42" s="232">
        <v>2216.0333333333333</v>
      </c>
      <c r="E42" s="232">
        <v>2193.2166666666667</v>
      </c>
      <c r="F42" s="232">
        <v>2175.3833333333332</v>
      </c>
      <c r="G42" s="232">
        <v>2152.5666666666666</v>
      </c>
      <c r="H42" s="232">
        <v>2233.8666666666668</v>
      </c>
      <c r="I42" s="232">
        <v>2256.6833333333334</v>
      </c>
      <c r="J42" s="232">
        <v>2274.5166666666669</v>
      </c>
      <c r="K42" s="231">
        <v>2238.85</v>
      </c>
      <c r="L42" s="231">
        <v>2198.1999999999998</v>
      </c>
      <c r="M42" s="231">
        <v>2.81731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247.25</v>
      </c>
      <c r="D43" s="232">
        <v>243.18333333333331</v>
      </c>
      <c r="E43" s="232">
        <v>237.71666666666661</v>
      </c>
      <c r="F43" s="232">
        <v>228.18333333333331</v>
      </c>
      <c r="G43" s="232">
        <v>222.71666666666661</v>
      </c>
      <c r="H43" s="232">
        <v>252.71666666666661</v>
      </c>
      <c r="I43" s="232">
        <v>258.18333333333328</v>
      </c>
      <c r="J43" s="232">
        <v>267.71666666666658</v>
      </c>
      <c r="K43" s="231">
        <v>248.65</v>
      </c>
      <c r="L43" s="231">
        <v>233.65</v>
      </c>
      <c r="M43" s="231">
        <v>142.37598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185.15</v>
      </c>
      <c r="D44" s="232">
        <v>185.08333333333334</v>
      </c>
      <c r="E44" s="232">
        <v>182.4666666666667</v>
      </c>
      <c r="F44" s="232">
        <v>179.78333333333336</v>
      </c>
      <c r="G44" s="232">
        <v>177.16666666666671</v>
      </c>
      <c r="H44" s="232">
        <v>187.76666666666668</v>
      </c>
      <c r="I44" s="232">
        <v>190.3833333333333</v>
      </c>
      <c r="J44" s="232">
        <v>193.06666666666666</v>
      </c>
      <c r="K44" s="231">
        <v>187.7</v>
      </c>
      <c r="L44" s="231">
        <v>182.4</v>
      </c>
      <c r="M44" s="231">
        <v>157.58981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95.25</v>
      </c>
      <c r="D45" s="232">
        <v>94.850000000000009</v>
      </c>
      <c r="E45" s="232">
        <v>93.700000000000017</v>
      </c>
      <c r="F45" s="232">
        <v>92.15</v>
      </c>
      <c r="G45" s="232">
        <v>91.000000000000014</v>
      </c>
      <c r="H45" s="232">
        <v>96.40000000000002</v>
      </c>
      <c r="I45" s="232">
        <v>97.550000000000026</v>
      </c>
      <c r="J45" s="232">
        <v>99.100000000000023</v>
      </c>
      <c r="K45" s="231">
        <v>96</v>
      </c>
      <c r="L45" s="231">
        <v>93.3</v>
      </c>
      <c r="M45" s="231">
        <v>188.26588000000001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1635.4</v>
      </c>
      <c r="D46" s="232">
        <v>1636.1000000000001</v>
      </c>
      <c r="E46" s="232">
        <v>1627.2500000000002</v>
      </c>
      <c r="F46" s="232">
        <v>1619.1000000000001</v>
      </c>
      <c r="G46" s="232">
        <v>1610.2500000000002</v>
      </c>
      <c r="H46" s="232">
        <v>1644.2500000000002</v>
      </c>
      <c r="I46" s="232">
        <v>1653.1000000000001</v>
      </c>
      <c r="J46" s="232">
        <v>1661.2500000000002</v>
      </c>
      <c r="K46" s="231">
        <v>1644.95</v>
      </c>
      <c r="L46" s="231">
        <v>1627.95</v>
      </c>
      <c r="M46" s="231">
        <v>2.4522300000000001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568.65</v>
      </c>
      <c r="D47" s="232">
        <v>569.6</v>
      </c>
      <c r="E47" s="232">
        <v>564.25</v>
      </c>
      <c r="F47" s="232">
        <v>559.85</v>
      </c>
      <c r="G47" s="232">
        <v>554.5</v>
      </c>
      <c r="H47" s="232">
        <v>574</v>
      </c>
      <c r="I47" s="232">
        <v>579.35000000000014</v>
      </c>
      <c r="J47" s="232">
        <v>583.75</v>
      </c>
      <c r="K47" s="231">
        <v>574.95000000000005</v>
      </c>
      <c r="L47" s="231">
        <v>565.20000000000005</v>
      </c>
      <c r="M47" s="231">
        <v>4.4111000000000002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100</v>
      </c>
      <c r="D48" s="232">
        <v>100.39999999999999</v>
      </c>
      <c r="E48" s="232">
        <v>99.09999999999998</v>
      </c>
      <c r="F48" s="232">
        <v>98.199999999999989</v>
      </c>
      <c r="G48" s="232">
        <v>96.899999999999977</v>
      </c>
      <c r="H48" s="232">
        <v>101.29999999999998</v>
      </c>
      <c r="I48" s="232">
        <v>102.6</v>
      </c>
      <c r="J48" s="232">
        <v>103.49999999999999</v>
      </c>
      <c r="K48" s="231">
        <v>101.7</v>
      </c>
      <c r="L48" s="231">
        <v>99.5</v>
      </c>
      <c r="M48" s="231">
        <v>119.20265999999999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882.45</v>
      </c>
      <c r="D49" s="232">
        <v>879.55000000000007</v>
      </c>
      <c r="E49" s="232">
        <v>873.90000000000009</v>
      </c>
      <c r="F49" s="232">
        <v>865.35</v>
      </c>
      <c r="G49" s="232">
        <v>859.7</v>
      </c>
      <c r="H49" s="232">
        <v>888.10000000000014</v>
      </c>
      <c r="I49" s="232">
        <v>893.75</v>
      </c>
      <c r="J49" s="232">
        <v>902.30000000000018</v>
      </c>
      <c r="K49" s="231">
        <v>885.2</v>
      </c>
      <c r="L49" s="231">
        <v>871</v>
      </c>
      <c r="M49" s="231">
        <v>4.0235000000000003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81.45</v>
      </c>
      <c r="D50" s="232">
        <v>81.649999999999991</v>
      </c>
      <c r="E50" s="232">
        <v>80.549999999999983</v>
      </c>
      <c r="F50" s="232">
        <v>79.649999999999991</v>
      </c>
      <c r="G50" s="232">
        <v>78.549999999999983</v>
      </c>
      <c r="H50" s="232">
        <v>82.549999999999983</v>
      </c>
      <c r="I50" s="232">
        <v>83.649999999999977</v>
      </c>
      <c r="J50" s="232">
        <v>84.549999999999983</v>
      </c>
      <c r="K50" s="231">
        <v>82.75</v>
      </c>
      <c r="L50" s="231">
        <v>80.75</v>
      </c>
      <c r="M50" s="231">
        <v>145.91225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346.75</v>
      </c>
      <c r="D51" s="232">
        <v>347.06666666666666</v>
      </c>
      <c r="E51" s="232">
        <v>344.7833333333333</v>
      </c>
      <c r="F51" s="232">
        <v>342.81666666666666</v>
      </c>
      <c r="G51" s="232">
        <v>340.5333333333333</v>
      </c>
      <c r="H51" s="232">
        <v>349.0333333333333</v>
      </c>
      <c r="I51" s="232">
        <v>351.31666666666672</v>
      </c>
      <c r="J51" s="232">
        <v>353.2833333333333</v>
      </c>
      <c r="K51" s="231">
        <v>349.35</v>
      </c>
      <c r="L51" s="231">
        <v>345.1</v>
      </c>
      <c r="M51" s="231">
        <v>22.597180000000002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819.4</v>
      </c>
      <c r="D52" s="232">
        <v>813.98333333333323</v>
      </c>
      <c r="E52" s="232">
        <v>806.46666666666647</v>
      </c>
      <c r="F52" s="232">
        <v>793.53333333333319</v>
      </c>
      <c r="G52" s="232">
        <v>786.01666666666642</v>
      </c>
      <c r="H52" s="232">
        <v>826.91666666666652</v>
      </c>
      <c r="I52" s="232">
        <v>834.43333333333317</v>
      </c>
      <c r="J52" s="232">
        <v>847.36666666666656</v>
      </c>
      <c r="K52" s="231">
        <v>821.5</v>
      </c>
      <c r="L52" s="231">
        <v>801.05</v>
      </c>
      <c r="M52" s="231">
        <v>43.407290000000003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256.8</v>
      </c>
      <c r="D53" s="232">
        <v>256.96666666666664</v>
      </c>
      <c r="E53" s="232">
        <v>254.93333333333328</v>
      </c>
      <c r="F53" s="232">
        <v>253.06666666666663</v>
      </c>
      <c r="G53" s="232">
        <v>251.03333333333327</v>
      </c>
      <c r="H53" s="232">
        <v>258.83333333333326</v>
      </c>
      <c r="I53" s="232">
        <v>260.86666666666667</v>
      </c>
      <c r="J53" s="232">
        <v>262.73333333333329</v>
      </c>
      <c r="K53" s="231">
        <v>259</v>
      </c>
      <c r="L53" s="231">
        <v>255.1</v>
      </c>
      <c r="M53" s="231">
        <v>13.34267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17221.3</v>
      </c>
      <c r="D54" s="232">
        <v>17187.333333333332</v>
      </c>
      <c r="E54" s="232">
        <v>17124.766666666663</v>
      </c>
      <c r="F54" s="232">
        <v>17028.23333333333</v>
      </c>
      <c r="G54" s="232">
        <v>16965.666666666661</v>
      </c>
      <c r="H54" s="232">
        <v>17283.866666666665</v>
      </c>
      <c r="I54" s="232">
        <v>17346.433333333338</v>
      </c>
      <c r="J54" s="232">
        <v>17442.966666666667</v>
      </c>
      <c r="K54" s="231">
        <v>17249.900000000001</v>
      </c>
      <c r="L54" s="231">
        <v>17090.8</v>
      </c>
      <c r="M54" s="231">
        <v>8.0799999999999997E-2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4364.3</v>
      </c>
      <c r="D55" s="232">
        <v>4362.8</v>
      </c>
      <c r="E55" s="232">
        <v>4337.7000000000007</v>
      </c>
      <c r="F55" s="232">
        <v>4311.1000000000004</v>
      </c>
      <c r="G55" s="232">
        <v>4286.0000000000009</v>
      </c>
      <c r="H55" s="232">
        <v>4389.4000000000005</v>
      </c>
      <c r="I55" s="232">
        <v>4414.5000000000009</v>
      </c>
      <c r="J55" s="232">
        <v>4441.1000000000004</v>
      </c>
      <c r="K55" s="231">
        <v>4387.8999999999996</v>
      </c>
      <c r="L55" s="231">
        <v>4336.2</v>
      </c>
      <c r="M55" s="231">
        <v>1.7011000000000001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326.64999999999998</v>
      </c>
      <c r="D56" s="232">
        <v>325.26666666666665</v>
      </c>
      <c r="E56" s="232">
        <v>322.0333333333333</v>
      </c>
      <c r="F56" s="232">
        <v>317.41666666666663</v>
      </c>
      <c r="G56" s="232">
        <v>314.18333333333328</v>
      </c>
      <c r="H56" s="232">
        <v>329.88333333333333</v>
      </c>
      <c r="I56" s="232">
        <v>333.11666666666667</v>
      </c>
      <c r="J56" s="232">
        <v>337.73333333333335</v>
      </c>
      <c r="K56" s="231">
        <v>328.5</v>
      </c>
      <c r="L56" s="231">
        <v>320.64999999999998</v>
      </c>
      <c r="M56" s="231">
        <v>69.265370000000004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679.2</v>
      </c>
      <c r="D57" s="232">
        <v>674.53333333333342</v>
      </c>
      <c r="E57" s="232">
        <v>663.11666666666679</v>
      </c>
      <c r="F57" s="232">
        <v>647.03333333333342</v>
      </c>
      <c r="G57" s="232">
        <v>635.61666666666679</v>
      </c>
      <c r="H57" s="232">
        <v>690.61666666666679</v>
      </c>
      <c r="I57" s="232">
        <v>702.03333333333353</v>
      </c>
      <c r="J57" s="232">
        <v>718.11666666666679</v>
      </c>
      <c r="K57" s="231">
        <v>685.95</v>
      </c>
      <c r="L57" s="231">
        <v>658.45</v>
      </c>
      <c r="M57" s="231">
        <v>39.025680000000001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1087.45</v>
      </c>
      <c r="D58" s="232">
        <v>1087.1000000000001</v>
      </c>
      <c r="E58" s="232">
        <v>1077.2500000000002</v>
      </c>
      <c r="F58" s="232">
        <v>1067.0500000000002</v>
      </c>
      <c r="G58" s="232">
        <v>1057.2000000000003</v>
      </c>
      <c r="H58" s="232">
        <v>1097.3000000000002</v>
      </c>
      <c r="I58" s="232">
        <v>1107.1500000000001</v>
      </c>
      <c r="J58" s="232">
        <v>1117.3500000000001</v>
      </c>
      <c r="K58" s="231">
        <v>1096.95</v>
      </c>
      <c r="L58" s="231">
        <v>1076.9000000000001</v>
      </c>
      <c r="M58" s="231">
        <v>8.9343699999999995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1460.25</v>
      </c>
      <c r="D59" s="232">
        <v>1464.9833333333333</v>
      </c>
      <c r="E59" s="232">
        <v>1448.8166666666666</v>
      </c>
      <c r="F59" s="232">
        <v>1437.3833333333332</v>
      </c>
      <c r="G59" s="232">
        <v>1421.2166666666665</v>
      </c>
      <c r="H59" s="232">
        <v>1476.4166666666667</v>
      </c>
      <c r="I59" s="232">
        <v>1492.5833333333333</v>
      </c>
      <c r="J59" s="232">
        <v>1504.0166666666669</v>
      </c>
      <c r="K59" s="231">
        <v>1481.15</v>
      </c>
      <c r="L59" s="231">
        <v>1453.55</v>
      </c>
      <c r="M59" s="231">
        <v>0.19758000000000001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214.95</v>
      </c>
      <c r="D60" s="232">
        <v>215.54999999999998</v>
      </c>
      <c r="E60" s="232">
        <v>213.39999999999998</v>
      </c>
      <c r="F60" s="232">
        <v>211.85</v>
      </c>
      <c r="G60" s="232">
        <v>209.7</v>
      </c>
      <c r="H60" s="232">
        <v>217.09999999999997</v>
      </c>
      <c r="I60" s="232">
        <v>219.25</v>
      </c>
      <c r="J60" s="232">
        <v>220.79999999999995</v>
      </c>
      <c r="K60" s="231">
        <v>217.7</v>
      </c>
      <c r="L60" s="231">
        <v>214</v>
      </c>
      <c r="M60" s="231">
        <v>69.671899999999994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4017.35</v>
      </c>
      <c r="D61" s="232">
        <v>3998.9500000000003</v>
      </c>
      <c r="E61" s="232">
        <v>3958.4000000000005</v>
      </c>
      <c r="F61" s="232">
        <v>3899.4500000000003</v>
      </c>
      <c r="G61" s="232">
        <v>3858.9000000000005</v>
      </c>
      <c r="H61" s="232">
        <v>4057.9000000000005</v>
      </c>
      <c r="I61" s="232">
        <v>4098.4500000000007</v>
      </c>
      <c r="J61" s="232">
        <v>4157.4000000000005</v>
      </c>
      <c r="K61" s="231">
        <v>4039.5</v>
      </c>
      <c r="L61" s="231">
        <v>3940</v>
      </c>
      <c r="M61" s="231">
        <v>2.0466700000000002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1534.9</v>
      </c>
      <c r="D62" s="232">
        <v>1531.0333333333335</v>
      </c>
      <c r="E62" s="232">
        <v>1524.116666666667</v>
      </c>
      <c r="F62" s="232">
        <v>1513.3333333333335</v>
      </c>
      <c r="G62" s="232">
        <v>1506.416666666667</v>
      </c>
      <c r="H62" s="232">
        <v>1541.8166666666671</v>
      </c>
      <c r="I62" s="232">
        <v>1548.7333333333336</v>
      </c>
      <c r="J62" s="232">
        <v>1559.5166666666671</v>
      </c>
      <c r="K62" s="231">
        <v>1537.95</v>
      </c>
      <c r="L62" s="231">
        <v>1520.25</v>
      </c>
      <c r="M62" s="231">
        <v>2.0304099999999998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747.2</v>
      </c>
      <c r="D63" s="232">
        <v>745.45000000000016</v>
      </c>
      <c r="E63" s="232">
        <v>738.45000000000027</v>
      </c>
      <c r="F63" s="232">
        <v>729.70000000000016</v>
      </c>
      <c r="G63" s="232">
        <v>722.70000000000027</v>
      </c>
      <c r="H63" s="232">
        <v>754.20000000000027</v>
      </c>
      <c r="I63" s="232">
        <v>761.2</v>
      </c>
      <c r="J63" s="232">
        <v>769.95000000000027</v>
      </c>
      <c r="K63" s="231">
        <v>752.45</v>
      </c>
      <c r="L63" s="231">
        <v>736.7</v>
      </c>
      <c r="M63" s="231">
        <v>11.984529999999999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899.05</v>
      </c>
      <c r="D64" s="232">
        <v>899.76666666666677</v>
      </c>
      <c r="E64" s="232">
        <v>891.28333333333353</v>
      </c>
      <c r="F64" s="232">
        <v>883.51666666666677</v>
      </c>
      <c r="G64" s="232">
        <v>875.03333333333353</v>
      </c>
      <c r="H64" s="232">
        <v>907.53333333333353</v>
      </c>
      <c r="I64" s="232">
        <v>916.01666666666688</v>
      </c>
      <c r="J64" s="232">
        <v>923.78333333333353</v>
      </c>
      <c r="K64" s="231">
        <v>908.25</v>
      </c>
      <c r="L64" s="231">
        <v>892</v>
      </c>
      <c r="M64" s="231">
        <v>3.02765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343.05</v>
      </c>
      <c r="D65" s="232">
        <v>342.0333333333333</v>
      </c>
      <c r="E65" s="232">
        <v>340.31666666666661</v>
      </c>
      <c r="F65" s="232">
        <v>337.58333333333331</v>
      </c>
      <c r="G65" s="232">
        <v>335.86666666666662</v>
      </c>
      <c r="H65" s="232">
        <v>344.76666666666659</v>
      </c>
      <c r="I65" s="232">
        <v>346.48333333333329</v>
      </c>
      <c r="J65" s="232">
        <v>349.21666666666658</v>
      </c>
      <c r="K65" s="231">
        <v>343.75</v>
      </c>
      <c r="L65" s="231">
        <v>339.3</v>
      </c>
      <c r="M65" s="231">
        <v>4.2218099999999996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1453.5</v>
      </c>
      <c r="D66" s="232">
        <v>1450.4833333333333</v>
      </c>
      <c r="E66" s="232">
        <v>1441.0666666666666</v>
      </c>
      <c r="F66" s="232">
        <v>1428.6333333333332</v>
      </c>
      <c r="G66" s="232">
        <v>1419.2166666666665</v>
      </c>
      <c r="H66" s="232">
        <v>1462.9166666666667</v>
      </c>
      <c r="I66" s="232">
        <v>1472.3333333333333</v>
      </c>
      <c r="J66" s="232">
        <v>1484.7666666666669</v>
      </c>
      <c r="K66" s="231">
        <v>1459.9</v>
      </c>
      <c r="L66" s="231">
        <v>1438.05</v>
      </c>
      <c r="M66" s="231">
        <v>2.8420399999999999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373.95</v>
      </c>
      <c r="D67" s="232">
        <v>373.35000000000008</v>
      </c>
      <c r="E67" s="232">
        <v>370.70000000000016</v>
      </c>
      <c r="F67" s="232">
        <v>367.4500000000001</v>
      </c>
      <c r="G67" s="232">
        <v>364.80000000000018</v>
      </c>
      <c r="H67" s="232">
        <v>376.60000000000014</v>
      </c>
      <c r="I67" s="232">
        <v>379.25000000000011</v>
      </c>
      <c r="J67" s="232">
        <v>382.50000000000011</v>
      </c>
      <c r="K67" s="231">
        <v>376</v>
      </c>
      <c r="L67" s="231">
        <v>370.1</v>
      </c>
      <c r="M67" s="231">
        <v>15.619020000000001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549.54999999999995</v>
      </c>
      <c r="D68" s="232">
        <v>550.41666666666663</v>
      </c>
      <c r="E68" s="232">
        <v>544.83333333333326</v>
      </c>
      <c r="F68" s="232">
        <v>540.11666666666667</v>
      </c>
      <c r="G68" s="232">
        <v>534.5333333333333</v>
      </c>
      <c r="H68" s="232">
        <v>555.13333333333321</v>
      </c>
      <c r="I68" s="232">
        <v>560.71666666666647</v>
      </c>
      <c r="J68" s="232">
        <v>565.43333333333317</v>
      </c>
      <c r="K68" s="231">
        <v>556</v>
      </c>
      <c r="L68" s="231">
        <v>545.70000000000005</v>
      </c>
      <c r="M68" s="231">
        <v>30.242889999999999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1884.7</v>
      </c>
      <c r="D69" s="232">
        <v>1882.5666666666666</v>
      </c>
      <c r="E69" s="232">
        <v>1862.1333333333332</v>
      </c>
      <c r="F69" s="232">
        <v>1839.5666666666666</v>
      </c>
      <c r="G69" s="232">
        <v>1819.1333333333332</v>
      </c>
      <c r="H69" s="232">
        <v>1905.1333333333332</v>
      </c>
      <c r="I69" s="232">
        <v>1925.5666666666666</v>
      </c>
      <c r="J69" s="232">
        <v>1948.1333333333332</v>
      </c>
      <c r="K69" s="231">
        <v>1903</v>
      </c>
      <c r="L69" s="231">
        <v>1860</v>
      </c>
      <c r="M69" s="231">
        <v>2.4557000000000002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1934.55</v>
      </c>
      <c r="D70" s="232">
        <v>1944.1833333333334</v>
      </c>
      <c r="E70" s="232">
        <v>1915.3666666666668</v>
      </c>
      <c r="F70" s="232">
        <v>1896.1833333333334</v>
      </c>
      <c r="G70" s="232">
        <v>1867.3666666666668</v>
      </c>
      <c r="H70" s="232">
        <v>1963.3666666666668</v>
      </c>
      <c r="I70" s="232">
        <v>1992.1833333333334</v>
      </c>
      <c r="J70" s="232">
        <v>2011.3666666666668</v>
      </c>
      <c r="K70" s="231">
        <v>1973</v>
      </c>
      <c r="L70" s="231">
        <v>1925</v>
      </c>
      <c r="M70" s="231">
        <v>1.8543799999999999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325.45</v>
      </c>
      <c r="D71" s="232">
        <v>324.7833333333333</v>
      </c>
      <c r="E71" s="232">
        <v>321.86666666666662</v>
      </c>
      <c r="F71" s="232">
        <v>318.2833333333333</v>
      </c>
      <c r="G71" s="232">
        <v>315.36666666666662</v>
      </c>
      <c r="H71" s="232">
        <v>328.36666666666662</v>
      </c>
      <c r="I71" s="232">
        <v>331.28333333333336</v>
      </c>
      <c r="J71" s="232">
        <v>334.86666666666662</v>
      </c>
      <c r="K71" s="231">
        <v>327.7</v>
      </c>
      <c r="L71" s="231">
        <v>321.2</v>
      </c>
      <c r="M71" s="231">
        <v>7.4848100000000004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3459.5</v>
      </c>
      <c r="D72" s="232">
        <v>3466.5</v>
      </c>
      <c r="E72" s="232">
        <v>3439</v>
      </c>
      <c r="F72" s="232">
        <v>3418.5</v>
      </c>
      <c r="G72" s="232">
        <v>3391</v>
      </c>
      <c r="H72" s="232">
        <v>3487</v>
      </c>
      <c r="I72" s="232">
        <v>3514.5</v>
      </c>
      <c r="J72" s="232">
        <v>3535</v>
      </c>
      <c r="K72" s="231">
        <v>3494</v>
      </c>
      <c r="L72" s="231">
        <v>3446</v>
      </c>
      <c r="M72" s="231">
        <v>1.64412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3774.05</v>
      </c>
      <c r="D73" s="232">
        <v>3797.35</v>
      </c>
      <c r="E73" s="232">
        <v>3741.7</v>
      </c>
      <c r="F73" s="232">
        <v>3709.35</v>
      </c>
      <c r="G73" s="232">
        <v>3653.7</v>
      </c>
      <c r="H73" s="232">
        <v>3829.7</v>
      </c>
      <c r="I73" s="232">
        <v>3885.3500000000004</v>
      </c>
      <c r="J73" s="232">
        <v>3917.7</v>
      </c>
      <c r="K73" s="231">
        <v>3853</v>
      </c>
      <c r="L73" s="231">
        <v>3765</v>
      </c>
      <c r="M73" s="231">
        <v>1.45564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2228.85</v>
      </c>
      <c r="D74" s="232">
        <v>2237.5500000000002</v>
      </c>
      <c r="E74" s="232">
        <v>2206.1000000000004</v>
      </c>
      <c r="F74" s="232">
        <v>2183.3500000000004</v>
      </c>
      <c r="G74" s="232">
        <v>2151.9000000000005</v>
      </c>
      <c r="H74" s="232">
        <v>2260.3000000000002</v>
      </c>
      <c r="I74" s="232">
        <v>2291.75</v>
      </c>
      <c r="J74" s="232">
        <v>2314.5</v>
      </c>
      <c r="K74" s="231">
        <v>2269</v>
      </c>
      <c r="L74" s="231">
        <v>2214.8000000000002</v>
      </c>
      <c r="M74" s="231">
        <v>1.8589100000000001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4334</v>
      </c>
      <c r="D75" s="232">
        <v>4316.3666666666668</v>
      </c>
      <c r="E75" s="232">
        <v>4292.7833333333338</v>
      </c>
      <c r="F75" s="232">
        <v>4251.5666666666666</v>
      </c>
      <c r="G75" s="232">
        <v>4227.9833333333336</v>
      </c>
      <c r="H75" s="232">
        <v>4357.5833333333339</v>
      </c>
      <c r="I75" s="232">
        <v>4381.1666666666661</v>
      </c>
      <c r="J75" s="232">
        <v>4422.3833333333341</v>
      </c>
      <c r="K75" s="231">
        <v>4339.95</v>
      </c>
      <c r="L75" s="231">
        <v>4275.1499999999996</v>
      </c>
      <c r="M75" s="231">
        <v>1.66039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3262.55</v>
      </c>
      <c r="D76" s="232">
        <v>3255.6166666666663</v>
      </c>
      <c r="E76" s="232">
        <v>3236.1333333333328</v>
      </c>
      <c r="F76" s="232">
        <v>3209.7166666666662</v>
      </c>
      <c r="G76" s="232">
        <v>3190.2333333333327</v>
      </c>
      <c r="H76" s="232">
        <v>3282.0333333333328</v>
      </c>
      <c r="I76" s="232">
        <v>3301.5166666666664</v>
      </c>
      <c r="J76" s="232">
        <v>3327.9333333333329</v>
      </c>
      <c r="K76" s="231">
        <v>3275.1</v>
      </c>
      <c r="L76" s="231">
        <v>3229.2</v>
      </c>
      <c r="M76" s="231">
        <v>3.9180100000000002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419.15</v>
      </c>
      <c r="D77" s="232">
        <v>419.18333333333334</v>
      </c>
      <c r="E77" s="232">
        <v>415.86666666666667</v>
      </c>
      <c r="F77" s="232">
        <v>412.58333333333331</v>
      </c>
      <c r="G77" s="232">
        <v>409.26666666666665</v>
      </c>
      <c r="H77" s="232">
        <v>422.4666666666667</v>
      </c>
      <c r="I77" s="232">
        <v>425.78333333333342</v>
      </c>
      <c r="J77" s="232">
        <v>429.06666666666672</v>
      </c>
      <c r="K77" s="231">
        <v>422.5</v>
      </c>
      <c r="L77" s="231">
        <v>415.9</v>
      </c>
      <c r="M77" s="231">
        <v>1.6151599999999999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2209.35</v>
      </c>
      <c r="D78" s="232">
        <v>2197.3166666666666</v>
      </c>
      <c r="E78" s="232">
        <v>2182.0333333333333</v>
      </c>
      <c r="F78" s="232">
        <v>2154.7166666666667</v>
      </c>
      <c r="G78" s="232">
        <v>2139.4333333333334</v>
      </c>
      <c r="H78" s="232">
        <v>2224.6333333333332</v>
      </c>
      <c r="I78" s="232">
        <v>2239.9166666666661</v>
      </c>
      <c r="J78" s="232">
        <v>2267.2333333333331</v>
      </c>
      <c r="K78" s="231">
        <v>2212.6</v>
      </c>
      <c r="L78" s="231">
        <v>2170</v>
      </c>
      <c r="M78" s="231">
        <v>2.04731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152.94999999999999</v>
      </c>
      <c r="D79" s="232">
        <v>153.18333333333331</v>
      </c>
      <c r="E79" s="232">
        <v>151.86666666666662</v>
      </c>
      <c r="F79" s="232">
        <v>150.7833333333333</v>
      </c>
      <c r="G79" s="232">
        <v>149.46666666666661</v>
      </c>
      <c r="H79" s="232">
        <v>154.26666666666662</v>
      </c>
      <c r="I79" s="232">
        <v>155.58333333333329</v>
      </c>
      <c r="J79" s="232">
        <v>156.66666666666663</v>
      </c>
      <c r="K79" s="231">
        <v>154.5</v>
      </c>
      <c r="L79" s="231">
        <v>152.1</v>
      </c>
      <c r="M79" s="231">
        <v>17.318449999999999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135.65</v>
      </c>
      <c r="D80" s="232">
        <v>135.79999999999998</v>
      </c>
      <c r="E80" s="232">
        <v>134.59999999999997</v>
      </c>
      <c r="F80" s="232">
        <v>133.54999999999998</v>
      </c>
      <c r="G80" s="232">
        <v>132.34999999999997</v>
      </c>
      <c r="H80" s="232">
        <v>136.84999999999997</v>
      </c>
      <c r="I80" s="232">
        <v>138.04999999999995</v>
      </c>
      <c r="J80" s="232">
        <v>139.09999999999997</v>
      </c>
      <c r="K80" s="231">
        <v>137</v>
      </c>
      <c r="L80" s="231">
        <v>134.75</v>
      </c>
      <c r="M80" s="231">
        <v>101.1617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287.25</v>
      </c>
      <c r="D81" s="232">
        <v>286.46666666666664</v>
      </c>
      <c r="E81" s="232">
        <v>283.18333333333328</v>
      </c>
      <c r="F81" s="232">
        <v>279.11666666666662</v>
      </c>
      <c r="G81" s="232">
        <v>275.83333333333326</v>
      </c>
      <c r="H81" s="232">
        <v>290.5333333333333</v>
      </c>
      <c r="I81" s="232">
        <v>293.81666666666672</v>
      </c>
      <c r="J81" s="232">
        <v>297.88333333333333</v>
      </c>
      <c r="K81" s="231">
        <v>289.75</v>
      </c>
      <c r="L81" s="231">
        <v>282.39999999999998</v>
      </c>
      <c r="M81" s="231">
        <v>9.3844799999999999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98.45</v>
      </c>
      <c r="D82" s="232">
        <v>98.416666666666671</v>
      </c>
      <c r="E82" s="232">
        <v>97.88333333333334</v>
      </c>
      <c r="F82" s="232">
        <v>97.316666666666663</v>
      </c>
      <c r="G82" s="232">
        <v>96.783333333333331</v>
      </c>
      <c r="H82" s="232">
        <v>98.983333333333348</v>
      </c>
      <c r="I82" s="232">
        <v>99.51666666666668</v>
      </c>
      <c r="J82" s="232">
        <v>100.08333333333336</v>
      </c>
      <c r="K82" s="231">
        <v>98.95</v>
      </c>
      <c r="L82" s="231">
        <v>97.85</v>
      </c>
      <c r="M82" s="231">
        <v>124.64664999999999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1559.5</v>
      </c>
      <c r="D83" s="232">
        <v>1567.2666666666667</v>
      </c>
      <c r="E83" s="232">
        <v>1550.2333333333333</v>
      </c>
      <c r="F83" s="232">
        <v>1540.9666666666667</v>
      </c>
      <c r="G83" s="232">
        <v>1523.9333333333334</v>
      </c>
      <c r="H83" s="232">
        <v>1576.5333333333333</v>
      </c>
      <c r="I83" s="232">
        <v>1593.5666666666666</v>
      </c>
      <c r="J83" s="232">
        <v>1602.8333333333333</v>
      </c>
      <c r="K83" s="231">
        <v>1584.3</v>
      </c>
      <c r="L83" s="231">
        <v>1558</v>
      </c>
      <c r="M83" s="231">
        <v>9.3430999999999997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908.1</v>
      </c>
      <c r="D84" s="232">
        <v>910.44999999999993</v>
      </c>
      <c r="E84" s="232">
        <v>895.89999999999986</v>
      </c>
      <c r="F84" s="232">
        <v>883.69999999999993</v>
      </c>
      <c r="G84" s="232">
        <v>869.14999999999986</v>
      </c>
      <c r="H84" s="232">
        <v>922.64999999999986</v>
      </c>
      <c r="I84" s="232">
        <v>937.19999999999982</v>
      </c>
      <c r="J84" s="232">
        <v>949.39999999999986</v>
      </c>
      <c r="K84" s="231">
        <v>925</v>
      </c>
      <c r="L84" s="231">
        <v>898.25</v>
      </c>
      <c r="M84" s="231">
        <v>13.69036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1216.8499999999999</v>
      </c>
      <c r="D85" s="232">
        <v>1215.0833333333333</v>
      </c>
      <c r="E85" s="232">
        <v>1205.7666666666664</v>
      </c>
      <c r="F85" s="232">
        <v>1194.6833333333332</v>
      </c>
      <c r="G85" s="232">
        <v>1185.3666666666663</v>
      </c>
      <c r="H85" s="232">
        <v>1226.1666666666665</v>
      </c>
      <c r="I85" s="232">
        <v>1235.4833333333336</v>
      </c>
      <c r="J85" s="232">
        <v>1246.5666666666666</v>
      </c>
      <c r="K85" s="231">
        <v>1224.4000000000001</v>
      </c>
      <c r="L85" s="231">
        <v>1204</v>
      </c>
      <c r="M85" s="231">
        <v>2.4391600000000002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1673.6</v>
      </c>
      <c r="D86" s="232">
        <v>1678.6666666666667</v>
      </c>
      <c r="E86" s="232">
        <v>1657.4333333333334</v>
      </c>
      <c r="F86" s="232">
        <v>1641.2666666666667</v>
      </c>
      <c r="G86" s="232">
        <v>1620.0333333333333</v>
      </c>
      <c r="H86" s="232">
        <v>1694.8333333333335</v>
      </c>
      <c r="I86" s="232">
        <v>1716.0666666666666</v>
      </c>
      <c r="J86" s="232">
        <v>1732.2333333333336</v>
      </c>
      <c r="K86" s="231">
        <v>1699.9</v>
      </c>
      <c r="L86" s="231">
        <v>1662.5</v>
      </c>
      <c r="M86" s="231">
        <v>6.5382999999999996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483.9</v>
      </c>
      <c r="D87" s="232">
        <v>483.95</v>
      </c>
      <c r="E87" s="232">
        <v>477.15</v>
      </c>
      <c r="F87" s="232">
        <v>470.4</v>
      </c>
      <c r="G87" s="232">
        <v>463.59999999999997</v>
      </c>
      <c r="H87" s="232">
        <v>490.7</v>
      </c>
      <c r="I87" s="232">
        <v>497.50000000000006</v>
      </c>
      <c r="J87" s="232">
        <v>504.25</v>
      </c>
      <c r="K87" s="231">
        <v>490.75</v>
      </c>
      <c r="L87" s="231">
        <v>477.2</v>
      </c>
      <c r="M87" s="231">
        <v>8.9394100000000005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279.45</v>
      </c>
      <c r="D88" s="232">
        <v>279.46666666666664</v>
      </c>
      <c r="E88" s="232">
        <v>275.5333333333333</v>
      </c>
      <c r="F88" s="232">
        <v>271.61666666666667</v>
      </c>
      <c r="G88" s="232">
        <v>267.68333333333334</v>
      </c>
      <c r="H88" s="232">
        <v>283.38333333333327</v>
      </c>
      <c r="I88" s="232">
        <v>287.31666666666655</v>
      </c>
      <c r="J88" s="232">
        <v>291.23333333333323</v>
      </c>
      <c r="K88" s="231">
        <v>283.39999999999998</v>
      </c>
      <c r="L88" s="231">
        <v>275.55</v>
      </c>
      <c r="M88" s="231">
        <v>15.116569999999999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1067.45</v>
      </c>
      <c r="D89" s="232">
        <v>1059.5</v>
      </c>
      <c r="E89" s="232">
        <v>1048</v>
      </c>
      <c r="F89" s="232">
        <v>1028.55</v>
      </c>
      <c r="G89" s="232">
        <v>1017.05</v>
      </c>
      <c r="H89" s="232">
        <v>1078.95</v>
      </c>
      <c r="I89" s="232">
        <v>1090.45</v>
      </c>
      <c r="J89" s="232">
        <v>1109.9000000000001</v>
      </c>
      <c r="K89" s="231">
        <v>1071</v>
      </c>
      <c r="L89" s="231">
        <v>1040.05</v>
      </c>
      <c r="M89" s="231">
        <v>45.622419999999998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2172.1</v>
      </c>
      <c r="D90" s="232">
        <v>2167.8000000000002</v>
      </c>
      <c r="E90" s="232">
        <v>2147.6000000000004</v>
      </c>
      <c r="F90" s="232">
        <v>2123.1000000000004</v>
      </c>
      <c r="G90" s="232">
        <v>2102.9000000000005</v>
      </c>
      <c r="H90" s="232">
        <v>2192.3000000000002</v>
      </c>
      <c r="I90" s="232">
        <v>2212.5</v>
      </c>
      <c r="J90" s="232">
        <v>2237</v>
      </c>
      <c r="K90" s="231">
        <v>2188</v>
      </c>
      <c r="L90" s="231">
        <v>2143.3000000000002</v>
      </c>
      <c r="M90" s="231">
        <v>1.6408499999999999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1597.5</v>
      </c>
      <c r="D91" s="232">
        <v>1599.6833333333334</v>
      </c>
      <c r="E91" s="232">
        <v>1587.8166666666668</v>
      </c>
      <c r="F91" s="232">
        <v>1578.1333333333334</v>
      </c>
      <c r="G91" s="232">
        <v>1566.2666666666669</v>
      </c>
      <c r="H91" s="232">
        <v>1609.3666666666668</v>
      </c>
      <c r="I91" s="232">
        <v>1621.2333333333336</v>
      </c>
      <c r="J91" s="232">
        <v>1630.9166666666667</v>
      </c>
      <c r="K91" s="231">
        <v>1611.55</v>
      </c>
      <c r="L91" s="231">
        <v>1590</v>
      </c>
      <c r="M91" s="231">
        <v>53.646700000000003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608.45000000000005</v>
      </c>
      <c r="D92" s="232">
        <v>609.41666666666663</v>
      </c>
      <c r="E92" s="232">
        <v>600.7833333333333</v>
      </c>
      <c r="F92" s="232">
        <v>593.11666666666667</v>
      </c>
      <c r="G92" s="232">
        <v>584.48333333333335</v>
      </c>
      <c r="H92" s="232">
        <v>617.08333333333326</v>
      </c>
      <c r="I92" s="232">
        <v>625.7166666666667</v>
      </c>
      <c r="J92" s="232">
        <v>633.38333333333321</v>
      </c>
      <c r="K92" s="231">
        <v>618.04999999999995</v>
      </c>
      <c r="L92" s="231">
        <v>601.75</v>
      </c>
      <c r="M92" s="231">
        <v>39.695349999999998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1186.45</v>
      </c>
      <c r="D93" s="232">
        <v>1188.8500000000001</v>
      </c>
      <c r="E93" s="232">
        <v>1174.6000000000004</v>
      </c>
      <c r="F93" s="232">
        <v>1162.7500000000002</v>
      </c>
      <c r="G93" s="232">
        <v>1148.5000000000005</v>
      </c>
      <c r="H93" s="232">
        <v>1200.7000000000003</v>
      </c>
      <c r="I93" s="232">
        <v>1214.9499999999998</v>
      </c>
      <c r="J93" s="232">
        <v>1226.8000000000002</v>
      </c>
      <c r="K93" s="231">
        <v>1203.0999999999999</v>
      </c>
      <c r="L93" s="231">
        <v>1177</v>
      </c>
      <c r="M93" s="231">
        <v>5.70085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2752.35</v>
      </c>
      <c r="D94" s="232">
        <v>2755</v>
      </c>
      <c r="E94" s="232">
        <v>2737.6</v>
      </c>
      <c r="F94" s="232">
        <v>2722.85</v>
      </c>
      <c r="G94" s="232">
        <v>2705.45</v>
      </c>
      <c r="H94" s="232">
        <v>2769.75</v>
      </c>
      <c r="I94" s="232">
        <v>2787.1499999999996</v>
      </c>
      <c r="J94" s="232">
        <v>2801.9</v>
      </c>
      <c r="K94" s="231">
        <v>2772.4</v>
      </c>
      <c r="L94" s="231">
        <v>2740.25</v>
      </c>
      <c r="M94" s="231">
        <v>1.1065799999999999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470.75</v>
      </c>
      <c r="D95" s="232">
        <v>470.31666666666666</v>
      </c>
      <c r="E95" s="232">
        <v>466.63333333333333</v>
      </c>
      <c r="F95" s="232">
        <v>462.51666666666665</v>
      </c>
      <c r="G95" s="232">
        <v>458.83333333333331</v>
      </c>
      <c r="H95" s="232">
        <v>474.43333333333334</v>
      </c>
      <c r="I95" s="232">
        <v>478.11666666666662</v>
      </c>
      <c r="J95" s="232">
        <v>482.23333333333335</v>
      </c>
      <c r="K95" s="231">
        <v>474</v>
      </c>
      <c r="L95" s="231">
        <v>466.2</v>
      </c>
      <c r="M95" s="231">
        <v>60.473979999999997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2495.9</v>
      </c>
      <c r="D96" s="232">
        <v>2507.6333333333332</v>
      </c>
      <c r="E96" s="232">
        <v>2473.2666666666664</v>
      </c>
      <c r="F96" s="232">
        <v>2450.6333333333332</v>
      </c>
      <c r="G96" s="232">
        <v>2416.2666666666664</v>
      </c>
      <c r="H96" s="232">
        <v>2530.2666666666664</v>
      </c>
      <c r="I96" s="232">
        <v>2564.6333333333332</v>
      </c>
      <c r="J96" s="232">
        <v>2587.2666666666664</v>
      </c>
      <c r="K96" s="231">
        <v>2542</v>
      </c>
      <c r="L96" s="231">
        <v>2485</v>
      </c>
      <c r="M96" s="231">
        <v>5.3249500000000003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245.15</v>
      </c>
      <c r="D97" s="232">
        <v>246.83333333333334</v>
      </c>
      <c r="E97" s="232">
        <v>242.9666666666667</v>
      </c>
      <c r="F97" s="232">
        <v>240.78333333333336</v>
      </c>
      <c r="G97" s="232">
        <v>236.91666666666671</v>
      </c>
      <c r="H97" s="232">
        <v>249.01666666666668</v>
      </c>
      <c r="I97" s="232">
        <v>252.8833333333333</v>
      </c>
      <c r="J97" s="232">
        <v>255.06666666666666</v>
      </c>
      <c r="K97" s="231">
        <v>250.7</v>
      </c>
      <c r="L97" s="231">
        <v>244.65</v>
      </c>
      <c r="M97" s="231">
        <v>32.264919999999996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2624.05</v>
      </c>
      <c r="D98" s="232">
        <v>2607.8333333333335</v>
      </c>
      <c r="E98" s="232">
        <v>2586.2166666666672</v>
      </c>
      <c r="F98" s="232">
        <v>2548.3833333333337</v>
      </c>
      <c r="G98" s="232">
        <v>2526.7666666666673</v>
      </c>
      <c r="H98" s="232">
        <v>2645.666666666667</v>
      </c>
      <c r="I98" s="232">
        <v>2667.2833333333328</v>
      </c>
      <c r="J98" s="232">
        <v>2705.1166666666668</v>
      </c>
      <c r="K98" s="231">
        <v>2629.45</v>
      </c>
      <c r="L98" s="231">
        <v>2570</v>
      </c>
      <c r="M98" s="231">
        <v>12.670780000000001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338.7</v>
      </c>
      <c r="D99" s="232">
        <v>338.16666666666669</v>
      </c>
      <c r="E99" s="232">
        <v>334.63333333333338</v>
      </c>
      <c r="F99" s="232">
        <v>330.56666666666672</v>
      </c>
      <c r="G99" s="232">
        <v>327.03333333333342</v>
      </c>
      <c r="H99" s="232">
        <v>342.23333333333335</v>
      </c>
      <c r="I99" s="232">
        <v>345.76666666666665</v>
      </c>
      <c r="J99" s="232">
        <v>349.83333333333331</v>
      </c>
      <c r="K99" s="231">
        <v>341.7</v>
      </c>
      <c r="L99" s="231">
        <v>334.1</v>
      </c>
      <c r="M99" s="231">
        <v>5.35175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40393.35</v>
      </c>
      <c r="D100" s="232">
        <v>40263.133333333331</v>
      </c>
      <c r="E100" s="232">
        <v>39976.21666666666</v>
      </c>
      <c r="F100" s="232">
        <v>39559.083333333328</v>
      </c>
      <c r="G100" s="232">
        <v>39272.166666666657</v>
      </c>
      <c r="H100" s="232">
        <v>40680.266666666663</v>
      </c>
      <c r="I100" s="232">
        <v>40967.183333333334</v>
      </c>
      <c r="J100" s="232">
        <v>41384.316666666666</v>
      </c>
      <c r="K100" s="231">
        <v>40550.050000000003</v>
      </c>
      <c r="L100" s="231">
        <v>39846</v>
      </c>
      <c r="M100" s="231">
        <v>3.6420000000000001E-2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2615.9</v>
      </c>
      <c r="D101" s="232">
        <v>2612.3000000000002</v>
      </c>
      <c r="E101" s="232">
        <v>2594.6500000000005</v>
      </c>
      <c r="F101" s="232">
        <v>2573.4000000000005</v>
      </c>
      <c r="G101" s="232">
        <v>2555.7500000000009</v>
      </c>
      <c r="H101" s="232">
        <v>2633.55</v>
      </c>
      <c r="I101" s="232">
        <v>2651.2</v>
      </c>
      <c r="J101" s="232">
        <v>2672.45</v>
      </c>
      <c r="K101" s="231">
        <v>2629.95</v>
      </c>
      <c r="L101" s="231">
        <v>2591.0500000000002</v>
      </c>
      <c r="M101" s="231">
        <v>28.95579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873.35</v>
      </c>
      <c r="D102" s="232">
        <v>871.46666666666658</v>
      </c>
      <c r="E102" s="232">
        <v>864.18333333333317</v>
      </c>
      <c r="F102" s="232">
        <v>855.01666666666654</v>
      </c>
      <c r="G102" s="232">
        <v>847.73333333333312</v>
      </c>
      <c r="H102" s="232">
        <v>880.63333333333321</v>
      </c>
      <c r="I102" s="232">
        <v>887.91666666666674</v>
      </c>
      <c r="J102" s="232">
        <v>897.08333333333326</v>
      </c>
      <c r="K102" s="231">
        <v>878.75</v>
      </c>
      <c r="L102" s="231">
        <v>862.3</v>
      </c>
      <c r="M102" s="231">
        <v>168.11852999999999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1260.7</v>
      </c>
      <c r="D103" s="232">
        <v>1264.75</v>
      </c>
      <c r="E103" s="232">
        <v>1241.95</v>
      </c>
      <c r="F103" s="232">
        <v>1223.2</v>
      </c>
      <c r="G103" s="232">
        <v>1200.4000000000001</v>
      </c>
      <c r="H103" s="232">
        <v>1283.5</v>
      </c>
      <c r="I103" s="232">
        <v>1306.3000000000002</v>
      </c>
      <c r="J103" s="232">
        <v>1325.05</v>
      </c>
      <c r="K103" s="231">
        <v>1287.55</v>
      </c>
      <c r="L103" s="231">
        <v>1246</v>
      </c>
      <c r="M103" s="231">
        <v>4.6783000000000001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466.65</v>
      </c>
      <c r="D104" s="232">
        <v>468.75</v>
      </c>
      <c r="E104" s="232">
        <v>461.25</v>
      </c>
      <c r="F104" s="232">
        <v>455.85</v>
      </c>
      <c r="G104" s="232">
        <v>448.35</v>
      </c>
      <c r="H104" s="232">
        <v>474.15</v>
      </c>
      <c r="I104" s="232">
        <v>481.65</v>
      </c>
      <c r="J104" s="232">
        <v>487.04999999999995</v>
      </c>
      <c r="K104" s="231">
        <v>476.25</v>
      </c>
      <c r="L104" s="231">
        <v>463.35</v>
      </c>
      <c r="M104" s="231">
        <v>11.148540000000001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499.55</v>
      </c>
      <c r="D105" s="232">
        <v>499.06666666666666</v>
      </c>
      <c r="E105" s="232">
        <v>495.48333333333335</v>
      </c>
      <c r="F105" s="232">
        <v>491.41666666666669</v>
      </c>
      <c r="G105" s="232">
        <v>487.83333333333337</v>
      </c>
      <c r="H105" s="232">
        <v>503.13333333333333</v>
      </c>
      <c r="I105" s="232">
        <v>506.7166666666667</v>
      </c>
      <c r="J105" s="232">
        <v>510.7833333333333</v>
      </c>
      <c r="K105" s="231">
        <v>502.65</v>
      </c>
      <c r="L105" s="231">
        <v>495</v>
      </c>
      <c r="M105" s="231">
        <v>0.95738000000000001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59.7</v>
      </c>
      <c r="D106" s="232">
        <v>59.800000000000004</v>
      </c>
      <c r="E106" s="232">
        <v>59.250000000000007</v>
      </c>
      <c r="F106" s="232">
        <v>58.800000000000004</v>
      </c>
      <c r="G106" s="232">
        <v>58.250000000000007</v>
      </c>
      <c r="H106" s="232">
        <v>60.250000000000007</v>
      </c>
      <c r="I106" s="232">
        <v>60.800000000000004</v>
      </c>
      <c r="J106" s="232">
        <v>61.250000000000007</v>
      </c>
      <c r="K106" s="231">
        <v>60.35</v>
      </c>
      <c r="L106" s="231">
        <v>59.35</v>
      </c>
      <c r="M106" s="231">
        <v>196.07383999999999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338.05</v>
      </c>
      <c r="D107" s="232">
        <v>338.5</v>
      </c>
      <c r="E107" s="232">
        <v>335.7</v>
      </c>
      <c r="F107" s="232">
        <v>333.34999999999997</v>
      </c>
      <c r="G107" s="232">
        <v>330.54999999999995</v>
      </c>
      <c r="H107" s="232">
        <v>340.85</v>
      </c>
      <c r="I107" s="232">
        <v>343.65</v>
      </c>
      <c r="J107" s="232">
        <v>346.00000000000006</v>
      </c>
      <c r="K107" s="231">
        <v>341.3</v>
      </c>
      <c r="L107" s="231">
        <v>336.15</v>
      </c>
      <c r="M107" s="231">
        <v>106.18786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4345.1000000000004</v>
      </c>
      <c r="D108" s="232">
        <v>4345.6166666666668</v>
      </c>
      <c r="E108" s="232">
        <v>4304.7333333333336</v>
      </c>
      <c r="F108" s="232">
        <v>4264.3666666666668</v>
      </c>
      <c r="G108" s="232">
        <v>4223.4833333333336</v>
      </c>
      <c r="H108" s="232">
        <v>4385.9833333333336</v>
      </c>
      <c r="I108" s="232">
        <v>4426.8666666666668</v>
      </c>
      <c r="J108" s="232">
        <v>4467.2333333333336</v>
      </c>
      <c r="K108" s="231">
        <v>4386.5</v>
      </c>
      <c r="L108" s="231">
        <v>4305.25</v>
      </c>
      <c r="M108" s="231">
        <v>0.33072000000000001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296.75</v>
      </c>
      <c r="D109" s="232">
        <v>296.3</v>
      </c>
      <c r="E109" s="232">
        <v>292.60000000000002</v>
      </c>
      <c r="F109" s="232">
        <v>288.45</v>
      </c>
      <c r="G109" s="232">
        <v>284.75</v>
      </c>
      <c r="H109" s="232">
        <v>300.45000000000005</v>
      </c>
      <c r="I109" s="232">
        <v>304.14999999999998</v>
      </c>
      <c r="J109" s="232">
        <v>308.30000000000007</v>
      </c>
      <c r="K109" s="231">
        <v>300</v>
      </c>
      <c r="L109" s="231">
        <v>292.14999999999998</v>
      </c>
      <c r="M109" s="231">
        <v>19.526959999999999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141.4</v>
      </c>
      <c r="D110" s="232">
        <v>141.35</v>
      </c>
      <c r="E110" s="232">
        <v>140.25</v>
      </c>
      <c r="F110" s="232">
        <v>139.1</v>
      </c>
      <c r="G110" s="232">
        <v>138</v>
      </c>
      <c r="H110" s="232">
        <v>142.5</v>
      </c>
      <c r="I110" s="232">
        <v>143.59999999999997</v>
      </c>
      <c r="J110" s="232">
        <v>144.75</v>
      </c>
      <c r="K110" s="231">
        <v>142.44999999999999</v>
      </c>
      <c r="L110" s="231">
        <v>140.19999999999999</v>
      </c>
      <c r="M110" s="231">
        <v>29.874639999999999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314.55</v>
      </c>
      <c r="D111" s="232">
        <v>313.66666666666669</v>
      </c>
      <c r="E111" s="232">
        <v>311.58333333333337</v>
      </c>
      <c r="F111" s="232">
        <v>308.61666666666667</v>
      </c>
      <c r="G111" s="232">
        <v>306.53333333333336</v>
      </c>
      <c r="H111" s="232">
        <v>316.63333333333338</v>
      </c>
      <c r="I111" s="232">
        <v>318.71666666666675</v>
      </c>
      <c r="J111" s="232">
        <v>321.68333333333339</v>
      </c>
      <c r="K111" s="231">
        <v>315.75</v>
      </c>
      <c r="L111" s="231">
        <v>310.7</v>
      </c>
      <c r="M111" s="231">
        <v>27.585540000000002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80.099999999999994</v>
      </c>
      <c r="D112" s="232">
        <v>80.25</v>
      </c>
      <c r="E112" s="232">
        <v>79.5</v>
      </c>
      <c r="F112" s="232">
        <v>78.900000000000006</v>
      </c>
      <c r="G112" s="232">
        <v>78.150000000000006</v>
      </c>
      <c r="H112" s="232">
        <v>80.849999999999994</v>
      </c>
      <c r="I112" s="232">
        <v>81.599999999999994</v>
      </c>
      <c r="J112" s="232">
        <v>82.199999999999989</v>
      </c>
      <c r="K112" s="231">
        <v>81</v>
      </c>
      <c r="L112" s="231">
        <v>79.650000000000006</v>
      </c>
      <c r="M112" s="231">
        <v>164.38468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639.6</v>
      </c>
      <c r="D113" s="232">
        <v>639.23333333333335</v>
      </c>
      <c r="E113" s="232">
        <v>636.66666666666674</v>
      </c>
      <c r="F113" s="232">
        <v>633.73333333333335</v>
      </c>
      <c r="G113" s="232">
        <v>631.16666666666674</v>
      </c>
      <c r="H113" s="232">
        <v>642.16666666666674</v>
      </c>
      <c r="I113" s="232">
        <v>644.73333333333335</v>
      </c>
      <c r="J113" s="232">
        <v>647.66666666666674</v>
      </c>
      <c r="K113" s="231">
        <v>641.79999999999995</v>
      </c>
      <c r="L113" s="231">
        <v>636.29999999999995</v>
      </c>
      <c r="M113" s="231">
        <v>5.9213699999999996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422.6</v>
      </c>
      <c r="D114" s="232">
        <v>421.8</v>
      </c>
      <c r="E114" s="232">
        <v>418.3</v>
      </c>
      <c r="F114" s="232">
        <v>414</v>
      </c>
      <c r="G114" s="232">
        <v>410.5</v>
      </c>
      <c r="H114" s="232">
        <v>426.1</v>
      </c>
      <c r="I114" s="232">
        <v>429.6</v>
      </c>
      <c r="J114" s="232">
        <v>433.90000000000003</v>
      </c>
      <c r="K114" s="231">
        <v>425.3</v>
      </c>
      <c r="L114" s="231">
        <v>417.5</v>
      </c>
      <c r="M114" s="231">
        <v>11.850020000000001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185.85</v>
      </c>
      <c r="D115" s="232">
        <v>186.36666666666667</v>
      </c>
      <c r="E115" s="232">
        <v>184.08333333333334</v>
      </c>
      <c r="F115" s="232">
        <v>182.31666666666666</v>
      </c>
      <c r="G115" s="232">
        <v>180.03333333333333</v>
      </c>
      <c r="H115" s="232">
        <v>188.13333333333335</v>
      </c>
      <c r="I115" s="232">
        <v>190.41666666666666</v>
      </c>
      <c r="J115" s="232">
        <v>192.18333333333337</v>
      </c>
      <c r="K115" s="231">
        <v>188.65</v>
      </c>
      <c r="L115" s="231">
        <v>184.6</v>
      </c>
      <c r="M115" s="231">
        <v>17.89339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1218.6500000000001</v>
      </c>
      <c r="D116" s="232">
        <v>1210.1000000000001</v>
      </c>
      <c r="E116" s="232">
        <v>1196.6000000000004</v>
      </c>
      <c r="F116" s="232">
        <v>1174.5500000000002</v>
      </c>
      <c r="G116" s="232">
        <v>1161.0500000000004</v>
      </c>
      <c r="H116" s="232">
        <v>1232.1500000000003</v>
      </c>
      <c r="I116" s="232">
        <v>1245.6499999999999</v>
      </c>
      <c r="J116" s="232">
        <v>1267.7000000000003</v>
      </c>
      <c r="K116" s="231">
        <v>1223.5999999999999</v>
      </c>
      <c r="L116" s="231">
        <v>1188.05</v>
      </c>
      <c r="M116" s="231">
        <v>28.36421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3671.3</v>
      </c>
      <c r="D117" s="232">
        <v>3685.7333333333336</v>
      </c>
      <c r="E117" s="232">
        <v>3622.6166666666672</v>
      </c>
      <c r="F117" s="232">
        <v>3573.9333333333338</v>
      </c>
      <c r="G117" s="232">
        <v>3510.8166666666675</v>
      </c>
      <c r="H117" s="232">
        <v>3734.416666666667</v>
      </c>
      <c r="I117" s="232">
        <v>3797.5333333333338</v>
      </c>
      <c r="J117" s="232">
        <v>3846.2166666666667</v>
      </c>
      <c r="K117" s="231">
        <v>3748.85</v>
      </c>
      <c r="L117" s="231">
        <v>3637.05</v>
      </c>
      <c r="M117" s="231">
        <v>2.8542200000000002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1484.45</v>
      </c>
      <c r="D118" s="232">
        <v>1474</v>
      </c>
      <c r="E118" s="232">
        <v>1458.65</v>
      </c>
      <c r="F118" s="232">
        <v>1432.8500000000001</v>
      </c>
      <c r="G118" s="232">
        <v>1417.5000000000002</v>
      </c>
      <c r="H118" s="232">
        <v>1499.8</v>
      </c>
      <c r="I118" s="232">
        <v>1515.1499999999999</v>
      </c>
      <c r="J118" s="232">
        <v>1540.9499999999998</v>
      </c>
      <c r="K118" s="231">
        <v>1489.35</v>
      </c>
      <c r="L118" s="231">
        <v>1448.2</v>
      </c>
      <c r="M118" s="231">
        <v>114.98717000000001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2024.2</v>
      </c>
      <c r="D119" s="232">
        <v>2022.7166666666665</v>
      </c>
      <c r="E119" s="232">
        <v>2007.4833333333329</v>
      </c>
      <c r="F119" s="232">
        <v>1990.7666666666664</v>
      </c>
      <c r="G119" s="232">
        <v>1975.5333333333328</v>
      </c>
      <c r="H119" s="232">
        <v>2039.4333333333329</v>
      </c>
      <c r="I119" s="232">
        <v>2054.6666666666665</v>
      </c>
      <c r="J119" s="232">
        <v>2071.3833333333332</v>
      </c>
      <c r="K119" s="231">
        <v>2037.95</v>
      </c>
      <c r="L119" s="231">
        <v>2006</v>
      </c>
      <c r="M119" s="231">
        <v>2.2395900000000002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875.1</v>
      </c>
      <c r="D120" s="232">
        <v>868.23333333333323</v>
      </c>
      <c r="E120" s="232">
        <v>859.96666666666647</v>
      </c>
      <c r="F120" s="232">
        <v>844.83333333333326</v>
      </c>
      <c r="G120" s="232">
        <v>836.56666666666649</v>
      </c>
      <c r="H120" s="232">
        <v>883.36666666666645</v>
      </c>
      <c r="I120" s="232">
        <v>891.6333333333331</v>
      </c>
      <c r="J120" s="232">
        <v>906.76666666666642</v>
      </c>
      <c r="K120" s="231">
        <v>876.5</v>
      </c>
      <c r="L120" s="231">
        <v>853.1</v>
      </c>
      <c r="M120" s="231">
        <v>5.2913300000000003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284.5</v>
      </c>
      <c r="D121" s="232">
        <v>283.28333333333336</v>
      </c>
      <c r="E121" s="232">
        <v>279.81666666666672</v>
      </c>
      <c r="F121" s="232">
        <v>275.13333333333338</v>
      </c>
      <c r="G121" s="232">
        <v>271.66666666666674</v>
      </c>
      <c r="H121" s="232">
        <v>287.9666666666667</v>
      </c>
      <c r="I121" s="232">
        <v>291.43333333333328</v>
      </c>
      <c r="J121" s="232">
        <v>296.11666666666667</v>
      </c>
      <c r="K121" s="231">
        <v>286.75</v>
      </c>
      <c r="L121" s="231">
        <v>278.60000000000002</v>
      </c>
      <c r="M121" s="231">
        <v>4.3761900000000002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742.35</v>
      </c>
      <c r="D122" s="232">
        <v>741.38333333333333</v>
      </c>
      <c r="E122" s="232">
        <v>736.11666666666667</v>
      </c>
      <c r="F122" s="232">
        <v>729.88333333333333</v>
      </c>
      <c r="G122" s="232">
        <v>724.61666666666667</v>
      </c>
      <c r="H122" s="232">
        <v>747.61666666666667</v>
      </c>
      <c r="I122" s="232">
        <v>752.88333333333333</v>
      </c>
      <c r="J122" s="232">
        <v>759.11666666666667</v>
      </c>
      <c r="K122" s="231">
        <v>746.65</v>
      </c>
      <c r="L122" s="231">
        <v>735.15</v>
      </c>
      <c r="M122" s="231">
        <v>17.613589999999999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601.6</v>
      </c>
      <c r="D123" s="232">
        <v>601.33333333333337</v>
      </c>
      <c r="E123" s="232">
        <v>595.26666666666677</v>
      </c>
      <c r="F123" s="232">
        <v>588.93333333333339</v>
      </c>
      <c r="G123" s="232">
        <v>582.86666666666679</v>
      </c>
      <c r="H123" s="232">
        <v>607.66666666666674</v>
      </c>
      <c r="I123" s="232">
        <v>613.73333333333335</v>
      </c>
      <c r="J123" s="232">
        <v>620.06666666666672</v>
      </c>
      <c r="K123" s="231">
        <v>607.4</v>
      </c>
      <c r="L123" s="231">
        <v>595</v>
      </c>
      <c r="M123" s="231">
        <v>26.094819999999999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499.5</v>
      </c>
      <c r="D124" s="232">
        <v>499.8</v>
      </c>
      <c r="E124" s="232">
        <v>495.70000000000005</v>
      </c>
      <c r="F124" s="232">
        <v>491.90000000000003</v>
      </c>
      <c r="G124" s="232">
        <v>487.80000000000007</v>
      </c>
      <c r="H124" s="232">
        <v>503.6</v>
      </c>
      <c r="I124" s="232">
        <v>507.70000000000005</v>
      </c>
      <c r="J124" s="232">
        <v>511.5</v>
      </c>
      <c r="K124" s="231">
        <v>503.9</v>
      </c>
      <c r="L124" s="231">
        <v>496</v>
      </c>
      <c r="M124" s="231">
        <v>10.213229999999999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1811.9</v>
      </c>
      <c r="D125" s="232">
        <v>1805.6333333333332</v>
      </c>
      <c r="E125" s="232">
        <v>1795.2666666666664</v>
      </c>
      <c r="F125" s="232">
        <v>1778.6333333333332</v>
      </c>
      <c r="G125" s="232">
        <v>1768.2666666666664</v>
      </c>
      <c r="H125" s="232">
        <v>1822.2666666666664</v>
      </c>
      <c r="I125" s="232">
        <v>1832.6333333333332</v>
      </c>
      <c r="J125" s="232">
        <v>1849.2666666666664</v>
      </c>
      <c r="K125" s="231">
        <v>1816</v>
      </c>
      <c r="L125" s="231">
        <v>1789</v>
      </c>
      <c r="M125" s="231">
        <v>34.268680000000003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91.45</v>
      </c>
      <c r="D126" s="232">
        <v>90.25</v>
      </c>
      <c r="E126" s="232">
        <v>88.45</v>
      </c>
      <c r="F126" s="232">
        <v>85.45</v>
      </c>
      <c r="G126" s="232">
        <v>83.65</v>
      </c>
      <c r="H126" s="232">
        <v>93.25</v>
      </c>
      <c r="I126" s="232">
        <v>95.050000000000011</v>
      </c>
      <c r="J126" s="232">
        <v>98.05</v>
      </c>
      <c r="K126" s="231">
        <v>92.05</v>
      </c>
      <c r="L126" s="231">
        <v>87.25</v>
      </c>
      <c r="M126" s="231">
        <v>142.74638999999999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3671.05</v>
      </c>
      <c r="D127" s="232">
        <v>3667.0666666666671</v>
      </c>
      <c r="E127" s="232">
        <v>3607.1333333333341</v>
      </c>
      <c r="F127" s="232">
        <v>3543.2166666666672</v>
      </c>
      <c r="G127" s="232">
        <v>3483.2833333333342</v>
      </c>
      <c r="H127" s="232">
        <v>3730.983333333334</v>
      </c>
      <c r="I127" s="232">
        <v>3790.9166666666674</v>
      </c>
      <c r="J127" s="232">
        <v>3854.8333333333339</v>
      </c>
      <c r="K127" s="231">
        <v>3727</v>
      </c>
      <c r="L127" s="231">
        <v>3603.15</v>
      </c>
      <c r="M127" s="231">
        <v>2.2663799999999998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402.4</v>
      </c>
      <c r="D128" s="232">
        <v>404.33333333333331</v>
      </c>
      <c r="E128" s="232">
        <v>398.16666666666663</v>
      </c>
      <c r="F128" s="232">
        <v>393.93333333333334</v>
      </c>
      <c r="G128" s="232">
        <v>387.76666666666665</v>
      </c>
      <c r="H128" s="232">
        <v>408.56666666666661</v>
      </c>
      <c r="I128" s="232">
        <v>414.73333333333323</v>
      </c>
      <c r="J128" s="232">
        <v>418.96666666666658</v>
      </c>
      <c r="K128" s="231">
        <v>410.5</v>
      </c>
      <c r="L128" s="231">
        <v>400.1</v>
      </c>
      <c r="M128" s="231">
        <v>23.87978</v>
      </c>
      <c r="N128" s="1"/>
      <c r="O128" s="1"/>
    </row>
    <row r="129" spans="1:15" ht="12.75" customHeight="1">
      <c r="A129" s="214">
        <v>120</v>
      </c>
      <c r="B129" s="217" t="s">
        <v>881</v>
      </c>
      <c r="C129" s="231">
        <v>4295.25</v>
      </c>
      <c r="D129" s="232">
        <v>4284.1333333333332</v>
      </c>
      <c r="E129" s="232">
        <v>4241.2666666666664</v>
      </c>
      <c r="F129" s="232">
        <v>4187.2833333333328</v>
      </c>
      <c r="G129" s="232">
        <v>4144.4166666666661</v>
      </c>
      <c r="H129" s="232">
        <v>4338.1166666666668</v>
      </c>
      <c r="I129" s="232">
        <v>4380.9833333333336</v>
      </c>
      <c r="J129" s="232">
        <v>4434.9666666666672</v>
      </c>
      <c r="K129" s="231">
        <v>4327</v>
      </c>
      <c r="L129" s="231">
        <v>4230.1499999999996</v>
      </c>
      <c r="M129" s="231">
        <v>3.8818700000000002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2121.6999999999998</v>
      </c>
      <c r="D130" s="232">
        <v>2116.5833333333335</v>
      </c>
      <c r="E130" s="232">
        <v>2105.8666666666668</v>
      </c>
      <c r="F130" s="232">
        <v>2090.0333333333333</v>
      </c>
      <c r="G130" s="232">
        <v>2079.3166666666666</v>
      </c>
      <c r="H130" s="232">
        <v>2132.416666666667</v>
      </c>
      <c r="I130" s="232">
        <v>2143.1333333333332</v>
      </c>
      <c r="J130" s="232">
        <v>2158.9666666666672</v>
      </c>
      <c r="K130" s="231">
        <v>2127.3000000000002</v>
      </c>
      <c r="L130" s="231">
        <v>2100.75</v>
      </c>
      <c r="M130" s="231">
        <v>18.443650000000002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379</v>
      </c>
      <c r="D131" s="232">
        <v>379.75</v>
      </c>
      <c r="E131" s="232">
        <v>373.5</v>
      </c>
      <c r="F131" s="232">
        <v>368</v>
      </c>
      <c r="G131" s="232">
        <v>361.75</v>
      </c>
      <c r="H131" s="232">
        <v>385.25</v>
      </c>
      <c r="I131" s="232">
        <v>391.5</v>
      </c>
      <c r="J131" s="232">
        <v>397</v>
      </c>
      <c r="K131" s="231">
        <v>386</v>
      </c>
      <c r="L131" s="231">
        <v>374.25</v>
      </c>
      <c r="M131" s="231">
        <v>25.090440000000001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711.6</v>
      </c>
      <c r="D132" s="232">
        <v>712.54999999999984</v>
      </c>
      <c r="E132" s="232">
        <v>707.09999999999968</v>
      </c>
      <c r="F132" s="232">
        <v>702.5999999999998</v>
      </c>
      <c r="G132" s="232">
        <v>697.14999999999964</v>
      </c>
      <c r="H132" s="232">
        <v>717.04999999999973</v>
      </c>
      <c r="I132" s="232">
        <v>722.49999999999977</v>
      </c>
      <c r="J132" s="232">
        <v>726.99999999999977</v>
      </c>
      <c r="K132" s="231">
        <v>718</v>
      </c>
      <c r="L132" s="231">
        <v>708.05</v>
      </c>
      <c r="M132" s="231">
        <v>12.684990000000001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3441.3</v>
      </c>
      <c r="D133" s="232">
        <v>3420.4333333333329</v>
      </c>
      <c r="E133" s="232">
        <v>3385.8666666666659</v>
      </c>
      <c r="F133" s="232">
        <v>3330.4333333333329</v>
      </c>
      <c r="G133" s="232">
        <v>3295.8666666666659</v>
      </c>
      <c r="H133" s="232">
        <v>3475.8666666666659</v>
      </c>
      <c r="I133" s="232">
        <v>3510.4333333333325</v>
      </c>
      <c r="J133" s="232">
        <v>3565.8666666666659</v>
      </c>
      <c r="K133" s="231">
        <v>3455</v>
      </c>
      <c r="L133" s="231">
        <v>3365</v>
      </c>
      <c r="M133" s="231">
        <v>0.24621999999999999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749.85</v>
      </c>
      <c r="D134" s="232">
        <v>749.38333333333333</v>
      </c>
      <c r="E134" s="232">
        <v>741.4666666666667</v>
      </c>
      <c r="F134" s="232">
        <v>733.08333333333337</v>
      </c>
      <c r="G134" s="232">
        <v>725.16666666666674</v>
      </c>
      <c r="H134" s="232">
        <v>757.76666666666665</v>
      </c>
      <c r="I134" s="232">
        <v>765.68333333333339</v>
      </c>
      <c r="J134" s="232">
        <v>774.06666666666661</v>
      </c>
      <c r="K134" s="231">
        <v>757.3</v>
      </c>
      <c r="L134" s="231">
        <v>741</v>
      </c>
      <c r="M134" s="231">
        <v>12.475429999999999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93447.6</v>
      </c>
      <c r="D135" s="232">
        <v>93449.45</v>
      </c>
      <c r="E135" s="232">
        <v>92900.15</v>
      </c>
      <c r="F135" s="232">
        <v>92352.7</v>
      </c>
      <c r="G135" s="232">
        <v>91803.4</v>
      </c>
      <c r="H135" s="232">
        <v>93996.9</v>
      </c>
      <c r="I135" s="232">
        <v>94546.200000000012</v>
      </c>
      <c r="J135" s="232">
        <v>95093.65</v>
      </c>
      <c r="K135" s="231">
        <v>93998.75</v>
      </c>
      <c r="L135" s="231">
        <v>92902</v>
      </c>
      <c r="M135" s="231">
        <v>8.1909999999999997E-2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236.95</v>
      </c>
      <c r="D136" s="232">
        <v>236.51666666666665</v>
      </c>
      <c r="E136" s="232">
        <v>234.5333333333333</v>
      </c>
      <c r="F136" s="232">
        <v>232.11666666666665</v>
      </c>
      <c r="G136" s="232">
        <v>230.1333333333333</v>
      </c>
      <c r="H136" s="232">
        <v>238.93333333333331</v>
      </c>
      <c r="I136" s="232">
        <v>240.91666666666666</v>
      </c>
      <c r="J136" s="232">
        <v>243.33333333333331</v>
      </c>
      <c r="K136" s="231">
        <v>238.5</v>
      </c>
      <c r="L136" s="231">
        <v>234.1</v>
      </c>
      <c r="M136" s="231">
        <v>18.80913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1310.3499999999999</v>
      </c>
      <c r="D137" s="232">
        <v>1298.6333333333334</v>
      </c>
      <c r="E137" s="232">
        <v>1283.3666666666668</v>
      </c>
      <c r="F137" s="232">
        <v>1256.3833333333334</v>
      </c>
      <c r="G137" s="232">
        <v>1241.1166666666668</v>
      </c>
      <c r="H137" s="232">
        <v>1325.6166666666668</v>
      </c>
      <c r="I137" s="232">
        <v>1340.8833333333337</v>
      </c>
      <c r="J137" s="232">
        <v>1367.8666666666668</v>
      </c>
      <c r="K137" s="231">
        <v>1313.9</v>
      </c>
      <c r="L137" s="231">
        <v>1271.6500000000001</v>
      </c>
      <c r="M137" s="231">
        <v>36.348050000000001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514.95000000000005</v>
      </c>
      <c r="D138" s="232">
        <v>516.16666666666663</v>
      </c>
      <c r="E138" s="232">
        <v>511.88333333333321</v>
      </c>
      <c r="F138" s="232">
        <v>508.81666666666661</v>
      </c>
      <c r="G138" s="232">
        <v>504.53333333333319</v>
      </c>
      <c r="H138" s="232">
        <v>519.23333333333323</v>
      </c>
      <c r="I138" s="232">
        <v>523.51666666666677</v>
      </c>
      <c r="J138" s="232">
        <v>526.58333333333326</v>
      </c>
      <c r="K138" s="231">
        <v>520.45000000000005</v>
      </c>
      <c r="L138" s="231">
        <v>513.1</v>
      </c>
      <c r="M138" s="231">
        <v>5.9034399999999998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8377</v>
      </c>
      <c r="D139" s="232">
        <v>8383.0166666666682</v>
      </c>
      <c r="E139" s="232">
        <v>8319.0833333333358</v>
      </c>
      <c r="F139" s="232">
        <v>8261.1666666666679</v>
      </c>
      <c r="G139" s="232">
        <v>8197.2333333333354</v>
      </c>
      <c r="H139" s="232">
        <v>8440.9333333333361</v>
      </c>
      <c r="I139" s="232">
        <v>8504.8666666666668</v>
      </c>
      <c r="J139" s="232">
        <v>8562.7833333333365</v>
      </c>
      <c r="K139" s="231">
        <v>8446.9500000000007</v>
      </c>
      <c r="L139" s="231">
        <v>8325.1</v>
      </c>
      <c r="M139" s="231">
        <v>6.1340599999999998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740.05</v>
      </c>
      <c r="D140" s="232">
        <v>739.4</v>
      </c>
      <c r="E140" s="232">
        <v>728.8</v>
      </c>
      <c r="F140" s="232">
        <v>717.55</v>
      </c>
      <c r="G140" s="232">
        <v>706.94999999999993</v>
      </c>
      <c r="H140" s="232">
        <v>750.65</v>
      </c>
      <c r="I140" s="232">
        <v>761.25000000000011</v>
      </c>
      <c r="J140" s="232">
        <v>772.5</v>
      </c>
      <c r="K140" s="231">
        <v>750</v>
      </c>
      <c r="L140" s="231">
        <v>728.15</v>
      </c>
      <c r="M140" s="231">
        <v>10.015930000000001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451.15</v>
      </c>
      <c r="D141" s="232">
        <v>446.13333333333338</v>
      </c>
      <c r="E141" s="232">
        <v>439.26666666666677</v>
      </c>
      <c r="F141" s="232">
        <v>427.38333333333338</v>
      </c>
      <c r="G141" s="232">
        <v>420.51666666666677</v>
      </c>
      <c r="H141" s="232">
        <v>458.01666666666677</v>
      </c>
      <c r="I141" s="232">
        <v>464.88333333333344</v>
      </c>
      <c r="J141" s="232">
        <v>476.76666666666677</v>
      </c>
      <c r="K141" s="231">
        <v>453</v>
      </c>
      <c r="L141" s="231">
        <v>434.25</v>
      </c>
      <c r="M141" s="231">
        <v>19.010560000000002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55.6</v>
      </c>
      <c r="D142" s="232">
        <v>55.550000000000004</v>
      </c>
      <c r="E142" s="232">
        <v>55.000000000000007</v>
      </c>
      <c r="F142" s="232">
        <v>54.400000000000006</v>
      </c>
      <c r="G142" s="232">
        <v>53.850000000000009</v>
      </c>
      <c r="H142" s="232">
        <v>56.150000000000006</v>
      </c>
      <c r="I142" s="232">
        <v>56.7</v>
      </c>
      <c r="J142" s="232">
        <v>57.300000000000004</v>
      </c>
      <c r="K142" s="231">
        <v>56.1</v>
      </c>
      <c r="L142" s="231">
        <v>54.95</v>
      </c>
      <c r="M142" s="231">
        <v>66.158010000000004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1999.5</v>
      </c>
      <c r="D143" s="232">
        <v>2005.0999999999997</v>
      </c>
      <c r="E143" s="232">
        <v>1981.2499999999993</v>
      </c>
      <c r="F143" s="232">
        <v>1962.9999999999995</v>
      </c>
      <c r="G143" s="232">
        <v>1939.1499999999992</v>
      </c>
      <c r="H143" s="232">
        <v>2023.3499999999995</v>
      </c>
      <c r="I143" s="232">
        <v>2047.1999999999998</v>
      </c>
      <c r="J143" s="232">
        <v>2065.4499999999998</v>
      </c>
      <c r="K143" s="231">
        <v>2028.95</v>
      </c>
      <c r="L143" s="231">
        <v>1986.85</v>
      </c>
      <c r="M143" s="231">
        <v>3.35236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1076.8499999999999</v>
      </c>
      <c r="D144" s="232">
        <v>1078.6499999999999</v>
      </c>
      <c r="E144" s="232">
        <v>1071.1999999999998</v>
      </c>
      <c r="F144" s="232">
        <v>1065.55</v>
      </c>
      <c r="G144" s="232">
        <v>1058.0999999999999</v>
      </c>
      <c r="H144" s="232">
        <v>1084.2999999999997</v>
      </c>
      <c r="I144" s="232">
        <v>1091.75</v>
      </c>
      <c r="J144" s="232">
        <v>1097.3999999999996</v>
      </c>
      <c r="K144" s="231">
        <v>1086.0999999999999</v>
      </c>
      <c r="L144" s="231">
        <v>1073</v>
      </c>
      <c r="M144" s="231">
        <v>6.1504500000000002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170.4</v>
      </c>
      <c r="D145" s="232">
        <v>170.28333333333333</v>
      </c>
      <c r="E145" s="232">
        <v>169.56666666666666</v>
      </c>
      <c r="F145" s="232">
        <v>168.73333333333332</v>
      </c>
      <c r="G145" s="232">
        <v>168.01666666666665</v>
      </c>
      <c r="H145" s="232">
        <v>171.11666666666667</v>
      </c>
      <c r="I145" s="232">
        <v>171.83333333333331</v>
      </c>
      <c r="J145" s="232">
        <v>172.66666666666669</v>
      </c>
      <c r="K145" s="231">
        <v>171</v>
      </c>
      <c r="L145" s="231">
        <v>169.45</v>
      </c>
      <c r="M145" s="231">
        <v>60.123440000000002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83.25</v>
      </c>
      <c r="D146" s="232">
        <v>83.233333333333334</v>
      </c>
      <c r="E146" s="232">
        <v>82.516666666666666</v>
      </c>
      <c r="F146" s="232">
        <v>81.783333333333331</v>
      </c>
      <c r="G146" s="232">
        <v>81.066666666666663</v>
      </c>
      <c r="H146" s="232">
        <v>83.966666666666669</v>
      </c>
      <c r="I146" s="232">
        <v>84.683333333333337</v>
      </c>
      <c r="J146" s="232">
        <v>85.416666666666671</v>
      </c>
      <c r="K146" s="231">
        <v>83.95</v>
      </c>
      <c r="L146" s="231">
        <v>82.5</v>
      </c>
      <c r="M146" s="231">
        <v>146.35336000000001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3955.15</v>
      </c>
      <c r="D147" s="232">
        <v>3935.0666666666671</v>
      </c>
      <c r="E147" s="232">
        <v>3900.1333333333341</v>
      </c>
      <c r="F147" s="232">
        <v>3845.1166666666672</v>
      </c>
      <c r="G147" s="232">
        <v>3810.1833333333343</v>
      </c>
      <c r="H147" s="232">
        <v>3990.0833333333339</v>
      </c>
      <c r="I147" s="232">
        <v>4025.0166666666673</v>
      </c>
      <c r="J147" s="232">
        <v>4080.0333333333338</v>
      </c>
      <c r="K147" s="231">
        <v>3970</v>
      </c>
      <c r="L147" s="231">
        <v>3880.05</v>
      </c>
      <c r="M147" s="231">
        <v>1.6112599999999999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20085.7</v>
      </c>
      <c r="D148" s="232">
        <v>20048.833333333332</v>
      </c>
      <c r="E148" s="232">
        <v>19933.366666666665</v>
      </c>
      <c r="F148" s="232">
        <v>19781.033333333333</v>
      </c>
      <c r="G148" s="232">
        <v>19665.566666666666</v>
      </c>
      <c r="H148" s="232">
        <v>20201.166666666664</v>
      </c>
      <c r="I148" s="232">
        <v>20316.633333333331</v>
      </c>
      <c r="J148" s="232">
        <v>20468.966666666664</v>
      </c>
      <c r="K148" s="231">
        <v>20164.3</v>
      </c>
      <c r="L148" s="231">
        <v>19896.5</v>
      </c>
      <c r="M148" s="231">
        <v>0.36143999999999998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250.5</v>
      </c>
      <c r="D149" s="232">
        <v>250.03333333333333</v>
      </c>
      <c r="E149" s="232">
        <v>247.76666666666665</v>
      </c>
      <c r="F149" s="232">
        <v>245.03333333333333</v>
      </c>
      <c r="G149" s="232">
        <v>242.76666666666665</v>
      </c>
      <c r="H149" s="232">
        <v>252.76666666666665</v>
      </c>
      <c r="I149" s="232">
        <v>255.03333333333336</v>
      </c>
      <c r="J149" s="232">
        <v>257.76666666666665</v>
      </c>
      <c r="K149" s="231">
        <v>252.3</v>
      </c>
      <c r="L149" s="231">
        <v>247.3</v>
      </c>
      <c r="M149" s="231">
        <v>2.41323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859.85</v>
      </c>
      <c r="D150" s="232">
        <v>861.55000000000007</v>
      </c>
      <c r="E150" s="232">
        <v>852.50000000000011</v>
      </c>
      <c r="F150" s="232">
        <v>845.15000000000009</v>
      </c>
      <c r="G150" s="232">
        <v>836.10000000000014</v>
      </c>
      <c r="H150" s="232">
        <v>868.90000000000009</v>
      </c>
      <c r="I150" s="232">
        <v>877.95</v>
      </c>
      <c r="J150" s="232">
        <v>885.30000000000007</v>
      </c>
      <c r="K150" s="231">
        <v>870.6</v>
      </c>
      <c r="L150" s="231">
        <v>854.2</v>
      </c>
      <c r="M150" s="231">
        <v>2.6629800000000001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148.15</v>
      </c>
      <c r="D151" s="232">
        <v>148.71666666666667</v>
      </c>
      <c r="E151" s="232">
        <v>147.23333333333335</v>
      </c>
      <c r="F151" s="232">
        <v>146.31666666666669</v>
      </c>
      <c r="G151" s="232">
        <v>144.83333333333337</v>
      </c>
      <c r="H151" s="232">
        <v>149.63333333333333</v>
      </c>
      <c r="I151" s="232">
        <v>151.11666666666662</v>
      </c>
      <c r="J151" s="232">
        <v>152.0333333333333</v>
      </c>
      <c r="K151" s="231">
        <v>150.19999999999999</v>
      </c>
      <c r="L151" s="231">
        <v>147.80000000000001</v>
      </c>
      <c r="M151" s="231">
        <v>186.60445000000001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211.75</v>
      </c>
      <c r="D152" s="232">
        <v>211.6</v>
      </c>
      <c r="E152" s="232">
        <v>209.45</v>
      </c>
      <c r="F152" s="232">
        <v>207.15</v>
      </c>
      <c r="G152" s="232">
        <v>205</v>
      </c>
      <c r="H152" s="232">
        <v>213.89999999999998</v>
      </c>
      <c r="I152" s="232">
        <v>216.05</v>
      </c>
      <c r="J152" s="232">
        <v>218.34999999999997</v>
      </c>
      <c r="K152" s="231">
        <v>213.75</v>
      </c>
      <c r="L152" s="231">
        <v>209.3</v>
      </c>
      <c r="M152" s="231">
        <v>9.9334500000000006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563.9</v>
      </c>
      <c r="D153" s="232">
        <v>566.80000000000007</v>
      </c>
      <c r="E153" s="232">
        <v>559.10000000000014</v>
      </c>
      <c r="F153" s="232">
        <v>554.30000000000007</v>
      </c>
      <c r="G153" s="232">
        <v>546.60000000000014</v>
      </c>
      <c r="H153" s="232">
        <v>571.60000000000014</v>
      </c>
      <c r="I153" s="232">
        <v>579.30000000000018</v>
      </c>
      <c r="J153" s="232">
        <v>584.10000000000014</v>
      </c>
      <c r="K153" s="231">
        <v>574.5</v>
      </c>
      <c r="L153" s="231">
        <v>562</v>
      </c>
      <c r="M153" s="231">
        <v>51.760590000000001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3006.8</v>
      </c>
      <c r="D154" s="232">
        <v>3011.7333333333336</v>
      </c>
      <c r="E154" s="232">
        <v>2988.3166666666671</v>
      </c>
      <c r="F154" s="232">
        <v>2969.8333333333335</v>
      </c>
      <c r="G154" s="232">
        <v>2946.416666666667</v>
      </c>
      <c r="H154" s="232">
        <v>3030.2166666666672</v>
      </c>
      <c r="I154" s="232">
        <v>3053.6333333333332</v>
      </c>
      <c r="J154" s="232">
        <v>3072.1166666666672</v>
      </c>
      <c r="K154" s="231">
        <v>3035.15</v>
      </c>
      <c r="L154" s="231">
        <v>2993.25</v>
      </c>
      <c r="M154" s="231">
        <v>0.82557000000000003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466.1</v>
      </c>
      <c r="D155" s="232">
        <v>465.15000000000003</v>
      </c>
      <c r="E155" s="232">
        <v>458.45000000000005</v>
      </c>
      <c r="F155" s="232">
        <v>450.8</v>
      </c>
      <c r="G155" s="232">
        <v>444.1</v>
      </c>
      <c r="H155" s="232">
        <v>472.80000000000007</v>
      </c>
      <c r="I155" s="232">
        <v>479.5</v>
      </c>
      <c r="J155" s="232">
        <v>487.15000000000009</v>
      </c>
      <c r="K155" s="231">
        <v>471.85</v>
      </c>
      <c r="L155" s="231">
        <v>457.5</v>
      </c>
      <c r="M155" s="231">
        <v>7.6791400000000003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3317.85</v>
      </c>
      <c r="D156" s="232">
        <v>3315.7333333333331</v>
      </c>
      <c r="E156" s="232">
        <v>3295.5166666666664</v>
      </c>
      <c r="F156" s="232">
        <v>3273.1833333333334</v>
      </c>
      <c r="G156" s="232">
        <v>3252.9666666666667</v>
      </c>
      <c r="H156" s="232">
        <v>3338.0666666666662</v>
      </c>
      <c r="I156" s="232">
        <v>3358.2833333333324</v>
      </c>
      <c r="J156" s="232">
        <v>3380.6166666666659</v>
      </c>
      <c r="K156" s="231">
        <v>3335.95</v>
      </c>
      <c r="L156" s="231">
        <v>3293.4</v>
      </c>
      <c r="M156" s="231">
        <v>2.11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41397.5</v>
      </c>
      <c r="D157" s="232">
        <v>41497.5</v>
      </c>
      <c r="E157" s="232">
        <v>41005</v>
      </c>
      <c r="F157" s="232">
        <v>40612.5</v>
      </c>
      <c r="G157" s="232">
        <v>40120</v>
      </c>
      <c r="H157" s="232">
        <v>41890</v>
      </c>
      <c r="I157" s="232">
        <v>42382.5</v>
      </c>
      <c r="J157" s="232">
        <v>42775</v>
      </c>
      <c r="K157" s="231">
        <v>41990</v>
      </c>
      <c r="L157" s="231">
        <v>41105</v>
      </c>
      <c r="M157" s="231">
        <v>0.16084000000000001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1192.8</v>
      </c>
      <c r="D158" s="232">
        <v>1189.2833333333335</v>
      </c>
      <c r="E158" s="232">
        <v>1178.5666666666671</v>
      </c>
      <c r="F158" s="232">
        <v>1164.3333333333335</v>
      </c>
      <c r="G158" s="232">
        <v>1153.616666666667</v>
      </c>
      <c r="H158" s="232">
        <v>1203.5166666666671</v>
      </c>
      <c r="I158" s="232">
        <v>1214.2333333333338</v>
      </c>
      <c r="J158" s="232">
        <v>1228.4666666666672</v>
      </c>
      <c r="K158" s="231">
        <v>1200</v>
      </c>
      <c r="L158" s="231">
        <v>1175.05</v>
      </c>
      <c r="M158" s="231">
        <v>1.22739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3994.85</v>
      </c>
      <c r="D159" s="232">
        <v>3957.9500000000003</v>
      </c>
      <c r="E159" s="232">
        <v>3911.9000000000005</v>
      </c>
      <c r="F159" s="232">
        <v>3828.9500000000003</v>
      </c>
      <c r="G159" s="232">
        <v>3782.9000000000005</v>
      </c>
      <c r="H159" s="232">
        <v>4040.9000000000005</v>
      </c>
      <c r="I159" s="232">
        <v>4086.9500000000007</v>
      </c>
      <c r="J159" s="232">
        <v>4169.9000000000005</v>
      </c>
      <c r="K159" s="231">
        <v>4004</v>
      </c>
      <c r="L159" s="231">
        <v>3875</v>
      </c>
      <c r="M159" s="231">
        <v>2.9605399999999999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219.3</v>
      </c>
      <c r="D160" s="232">
        <v>218.86666666666667</v>
      </c>
      <c r="E160" s="232">
        <v>217.48333333333335</v>
      </c>
      <c r="F160" s="232">
        <v>215.66666666666669</v>
      </c>
      <c r="G160" s="232">
        <v>214.28333333333336</v>
      </c>
      <c r="H160" s="232">
        <v>220.68333333333334</v>
      </c>
      <c r="I160" s="232">
        <v>222.06666666666666</v>
      </c>
      <c r="J160" s="232">
        <v>223.88333333333333</v>
      </c>
      <c r="K160" s="231">
        <v>220.25</v>
      </c>
      <c r="L160" s="231">
        <v>217.05</v>
      </c>
      <c r="M160" s="231">
        <v>7.89323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2552.35</v>
      </c>
      <c r="D161" s="232">
        <v>2545.7833333333333</v>
      </c>
      <c r="E161" s="232">
        <v>2533.5666666666666</v>
      </c>
      <c r="F161" s="232">
        <v>2514.7833333333333</v>
      </c>
      <c r="G161" s="232">
        <v>2502.5666666666666</v>
      </c>
      <c r="H161" s="232">
        <v>2564.5666666666666</v>
      </c>
      <c r="I161" s="232">
        <v>2576.7833333333328</v>
      </c>
      <c r="J161" s="232">
        <v>2595.5666666666666</v>
      </c>
      <c r="K161" s="231">
        <v>2558</v>
      </c>
      <c r="L161" s="231">
        <v>2527</v>
      </c>
      <c r="M161" s="231">
        <v>1.64218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2653.7</v>
      </c>
      <c r="D162" s="232">
        <v>2642.5666666666666</v>
      </c>
      <c r="E162" s="232">
        <v>2626.1333333333332</v>
      </c>
      <c r="F162" s="232">
        <v>2598.5666666666666</v>
      </c>
      <c r="G162" s="232">
        <v>2582.1333333333332</v>
      </c>
      <c r="H162" s="232">
        <v>2670.1333333333332</v>
      </c>
      <c r="I162" s="232">
        <v>2686.5666666666666</v>
      </c>
      <c r="J162" s="232">
        <v>2714.1333333333332</v>
      </c>
      <c r="K162" s="231">
        <v>2659</v>
      </c>
      <c r="L162" s="231">
        <v>2615</v>
      </c>
      <c r="M162" s="231">
        <v>1.5526899999999999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292.39999999999998</v>
      </c>
      <c r="D163" s="232">
        <v>292.76666666666665</v>
      </c>
      <c r="E163" s="232">
        <v>289.13333333333333</v>
      </c>
      <c r="F163" s="232">
        <v>285.86666666666667</v>
      </c>
      <c r="G163" s="232">
        <v>282.23333333333335</v>
      </c>
      <c r="H163" s="232">
        <v>296.0333333333333</v>
      </c>
      <c r="I163" s="232">
        <v>299.66666666666663</v>
      </c>
      <c r="J163" s="232">
        <v>302.93333333333328</v>
      </c>
      <c r="K163" s="231">
        <v>296.39999999999998</v>
      </c>
      <c r="L163" s="231">
        <v>289.5</v>
      </c>
      <c r="M163" s="231">
        <v>11.708640000000001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159.30000000000001</v>
      </c>
      <c r="D164" s="232">
        <v>159.65</v>
      </c>
      <c r="E164" s="232">
        <v>157.5</v>
      </c>
      <c r="F164" s="232">
        <v>155.69999999999999</v>
      </c>
      <c r="G164" s="232">
        <v>153.54999999999998</v>
      </c>
      <c r="H164" s="232">
        <v>161.45000000000002</v>
      </c>
      <c r="I164" s="232">
        <v>163.60000000000005</v>
      </c>
      <c r="J164" s="232">
        <v>165.40000000000003</v>
      </c>
      <c r="K164" s="231">
        <v>161.80000000000001</v>
      </c>
      <c r="L164" s="231">
        <v>157.85</v>
      </c>
      <c r="M164" s="231">
        <v>159.93509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209.1</v>
      </c>
      <c r="D165" s="232">
        <v>208.43333333333331</v>
      </c>
      <c r="E165" s="232">
        <v>204.91666666666663</v>
      </c>
      <c r="F165" s="232">
        <v>200.73333333333332</v>
      </c>
      <c r="G165" s="232">
        <v>197.21666666666664</v>
      </c>
      <c r="H165" s="232">
        <v>212.61666666666662</v>
      </c>
      <c r="I165" s="232">
        <v>216.13333333333333</v>
      </c>
      <c r="J165" s="232">
        <v>220.31666666666661</v>
      </c>
      <c r="K165" s="231">
        <v>211.95</v>
      </c>
      <c r="L165" s="231">
        <v>204.25</v>
      </c>
      <c r="M165" s="231">
        <v>393.63844999999998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460.6</v>
      </c>
      <c r="D166" s="232">
        <v>464.25</v>
      </c>
      <c r="E166" s="232">
        <v>454.5</v>
      </c>
      <c r="F166" s="232">
        <v>448.4</v>
      </c>
      <c r="G166" s="232">
        <v>438.65</v>
      </c>
      <c r="H166" s="232">
        <v>470.35</v>
      </c>
      <c r="I166" s="232">
        <v>480.1</v>
      </c>
      <c r="J166" s="232">
        <v>486.20000000000005</v>
      </c>
      <c r="K166" s="231">
        <v>474</v>
      </c>
      <c r="L166" s="231">
        <v>458.15</v>
      </c>
      <c r="M166" s="231">
        <v>2.7496299999999998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14054.7</v>
      </c>
      <c r="D167" s="232">
        <v>14035.233333333332</v>
      </c>
      <c r="E167" s="232">
        <v>13981.066666666664</v>
      </c>
      <c r="F167" s="232">
        <v>13907.433333333332</v>
      </c>
      <c r="G167" s="232">
        <v>13853.266666666665</v>
      </c>
      <c r="H167" s="232">
        <v>14108.866666666663</v>
      </c>
      <c r="I167" s="232">
        <v>14163.033333333331</v>
      </c>
      <c r="J167" s="232">
        <v>14236.666666666662</v>
      </c>
      <c r="K167" s="231">
        <v>14089.4</v>
      </c>
      <c r="L167" s="231">
        <v>13961.6</v>
      </c>
      <c r="M167" s="231">
        <v>1.5180000000000001E-2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57.1</v>
      </c>
      <c r="D168" s="232">
        <v>57.199999999999996</v>
      </c>
      <c r="E168" s="232">
        <v>56.649999999999991</v>
      </c>
      <c r="F168" s="232">
        <v>56.199999999999996</v>
      </c>
      <c r="G168" s="232">
        <v>55.649999999999991</v>
      </c>
      <c r="H168" s="232">
        <v>57.649999999999991</v>
      </c>
      <c r="I168" s="232">
        <v>58.199999999999989</v>
      </c>
      <c r="J168" s="232">
        <v>58.649999999999991</v>
      </c>
      <c r="K168" s="231">
        <v>57.75</v>
      </c>
      <c r="L168" s="231">
        <v>56.75</v>
      </c>
      <c r="M168" s="231">
        <v>567.32510000000002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125.55</v>
      </c>
      <c r="D169" s="232">
        <v>125.36666666666667</v>
      </c>
      <c r="E169" s="232">
        <v>124.48333333333335</v>
      </c>
      <c r="F169" s="232">
        <v>123.41666666666667</v>
      </c>
      <c r="G169" s="232">
        <v>122.53333333333335</v>
      </c>
      <c r="H169" s="232">
        <v>126.43333333333335</v>
      </c>
      <c r="I169" s="232">
        <v>127.31666666666668</v>
      </c>
      <c r="J169" s="232">
        <v>128.38333333333335</v>
      </c>
      <c r="K169" s="231">
        <v>126.25</v>
      </c>
      <c r="L169" s="231">
        <v>124.3</v>
      </c>
      <c r="M169" s="231">
        <v>89.16789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2596.8000000000002</v>
      </c>
      <c r="D170" s="232">
        <v>2580.7166666666667</v>
      </c>
      <c r="E170" s="232">
        <v>2559.4333333333334</v>
      </c>
      <c r="F170" s="232">
        <v>2522.0666666666666</v>
      </c>
      <c r="G170" s="232">
        <v>2500.7833333333333</v>
      </c>
      <c r="H170" s="232">
        <v>2618.0833333333335</v>
      </c>
      <c r="I170" s="232">
        <v>2639.3666666666672</v>
      </c>
      <c r="J170" s="232">
        <v>2676.7333333333336</v>
      </c>
      <c r="K170" s="231">
        <v>2602</v>
      </c>
      <c r="L170" s="231">
        <v>2543.35</v>
      </c>
      <c r="M170" s="231">
        <v>49.485489999999999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782.1</v>
      </c>
      <c r="D171" s="232">
        <v>778.23333333333323</v>
      </c>
      <c r="E171" s="232">
        <v>773.06666666666649</v>
      </c>
      <c r="F171" s="232">
        <v>764.0333333333333</v>
      </c>
      <c r="G171" s="232">
        <v>758.86666666666656</v>
      </c>
      <c r="H171" s="232">
        <v>787.26666666666642</v>
      </c>
      <c r="I171" s="232">
        <v>792.43333333333317</v>
      </c>
      <c r="J171" s="232">
        <v>801.46666666666636</v>
      </c>
      <c r="K171" s="231">
        <v>783.4</v>
      </c>
      <c r="L171" s="231">
        <v>769.2</v>
      </c>
      <c r="M171" s="231">
        <v>10.55444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1306.3499999999999</v>
      </c>
      <c r="D172" s="232">
        <v>1297.1333333333334</v>
      </c>
      <c r="E172" s="232">
        <v>1280.3666666666668</v>
      </c>
      <c r="F172" s="232">
        <v>1254.3833333333334</v>
      </c>
      <c r="G172" s="232">
        <v>1237.6166666666668</v>
      </c>
      <c r="H172" s="232">
        <v>1323.1166666666668</v>
      </c>
      <c r="I172" s="232">
        <v>1339.8833333333337</v>
      </c>
      <c r="J172" s="232">
        <v>1365.8666666666668</v>
      </c>
      <c r="K172" s="231">
        <v>1313.9</v>
      </c>
      <c r="L172" s="231">
        <v>1271.1500000000001</v>
      </c>
      <c r="M172" s="231">
        <v>14.32882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2236.75</v>
      </c>
      <c r="D173" s="232">
        <v>2235.8333333333335</v>
      </c>
      <c r="E173" s="232">
        <v>2215.0666666666671</v>
      </c>
      <c r="F173" s="232">
        <v>2193.3833333333337</v>
      </c>
      <c r="G173" s="232">
        <v>2172.6166666666672</v>
      </c>
      <c r="H173" s="232">
        <v>2257.5166666666669</v>
      </c>
      <c r="I173" s="232">
        <v>2278.2833333333333</v>
      </c>
      <c r="J173" s="232">
        <v>2299.9666666666667</v>
      </c>
      <c r="K173" s="231">
        <v>2256.6</v>
      </c>
      <c r="L173" s="231">
        <v>2214.15</v>
      </c>
      <c r="M173" s="231">
        <v>4.6879600000000003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76.95</v>
      </c>
      <c r="D174" s="232">
        <v>76.666666666666671</v>
      </c>
      <c r="E174" s="232">
        <v>76.083333333333343</v>
      </c>
      <c r="F174" s="232">
        <v>75.216666666666669</v>
      </c>
      <c r="G174" s="232">
        <v>74.63333333333334</v>
      </c>
      <c r="H174" s="232">
        <v>77.533333333333346</v>
      </c>
      <c r="I174" s="232">
        <v>78.116666666666688</v>
      </c>
      <c r="J174" s="232">
        <v>78.983333333333348</v>
      </c>
      <c r="K174" s="231">
        <v>77.25</v>
      </c>
      <c r="L174" s="231">
        <v>75.8</v>
      </c>
      <c r="M174" s="231">
        <v>102.23954000000001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23752.3</v>
      </c>
      <c r="D175" s="232">
        <v>23821.100000000002</v>
      </c>
      <c r="E175" s="232">
        <v>23594.200000000004</v>
      </c>
      <c r="F175" s="232">
        <v>23436.100000000002</v>
      </c>
      <c r="G175" s="232">
        <v>23209.200000000004</v>
      </c>
      <c r="H175" s="232">
        <v>23979.200000000004</v>
      </c>
      <c r="I175" s="232">
        <v>24206.100000000006</v>
      </c>
      <c r="J175" s="232">
        <v>24364.200000000004</v>
      </c>
      <c r="K175" s="231">
        <v>24048</v>
      </c>
      <c r="L175" s="231">
        <v>23663</v>
      </c>
      <c r="M175" s="231">
        <v>0.17654</v>
      </c>
      <c r="N175" s="1"/>
      <c r="O175" s="1"/>
    </row>
    <row r="176" spans="1:15" ht="12.75" customHeight="1">
      <c r="A176" s="214">
        <v>167</v>
      </c>
      <c r="B176" t="s">
        <v>1006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2903.65</v>
      </c>
      <c r="D177" s="232">
        <v>2908.3833333333332</v>
      </c>
      <c r="E177" s="232">
        <v>2883.2666666666664</v>
      </c>
      <c r="F177" s="232">
        <v>2862.8833333333332</v>
      </c>
      <c r="G177" s="232">
        <v>2837.7666666666664</v>
      </c>
      <c r="H177" s="232">
        <v>2928.7666666666664</v>
      </c>
      <c r="I177" s="232">
        <v>2953.8833333333332</v>
      </c>
      <c r="J177" s="232">
        <v>2974.2666666666664</v>
      </c>
      <c r="K177" s="231">
        <v>2933.5</v>
      </c>
      <c r="L177" s="231">
        <v>2888</v>
      </c>
      <c r="M177" s="231">
        <v>1.60276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422.5</v>
      </c>
      <c r="D178" s="232">
        <v>421.45</v>
      </c>
      <c r="E178" s="232">
        <v>417.54999999999995</v>
      </c>
      <c r="F178" s="232">
        <v>412.59999999999997</v>
      </c>
      <c r="G178" s="232">
        <v>408.69999999999993</v>
      </c>
      <c r="H178" s="232">
        <v>426.4</v>
      </c>
      <c r="I178" s="232">
        <v>430.29999999999995</v>
      </c>
      <c r="J178" s="232">
        <v>435.25</v>
      </c>
      <c r="K178" s="231">
        <v>425.35</v>
      </c>
      <c r="L178" s="231">
        <v>416.5</v>
      </c>
      <c r="M178" s="231">
        <v>8.8801299999999994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607.70000000000005</v>
      </c>
      <c r="D179" s="232">
        <v>605.6</v>
      </c>
      <c r="E179" s="232">
        <v>602.20000000000005</v>
      </c>
      <c r="F179" s="232">
        <v>596.70000000000005</v>
      </c>
      <c r="G179" s="232">
        <v>593.30000000000007</v>
      </c>
      <c r="H179" s="232">
        <v>611.1</v>
      </c>
      <c r="I179" s="232">
        <v>614.49999999999989</v>
      </c>
      <c r="J179" s="232">
        <v>620</v>
      </c>
      <c r="K179" s="231">
        <v>609</v>
      </c>
      <c r="L179" s="231">
        <v>600.1</v>
      </c>
      <c r="M179" s="231">
        <v>88.789050000000003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87.75</v>
      </c>
      <c r="D180" s="232">
        <v>87.566666666666663</v>
      </c>
      <c r="E180" s="232">
        <v>86.98333333333332</v>
      </c>
      <c r="F180" s="232">
        <v>86.216666666666654</v>
      </c>
      <c r="G180" s="232">
        <v>85.633333333333312</v>
      </c>
      <c r="H180" s="232">
        <v>88.333333333333329</v>
      </c>
      <c r="I180" s="232">
        <v>88.916666666666671</v>
      </c>
      <c r="J180" s="232">
        <v>89.683333333333337</v>
      </c>
      <c r="K180" s="231">
        <v>88.15</v>
      </c>
      <c r="L180" s="231">
        <v>86.8</v>
      </c>
      <c r="M180" s="231">
        <v>168.6071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1016.85</v>
      </c>
      <c r="D181" s="232">
        <v>1016.9</v>
      </c>
      <c r="E181" s="232">
        <v>1010.4499999999999</v>
      </c>
      <c r="F181" s="232">
        <v>1004.05</v>
      </c>
      <c r="G181" s="232">
        <v>997.59999999999991</v>
      </c>
      <c r="H181" s="232">
        <v>1023.3</v>
      </c>
      <c r="I181" s="232">
        <v>1029.75</v>
      </c>
      <c r="J181" s="232">
        <v>1036.1500000000001</v>
      </c>
      <c r="K181" s="231">
        <v>1023.35</v>
      </c>
      <c r="L181" s="231">
        <v>1010.5</v>
      </c>
      <c r="M181" s="231">
        <v>15.673159999999999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479.5</v>
      </c>
      <c r="D182" s="232">
        <v>480.56666666666666</v>
      </c>
      <c r="E182" s="232">
        <v>477.13333333333333</v>
      </c>
      <c r="F182" s="232">
        <v>474.76666666666665</v>
      </c>
      <c r="G182" s="232">
        <v>471.33333333333331</v>
      </c>
      <c r="H182" s="232">
        <v>482.93333333333334</v>
      </c>
      <c r="I182" s="232">
        <v>486.36666666666662</v>
      </c>
      <c r="J182" s="232">
        <v>488.73333333333335</v>
      </c>
      <c r="K182" s="231">
        <v>484</v>
      </c>
      <c r="L182" s="231">
        <v>478.2</v>
      </c>
      <c r="M182" s="231">
        <v>4.1327100000000003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601.04999999999995</v>
      </c>
      <c r="D183" s="232">
        <v>598.36666666666667</v>
      </c>
      <c r="E183" s="232">
        <v>594.33333333333337</v>
      </c>
      <c r="F183" s="232">
        <v>587.61666666666667</v>
      </c>
      <c r="G183" s="232">
        <v>583.58333333333337</v>
      </c>
      <c r="H183" s="232">
        <v>605.08333333333337</v>
      </c>
      <c r="I183" s="232">
        <v>609.11666666666667</v>
      </c>
      <c r="J183" s="232">
        <v>615.83333333333337</v>
      </c>
      <c r="K183" s="231">
        <v>602.4</v>
      </c>
      <c r="L183" s="231">
        <v>591.65</v>
      </c>
      <c r="M183" s="231">
        <v>3.0150899999999998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1021.1</v>
      </c>
      <c r="D184" s="232">
        <v>1024.8333333333333</v>
      </c>
      <c r="E184" s="232">
        <v>1013.8166666666666</v>
      </c>
      <c r="F184" s="232">
        <v>1006.5333333333333</v>
      </c>
      <c r="G184" s="232">
        <v>995.51666666666665</v>
      </c>
      <c r="H184" s="232">
        <v>1032.1166666666666</v>
      </c>
      <c r="I184" s="232">
        <v>1043.1333333333334</v>
      </c>
      <c r="J184" s="232">
        <v>1050.4166666666665</v>
      </c>
      <c r="K184" s="231">
        <v>1035.8499999999999</v>
      </c>
      <c r="L184" s="231">
        <v>1017.55</v>
      </c>
      <c r="M184" s="231">
        <v>10.45256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958.3</v>
      </c>
      <c r="D185" s="232">
        <v>955.56666666666661</v>
      </c>
      <c r="E185" s="232">
        <v>950.23333333333323</v>
      </c>
      <c r="F185" s="232">
        <v>942.16666666666663</v>
      </c>
      <c r="G185" s="232">
        <v>936.83333333333326</v>
      </c>
      <c r="H185" s="232">
        <v>963.63333333333321</v>
      </c>
      <c r="I185" s="232">
        <v>968.9666666666667</v>
      </c>
      <c r="J185" s="232">
        <v>977.03333333333319</v>
      </c>
      <c r="K185" s="231">
        <v>960.9</v>
      </c>
      <c r="L185" s="231">
        <v>947.5</v>
      </c>
      <c r="M185" s="231">
        <v>6.5323000000000002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1348.1</v>
      </c>
      <c r="D186" s="232">
        <v>1342.8999999999999</v>
      </c>
      <c r="E186" s="232">
        <v>1332.7999999999997</v>
      </c>
      <c r="F186" s="232">
        <v>1317.4999999999998</v>
      </c>
      <c r="G186" s="232">
        <v>1307.3999999999996</v>
      </c>
      <c r="H186" s="232">
        <v>1358.1999999999998</v>
      </c>
      <c r="I186" s="232">
        <v>1368.2999999999997</v>
      </c>
      <c r="J186" s="232">
        <v>1383.6</v>
      </c>
      <c r="K186" s="231">
        <v>1353</v>
      </c>
      <c r="L186" s="231">
        <v>1327.6</v>
      </c>
      <c r="M186" s="231">
        <v>5.0244900000000001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3319.95</v>
      </c>
      <c r="D187" s="232">
        <v>3289.3666666666668</v>
      </c>
      <c r="E187" s="232">
        <v>3251.7333333333336</v>
      </c>
      <c r="F187" s="232">
        <v>3183.5166666666669</v>
      </c>
      <c r="G187" s="232">
        <v>3145.8833333333337</v>
      </c>
      <c r="H187" s="232">
        <v>3357.5833333333335</v>
      </c>
      <c r="I187" s="232">
        <v>3395.2166666666667</v>
      </c>
      <c r="J187" s="232">
        <v>3463.4333333333334</v>
      </c>
      <c r="K187" s="231">
        <v>3327</v>
      </c>
      <c r="L187" s="231">
        <v>3221.15</v>
      </c>
      <c r="M187" s="231">
        <v>28.8506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766.95</v>
      </c>
      <c r="D188" s="232">
        <v>765.61666666666667</v>
      </c>
      <c r="E188" s="232">
        <v>762.43333333333339</v>
      </c>
      <c r="F188" s="232">
        <v>757.91666666666674</v>
      </c>
      <c r="G188" s="232">
        <v>754.73333333333346</v>
      </c>
      <c r="H188" s="232">
        <v>770.13333333333333</v>
      </c>
      <c r="I188" s="232">
        <v>773.31666666666649</v>
      </c>
      <c r="J188" s="232">
        <v>777.83333333333326</v>
      </c>
      <c r="K188" s="231">
        <v>768.8</v>
      </c>
      <c r="L188" s="231">
        <v>761.1</v>
      </c>
      <c r="M188" s="231">
        <v>7.2917300000000003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6232</v>
      </c>
      <c r="D189" s="232">
        <v>6253.7333333333336</v>
      </c>
      <c r="E189" s="232">
        <v>6184.2666666666673</v>
      </c>
      <c r="F189" s="232">
        <v>6136.5333333333338</v>
      </c>
      <c r="G189" s="232">
        <v>6067.0666666666675</v>
      </c>
      <c r="H189" s="232">
        <v>6301.4666666666672</v>
      </c>
      <c r="I189" s="232">
        <v>6370.9333333333343</v>
      </c>
      <c r="J189" s="232">
        <v>6418.666666666667</v>
      </c>
      <c r="K189" s="231">
        <v>6323.2</v>
      </c>
      <c r="L189" s="231">
        <v>6206</v>
      </c>
      <c r="M189" s="231">
        <v>1.34158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389.45</v>
      </c>
      <c r="D190" s="232">
        <v>389.05</v>
      </c>
      <c r="E190" s="232">
        <v>385.40000000000003</v>
      </c>
      <c r="F190" s="232">
        <v>381.35</v>
      </c>
      <c r="G190" s="232">
        <v>377.70000000000005</v>
      </c>
      <c r="H190" s="232">
        <v>393.1</v>
      </c>
      <c r="I190" s="232">
        <v>396.75</v>
      </c>
      <c r="J190" s="232">
        <v>400.8</v>
      </c>
      <c r="K190" s="231">
        <v>392.7</v>
      </c>
      <c r="L190" s="231">
        <v>385</v>
      </c>
      <c r="M190" s="231">
        <v>146.93099000000001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206.2</v>
      </c>
      <c r="D191" s="232">
        <v>206.18333333333331</v>
      </c>
      <c r="E191" s="232">
        <v>205.21666666666661</v>
      </c>
      <c r="F191" s="232">
        <v>204.23333333333329</v>
      </c>
      <c r="G191" s="232">
        <v>203.26666666666659</v>
      </c>
      <c r="H191" s="232">
        <v>207.16666666666663</v>
      </c>
      <c r="I191" s="232">
        <v>208.13333333333333</v>
      </c>
      <c r="J191" s="232">
        <v>209.11666666666665</v>
      </c>
      <c r="K191" s="231">
        <v>207.15</v>
      </c>
      <c r="L191" s="231">
        <v>205.2</v>
      </c>
      <c r="M191" s="231">
        <v>66.312209999999993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117.55</v>
      </c>
      <c r="D192" s="232">
        <v>117.39999999999999</v>
      </c>
      <c r="E192" s="232">
        <v>116.69999999999999</v>
      </c>
      <c r="F192" s="232">
        <v>115.85</v>
      </c>
      <c r="G192" s="232">
        <v>115.14999999999999</v>
      </c>
      <c r="H192" s="232">
        <v>118.24999999999999</v>
      </c>
      <c r="I192" s="232">
        <v>118.95</v>
      </c>
      <c r="J192" s="232">
        <v>119.79999999999998</v>
      </c>
      <c r="K192" s="231">
        <v>118.1</v>
      </c>
      <c r="L192" s="231">
        <v>116.55</v>
      </c>
      <c r="M192" s="231">
        <v>377.63130999999998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86.55</v>
      </c>
      <c r="D193" s="232">
        <v>87.116666666666674</v>
      </c>
      <c r="E193" s="232">
        <v>85.433333333333351</v>
      </c>
      <c r="F193" s="232">
        <v>84.316666666666677</v>
      </c>
      <c r="G193" s="232">
        <v>82.633333333333354</v>
      </c>
      <c r="H193" s="232">
        <v>88.233333333333348</v>
      </c>
      <c r="I193" s="232">
        <v>89.916666666666686</v>
      </c>
      <c r="J193" s="232">
        <v>91.033333333333346</v>
      </c>
      <c r="K193" s="231">
        <v>88.8</v>
      </c>
      <c r="L193" s="231">
        <v>86</v>
      </c>
      <c r="M193" s="231">
        <v>10.772460000000001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1015.25</v>
      </c>
      <c r="D194" s="232">
        <v>1010.5500000000001</v>
      </c>
      <c r="E194" s="232">
        <v>1000.1000000000001</v>
      </c>
      <c r="F194" s="232">
        <v>984.95</v>
      </c>
      <c r="G194" s="232">
        <v>974.50000000000011</v>
      </c>
      <c r="H194" s="232">
        <v>1025.7000000000003</v>
      </c>
      <c r="I194" s="232">
        <v>1036.1500000000001</v>
      </c>
      <c r="J194" s="232">
        <v>1051.3000000000002</v>
      </c>
      <c r="K194" s="231">
        <v>1021</v>
      </c>
      <c r="L194" s="231">
        <v>995.4</v>
      </c>
      <c r="M194" s="231">
        <v>21.907789999999999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712.9</v>
      </c>
      <c r="D195" s="232">
        <v>715.15</v>
      </c>
      <c r="E195" s="232">
        <v>706.05</v>
      </c>
      <c r="F195" s="232">
        <v>699.19999999999993</v>
      </c>
      <c r="G195" s="232">
        <v>690.09999999999991</v>
      </c>
      <c r="H195" s="232">
        <v>722</v>
      </c>
      <c r="I195" s="232">
        <v>731.10000000000014</v>
      </c>
      <c r="J195" s="232">
        <v>737.95</v>
      </c>
      <c r="K195" s="231">
        <v>724.25</v>
      </c>
      <c r="L195" s="231">
        <v>708.3</v>
      </c>
      <c r="M195" s="231">
        <v>2.5569500000000001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2484.65</v>
      </c>
      <c r="D196" s="232">
        <v>2494.1333333333337</v>
      </c>
      <c r="E196" s="232">
        <v>2458.3166666666675</v>
      </c>
      <c r="F196" s="232">
        <v>2431.983333333334</v>
      </c>
      <c r="G196" s="232">
        <v>2396.1666666666679</v>
      </c>
      <c r="H196" s="232">
        <v>2520.4666666666672</v>
      </c>
      <c r="I196" s="232">
        <v>2556.2833333333338</v>
      </c>
      <c r="J196" s="232">
        <v>2582.6166666666668</v>
      </c>
      <c r="K196" s="231">
        <v>2529.9499999999998</v>
      </c>
      <c r="L196" s="231">
        <v>2467.8000000000002</v>
      </c>
      <c r="M196" s="231">
        <v>23.244869999999999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1561.5</v>
      </c>
      <c r="D197" s="232">
        <v>1560.2</v>
      </c>
      <c r="E197" s="232">
        <v>1545.4</v>
      </c>
      <c r="F197" s="232">
        <v>1529.3</v>
      </c>
      <c r="G197" s="232">
        <v>1514.5</v>
      </c>
      <c r="H197" s="232">
        <v>1576.3000000000002</v>
      </c>
      <c r="I197" s="232">
        <v>1591.1</v>
      </c>
      <c r="J197" s="232">
        <v>1607.2000000000003</v>
      </c>
      <c r="K197" s="231">
        <v>1575</v>
      </c>
      <c r="L197" s="231">
        <v>1544.1</v>
      </c>
      <c r="M197" s="231">
        <v>1.2096199999999999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486.8</v>
      </c>
      <c r="D198" s="232">
        <v>485.33333333333331</v>
      </c>
      <c r="E198" s="232">
        <v>482.46666666666664</v>
      </c>
      <c r="F198" s="232">
        <v>478.13333333333333</v>
      </c>
      <c r="G198" s="232">
        <v>475.26666666666665</v>
      </c>
      <c r="H198" s="232">
        <v>489.66666666666663</v>
      </c>
      <c r="I198" s="232">
        <v>492.5333333333333</v>
      </c>
      <c r="J198" s="232">
        <v>496.86666666666662</v>
      </c>
      <c r="K198" s="231">
        <v>488.2</v>
      </c>
      <c r="L198" s="231">
        <v>481</v>
      </c>
      <c r="M198" s="231">
        <v>1.38957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1219.75</v>
      </c>
      <c r="D199" s="232">
        <v>1229.3666666666666</v>
      </c>
      <c r="E199" s="232">
        <v>1203.7333333333331</v>
      </c>
      <c r="F199" s="232">
        <v>1187.7166666666665</v>
      </c>
      <c r="G199" s="232">
        <v>1162.083333333333</v>
      </c>
      <c r="H199" s="232">
        <v>1245.3833333333332</v>
      </c>
      <c r="I199" s="232">
        <v>1271.0166666666669</v>
      </c>
      <c r="J199" s="232">
        <v>1287.0333333333333</v>
      </c>
      <c r="K199" s="231">
        <v>1255</v>
      </c>
      <c r="L199" s="231">
        <v>1213.3499999999999</v>
      </c>
      <c r="M199" s="231">
        <v>8.5255600000000005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33.549999999999997</v>
      </c>
      <c r="D200" s="232">
        <v>33.716666666666661</v>
      </c>
      <c r="E200" s="232">
        <v>33.033333333333324</v>
      </c>
      <c r="F200" s="232">
        <v>32.516666666666666</v>
      </c>
      <c r="G200" s="232">
        <v>31.833333333333329</v>
      </c>
      <c r="H200" s="232">
        <v>34.23333333333332</v>
      </c>
      <c r="I200" s="232">
        <v>34.916666666666657</v>
      </c>
      <c r="J200" s="232">
        <v>35.433333333333316</v>
      </c>
      <c r="K200" s="231">
        <v>34.4</v>
      </c>
      <c r="L200" s="231">
        <v>33.200000000000003</v>
      </c>
      <c r="M200" s="231">
        <v>42.083019999999998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2730.3</v>
      </c>
      <c r="D201" s="232">
        <v>2733.7000000000003</v>
      </c>
      <c r="E201" s="232">
        <v>2706.2000000000007</v>
      </c>
      <c r="F201" s="232">
        <v>2682.1000000000004</v>
      </c>
      <c r="G201" s="232">
        <v>2654.6000000000008</v>
      </c>
      <c r="H201" s="232">
        <v>2757.8000000000006</v>
      </c>
      <c r="I201" s="232">
        <v>2785.2999999999997</v>
      </c>
      <c r="J201" s="232">
        <v>2809.4000000000005</v>
      </c>
      <c r="K201" s="231">
        <v>2761.2</v>
      </c>
      <c r="L201" s="231">
        <v>2709.6</v>
      </c>
      <c r="M201" s="231">
        <v>1.87598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734.2</v>
      </c>
      <c r="D202" s="232">
        <v>730.98333333333323</v>
      </c>
      <c r="E202" s="232">
        <v>725.81666666666649</v>
      </c>
      <c r="F202" s="232">
        <v>717.43333333333328</v>
      </c>
      <c r="G202" s="232">
        <v>712.26666666666654</v>
      </c>
      <c r="H202" s="232">
        <v>739.36666666666645</v>
      </c>
      <c r="I202" s="232">
        <v>744.53333333333319</v>
      </c>
      <c r="J202" s="232">
        <v>752.9166666666664</v>
      </c>
      <c r="K202" s="231">
        <v>736.15</v>
      </c>
      <c r="L202" s="231">
        <v>722.6</v>
      </c>
      <c r="M202" s="231">
        <v>13.581060000000001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7034.85</v>
      </c>
      <c r="D203" s="232">
        <v>7033.916666666667</v>
      </c>
      <c r="E203" s="232">
        <v>7003.8333333333339</v>
      </c>
      <c r="F203" s="232">
        <v>6972.8166666666666</v>
      </c>
      <c r="G203" s="232">
        <v>6942.7333333333336</v>
      </c>
      <c r="H203" s="232">
        <v>7064.9333333333343</v>
      </c>
      <c r="I203" s="232">
        <v>7095.0166666666682</v>
      </c>
      <c r="J203" s="232">
        <v>7126.0333333333347</v>
      </c>
      <c r="K203" s="231">
        <v>7064</v>
      </c>
      <c r="L203" s="231">
        <v>7002.9</v>
      </c>
      <c r="M203" s="231">
        <v>2.9847000000000001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81</v>
      </c>
      <c r="D204" s="232">
        <v>81.399999999999991</v>
      </c>
      <c r="E204" s="232">
        <v>80.199999999999989</v>
      </c>
      <c r="F204" s="232">
        <v>79.399999999999991</v>
      </c>
      <c r="G204" s="232">
        <v>78.199999999999989</v>
      </c>
      <c r="H204" s="232">
        <v>82.199999999999989</v>
      </c>
      <c r="I204" s="232">
        <v>83.4</v>
      </c>
      <c r="J204" s="232">
        <v>84.199999999999989</v>
      </c>
      <c r="K204" s="231">
        <v>82.6</v>
      </c>
      <c r="L204" s="231">
        <v>80.599999999999994</v>
      </c>
      <c r="M204" s="231">
        <v>151.453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1661.75</v>
      </c>
      <c r="D205" s="232">
        <v>1660.3499999999997</v>
      </c>
      <c r="E205" s="232">
        <v>1647.4999999999993</v>
      </c>
      <c r="F205" s="232">
        <v>1633.2499999999995</v>
      </c>
      <c r="G205" s="232">
        <v>1620.3999999999992</v>
      </c>
      <c r="H205" s="232">
        <v>1674.5999999999995</v>
      </c>
      <c r="I205" s="232">
        <v>1687.4499999999998</v>
      </c>
      <c r="J205" s="232">
        <v>1701.6999999999996</v>
      </c>
      <c r="K205" s="231">
        <v>1673.2</v>
      </c>
      <c r="L205" s="231">
        <v>1646.1</v>
      </c>
      <c r="M205" s="231">
        <v>0.75492999999999999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863.1</v>
      </c>
      <c r="D206" s="232">
        <v>862.51666666666677</v>
      </c>
      <c r="E206" s="232">
        <v>858.13333333333355</v>
      </c>
      <c r="F206" s="232">
        <v>853.16666666666674</v>
      </c>
      <c r="G206" s="232">
        <v>848.78333333333353</v>
      </c>
      <c r="H206" s="232">
        <v>867.48333333333358</v>
      </c>
      <c r="I206" s="232">
        <v>871.86666666666679</v>
      </c>
      <c r="J206" s="232">
        <v>876.8333333333336</v>
      </c>
      <c r="K206" s="231">
        <v>866.9</v>
      </c>
      <c r="L206" s="231">
        <v>857.55</v>
      </c>
      <c r="M206" s="231">
        <v>5.3527800000000001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1308.75</v>
      </c>
      <c r="D207" s="232">
        <v>1310.1166666666668</v>
      </c>
      <c r="E207" s="232">
        <v>1295.6833333333336</v>
      </c>
      <c r="F207" s="232">
        <v>1282.6166666666668</v>
      </c>
      <c r="G207" s="232">
        <v>1268.1833333333336</v>
      </c>
      <c r="H207" s="232">
        <v>1323.1833333333336</v>
      </c>
      <c r="I207" s="232">
        <v>1337.616666666667</v>
      </c>
      <c r="J207" s="232">
        <v>1350.6833333333336</v>
      </c>
      <c r="K207" s="231">
        <v>1324.55</v>
      </c>
      <c r="L207" s="231">
        <v>1297.05</v>
      </c>
      <c r="M207" s="231">
        <v>10.320740000000001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315.5</v>
      </c>
      <c r="D208" s="232">
        <v>314.86666666666662</v>
      </c>
      <c r="E208" s="232">
        <v>312.83333333333326</v>
      </c>
      <c r="F208" s="232">
        <v>310.16666666666663</v>
      </c>
      <c r="G208" s="232">
        <v>308.13333333333327</v>
      </c>
      <c r="H208" s="232">
        <v>317.53333333333325</v>
      </c>
      <c r="I208" s="232">
        <v>319.56666666666666</v>
      </c>
      <c r="J208" s="232">
        <v>322.23333333333323</v>
      </c>
      <c r="K208" s="231">
        <v>316.89999999999998</v>
      </c>
      <c r="L208" s="231">
        <v>312.2</v>
      </c>
      <c r="M208" s="231">
        <v>63.56082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7.45</v>
      </c>
      <c r="D209" s="232">
        <v>7.55</v>
      </c>
      <c r="E209" s="232">
        <v>7.25</v>
      </c>
      <c r="F209" s="232">
        <v>7.05</v>
      </c>
      <c r="G209" s="232">
        <v>6.75</v>
      </c>
      <c r="H209" s="232">
        <v>7.75</v>
      </c>
      <c r="I209" s="232">
        <v>8.0499999999999989</v>
      </c>
      <c r="J209" s="232">
        <v>8.25</v>
      </c>
      <c r="K209" s="231">
        <v>7.85</v>
      </c>
      <c r="L209" s="231">
        <v>7.35</v>
      </c>
      <c r="M209" s="231">
        <v>2243.7816200000002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820.1</v>
      </c>
      <c r="D210" s="232">
        <v>819.33333333333337</v>
      </c>
      <c r="E210" s="232">
        <v>814.76666666666677</v>
      </c>
      <c r="F210" s="232">
        <v>809.43333333333339</v>
      </c>
      <c r="G210" s="232">
        <v>804.86666666666679</v>
      </c>
      <c r="H210" s="232">
        <v>824.66666666666674</v>
      </c>
      <c r="I210" s="232">
        <v>829.23333333333335</v>
      </c>
      <c r="J210" s="232">
        <v>834.56666666666672</v>
      </c>
      <c r="K210" s="231">
        <v>823.9</v>
      </c>
      <c r="L210" s="231">
        <v>814</v>
      </c>
      <c r="M210" s="231">
        <v>7.7107000000000001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1492.75</v>
      </c>
      <c r="D211" s="232">
        <v>1494.6333333333332</v>
      </c>
      <c r="E211" s="232">
        <v>1482.1166666666663</v>
      </c>
      <c r="F211" s="232">
        <v>1471.4833333333331</v>
      </c>
      <c r="G211" s="232">
        <v>1458.9666666666662</v>
      </c>
      <c r="H211" s="232">
        <v>1505.2666666666664</v>
      </c>
      <c r="I211" s="232">
        <v>1517.7833333333333</v>
      </c>
      <c r="J211" s="232">
        <v>1528.4166666666665</v>
      </c>
      <c r="K211" s="231">
        <v>1507.15</v>
      </c>
      <c r="L211" s="231">
        <v>1484</v>
      </c>
      <c r="M211" s="231">
        <v>0.44018000000000002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391.8</v>
      </c>
      <c r="D212" s="232">
        <v>389.9666666666667</v>
      </c>
      <c r="E212" s="232">
        <v>386.93333333333339</v>
      </c>
      <c r="F212" s="232">
        <v>382.06666666666672</v>
      </c>
      <c r="G212" s="232">
        <v>379.03333333333342</v>
      </c>
      <c r="H212" s="232">
        <v>394.83333333333337</v>
      </c>
      <c r="I212" s="232">
        <v>397.86666666666667</v>
      </c>
      <c r="J212" s="232">
        <v>402.73333333333335</v>
      </c>
      <c r="K212" s="231">
        <v>393</v>
      </c>
      <c r="L212" s="231">
        <v>385.1</v>
      </c>
      <c r="M212" s="231">
        <v>36.737160000000003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21.25</v>
      </c>
      <c r="D213" s="232">
        <v>21.266666666666666</v>
      </c>
      <c r="E213" s="232">
        <v>21.033333333333331</v>
      </c>
      <c r="F213" s="232">
        <v>20.816666666666666</v>
      </c>
      <c r="G213" s="232">
        <v>20.583333333333332</v>
      </c>
      <c r="H213" s="232">
        <v>21.483333333333331</v>
      </c>
      <c r="I213" s="232">
        <v>21.716666666666665</v>
      </c>
      <c r="J213" s="232">
        <v>21.93333333333333</v>
      </c>
      <c r="K213" s="231">
        <v>21.5</v>
      </c>
      <c r="L213" s="231">
        <v>21.05</v>
      </c>
      <c r="M213" s="231">
        <v>1336.42156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236.95</v>
      </c>
      <c r="D214" s="232">
        <v>237.6</v>
      </c>
      <c r="E214" s="232">
        <v>235</v>
      </c>
      <c r="F214" s="232">
        <v>233.05</v>
      </c>
      <c r="G214" s="232">
        <v>230.45000000000002</v>
      </c>
      <c r="H214" s="232">
        <v>239.54999999999998</v>
      </c>
      <c r="I214" s="232">
        <v>242.14999999999995</v>
      </c>
      <c r="J214" s="232">
        <v>244.09999999999997</v>
      </c>
      <c r="K214" s="231">
        <v>240.2</v>
      </c>
      <c r="L214" s="231">
        <v>235.65</v>
      </c>
      <c r="M214" s="231">
        <v>60.434260000000002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56</v>
      </c>
      <c r="D215" s="232">
        <v>56.333333333333336</v>
      </c>
      <c r="E215" s="232">
        <v>55.416666666666671</v>
      </c>
      <c r="F215" s="232">
        <v>54.833333333333336</v>
      </c>
      <c r="G215" s="232">
        <v>53.916666666666671</v>
      </c>
      <c r="H215" s="232">
        <v>56.916666666666671</v>
      </c>
      <c r="I215" s="232">
        <v>57.833333333333343</v>
      </c>
      <c r="J215" s="232">
        <v>58.416666666666671</v>
      </c>
      <c r="K215" s="231">
        <v>57.25</v>
      </c>
      <c r="L215" s="231">
        <v>55.75</v>
      </c>
      <c r="M215" s="231">
        <v>354.90334000000001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444.05</v>
      </c>
      <c r="D216" s="232">
        <v>440.64999999999992</v>
      </c>
      <c r="E216" s="232">
        <v>436.04999999999984</v>
      </c>
      <c r="F216" s="232">
        <v>428.0499999999999</v>
      </c>
      <c r="G216" s="232">
        <v>423.44999999999982</v>
      </c>
      <c r="H216" s="232">
        <v>448.64999999999986</v>
      </c>
      <c r="I216" s="232">
        <v>453.24999999999989</v>
      </c>
      <c r="J216" s="232">
        <v>461.24999999999989</v>
      </c>
      <c r="K216" s="231">
        <v>445.25</v>
      </c>
      <c r="L216" s="231">
        <v>432.65</v>
      </c>
      <c r="M216" s="231">
        <v>20.541029999999999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15" sqref="E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3"/>
      <c r="B1" s="37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44936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6" t="s">
        <v>16</v>
      </c>
      <c r="B9" s="368" t="s">
        <v>18</v>
      </c>
      <c r="C9" s="372" t="s">
        <v>20</v>
      </c>
      <c r="D9" s="372" t="s">
        <v>21</v>
      </c>
      <c r="E9" s="363" t="s">
        <v>22</v>
      </c>
      <c r="F9" s="364"/>
      <c r="G9" s="365"/>
      <c r="H9" s="363" t="s">
        <v>23</v>
      </c>
      <c r="I9" s="364"/>
      <c r="J9" s="365"/>
      <c r="K9" s="23"/>
      <c r="L9" s="24"/>
      <c r="M9" s="50"/>
      <c r="N9" s="1"/>
      <c r="O9" s="1"/>
    </row>
    <row r="10" spans="1:15" ht="42.75" customHeight="1">
      <c r="A10" s="370"/>
      <c r="B10" s="371"/>
      <c r="C10" s="371"/>
      <c r="D10" s="3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22762.05</v>
      </c>
      <c r="D11" s="232">
        <v>22660.066666666666</v>
      </c>
      <c r="E11" s="232">
        <v>22476.98333333333</v>
      </c>
      <c r="F11" s="232">
        <v>22191.916666666664</v>
      </c>
      <c r="G11" s="232">
        <v>22008.833333333328</v>
      </c>
      <c r="H11" s="232">
        <v>22945.133333333331</v>
      </c>
      <c r="I11" s="232">
        <v>23128.216666666667</v>
      </c>
      <c r="J11" s="232">
        <v>23413.283333333333</v>
      </c>
      <c r="K11" s="231">
        <v>22843.15</v>
      </c>
      <c r="L11" s="231">
        <v>22375</v>
      </c>
      <c r="M11" s="231">
        <v>2.102E-2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2862.1</v>
      </c>
      <c r="D12" s="232">
        <v>2858.3666666666668</v>
      </c>
      <c r="E12" s="232">
        <v>2834.3833333333337</v>
      </c>
      <c r="F12" s="232">
        <v>2806.666666666667</v>
      </c>
      <c r="G12" s="232">
        <v>2782.6833333333338</v>
      </c>
      <c r="H12" s="232">
        <v>2886.0833333333335</v>
      </c>
      <c r="I12" s="232">
        <v>2910.0666666666671</v>
      </c>
      <c r="J12" s="232">
        <v>2937.7833333333333</v>
      </c>
      <c r="K12" s="231">
        <v>2882.35</v>
      </c>
      <c r="L12" s="231">
        <v>2830.65</v>
      </c>
      <c r="M12" s="231">
        <v>1.79843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2464.65</v>
      </c>
      <c r="D13" s="232">
        <v>2453.8333333333335</v>
      </c>
      <c r="E13" s="232">
        <v>2436.3166666666671</v>
      </c>
      <c r="F13" s="232">
        <v>2407.9833333333336</v>
      </c>
      <c r="G13" s="232">
        <v>2390.4666666666672</v>
      </c>
      <c r="H13" s="232">
        <v>2482.166666666667</v>
      </c>
      <c r="I13" s="232">
        <v>2499.6833333333334</v>
      </c>
      <c r="J13" s="232">
        <v>2528.0166666666669</v>
      </c>
      <c r="K13" s="231">
        <v>2471.35</v>
      </c>
      <c r="L13" s="231">
        <v>2425.5</v>
      </c>
      <c r="M13" s="231">
        <v>2.9108399999999999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2537.9</v>
      </c>
      <c r="D14" s="232">
        <v>2533.6166666666668</v>
      </c>
      <c r="E14" s="232">
        <v>2507.3833333333337</v>
      </c>
      <c r="F14" s="232">
        <v>2476.8666666666668</v>
      </c>
      <c r="G14" s="232">
        <v>2450.6333333333337</v>
      </c>
      <c r="H14" s="232">
        <v>2564.1333333333337</v>
      </c>
      <c r="I14" s="232">
        <v>2590.3666666666672</v>
      </c>
      <c r="J14" s="232">
        <v>2620.8833333333337</v>
      </c>
      <c r="K14" s="231">
        <v>2559.85</v>
      </c>
      <c r="L14" s="231">
        <v>2503.1</v>
      </c>
      <c r="M14" s="231">
        <v>0.66266999999999998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1112.8499999999999</v>
      </c>
      <c r="D15" s="232">
        <v>1116.8999999999999</v>
      </c>
      <c r="E15" s="232">
        <v>1096.1999999999998</v>
      </c>
      <c r="F15" s="232">
        <v>1079.55</v>
      </c>
      <c r="G15" s="232">
        <v>1058.8499999999999</v>
      </c>
      <c r="H15" s="232">
        <v>1133.5499999999997</v>
      </c>
      <c r="I15" s="232">
        <v>1154.25</v>
      </c>
      <c r="J15" s="232">
        <v>1170.8999999999996</v>
      </c>
      <c r="K15" s="231">
        <v>1137.5999999999999</v>
      </c>
      <c r="L15" s="231">
        <v>1100.25</v>
      </c>
      <c r="M15" s="231">
        <v>6.6621100000000002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633.20000000000005</v>
      </c>
      <c r="D16" s="232">
        <v>631.9666666666667</v>
      </c>
      <c r="E16" s="232">
        <v>628.23333333333335</v>
      </c>
      <c r="F16" s="232">
        <v>623.26666666666665</v>
      </c>
      <c r="G16" s="232">
        <v>619.5333333333333</v>
      </c>
      <c r="H16" s="232">
        <v>636.93333333333339</v>
      </c>
      <c r="I16" s="232">
        <v>640.66666666666674</v>
      </c>
      <c r="J16" s="232">
        <v>645.63333333333344</v>
      </c>
      <c r="K16" s="231">
        <v>635.70000000000005</v>
      </c>
      <c r="L16" s="231">
        <v>627</v>
      </c>
      <c r="M16" s="231">
        <v>10.1295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446.15</v>
      </c>
      <c r="D17" s="232">
        <v>447.38333333333338</v>
      </c>
      <c r="E17" s="232">
        <v>443.76666666666677</v>
      </c>
      <c r="F17" s="232">
        <v>441.38333333333338</v>
      </c>
      <c r="G17" s="232">
        <v>437.76666666666677</v>
      </c>
      <c r="H17" s="232">
        <v>449.76666666666677</v>
      </c>
      <c r="I17" s="232">
        <v>453.38333333333344</v>
      </c>
      <c r="J17" s="232">
        <v>455.76666666666677</v>
      </c>
      <c r="K17" s="231">
        <v>451</v>
      </c>
      <c r="L17" s="231">
        <v>445</v>
      </c>
      <c r="M17" s="231">
        <v>0.30318000000000001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1781.35</v>
      </c>
      <c r="D18" s="232">
        <v>1765.2333333333333</v>
      </c>
      <c r="E18" s="232">
        <v>1731.4666666666667</v>
      </c>
      <c r="F18" s="232">
        <v>1681.5833333333333</v>
      </c>
      <c r="G18" s="232">
        <v>1647.8166666666666</v>
      </c>
      <c r="H18" s="232">
        <v>1815.1166666666668</v>
      </c>
      <c r="I18" s="232">
        <v>1848.8833333333337</v>
      </c>
      <c r="J18" s="232">
        <v>1898.7666666666669</v>
      </c>
      <c r="K18" s="231">
        <v>1799</v>
      </c>
      <c r="L18" s="231">
        <v>1715.35</v>
      </c>
      <c r="M18" s="231">
        <v>0.67713999999999996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22263.1</v>
      </c>
      <c r="D19" s="232">
        <v>22274.350000000002</v>
      </c>
      <c r="E19" s="232">
        <v>22049.700000000004</v>
      </c>
      <c r="F19" s="232">
        <v>21836.300000000003</v>
      </c>
      <c r="G19" s="232">
        <v>21611.650000000005</v>
      </c>
      <c r="H19" s="232">
        <v>22487.750000000004</v>
      </c>
      <c r="I19" s="232">
        <v>22712.400000000005</v>
      </c>
      <c r="J19" s="232">
        <v>22925.800000000003</v>
      </c>
      <c r="K19" s="231">
        <v>22499</v>
      </c>
      <c r="L19" s="231">
        <v>22060.95</v>
      </c>
      <c r="M19" s="231">
        <v>0.35849999999999999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3855.3</v>
      </c>
      <c r="D20" s="232">
        <v>3848.85</v>
      </c>
      <c r="E20" s="232">
        <v>3817.7</v>
      </c>
      <c r="F20" s="232">
        <v>3780.1</v>
      </c>
      <c r="G20" s="232">
        <v>3748.95</v>
      </c>
      <c r="H20" s="232">
        <v>3886.45</v>
      </c>
      <c r="I20" s="232">
        <v>3917.6000000000004</v>
      </c>
      <c r="J20" s="232">
        <v>3955.2</v>
      </c>
      <c r="K20" s="231">
        <v>3880</v>
      </c>
      <c r="L20" s="231">
        <v>3811.25</v>
      </c>
      <c r="M20" s="231">
        <v>7.5398100000000001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1891.45</v>
      </c>
      <c r="D21" s="232">
        <v>1881.1666666666667</v>
      </c>
      <c r="E21" s="232">
        <v>1857.3333333333335</v>
      </c>
      <c r="F21" s="232">
        <v>1823.2166666666667</v>
      </c>
      <c r="G21" s="232">
        <v>1799.3833333333334</v>
      </c>
      <c r="H21" s="232">
        <v>1915.2833333333335</v>
      </c>
      <c r="I21" s="232">
        <v>1939.116666666667</v>
      </c>
      <c r="J21" s="232">
        <v>1973.2333333333336</v>
      </c>
      <c r="K21" s="231">
        <v>1905</v>
      </c>
      <c r="L21" s="231">
        <v>1847.05</v>
      </c>
      <c r="M21" s="231">
        <v>5.6800499999999996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816.65</v>
      </c>
      <c r="D22" s="232">
        <v>815.33333333333337</v>
      </c>
      <c r="E22" s="232">
        <v>810.41666666666674</v>
      </c>
      <c r="F22" s="232">
        <v>804.18333333333339</v>
      </c>
      <c r="G22" s="232">
        <v>799.26666666666677</v>
      </c>
      <c r="H22" s="232">
        <v>821.56666666666672</v>
      </c>
      <c r="I22" s="232">
        <v>826.48333333333346</v>
      </c>
      <c r="J22" s="232">
        <v>832.7166666666667</v>
      </c>
      <c r="K22" s="231">
        <v>820.25</v>
      </c>
      <c r="L22" s="231">
        <v>809.1</v>
      </c>
      <c r="M22" s="231">
        <v>20.40072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3629</v>
      </c>
      <c r="D23" s="232">
        <v>3623.8666666666668</v>
      </c>
      <c r="E23" s="232">
        <v>3581.7333333333336</v>
      </c>
      <c r="F23" s="232">
        <v>3534.4666666666667</v>
      </c>
      <c r="G23" s="232">
        <v>3492.3333333333335</v>
      </c>
      <c r="H23" s="232">
        <v>3671.1333333333337</v>
      </c>
      <c r="I23" s="232">
        <v>3713.2666666666669</v>
      </c>
      <c r="J23" s="232">
        <v>3760.5333333333338</v>
      </c>
      <c r="K23" s="231">
        <v>3666</v>
      </c>
      <c r="L23" s="231">
        <v>3576.6</v>
      </c>
      <c r="M23" s="231">
        <v>4.71678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2614.5</v>
      </c>
      <c r="D24" s="232">
        <v>2593.8333333333335</v>
      </c>
      <c r="E24" s="232">
        <v>2552.666666666667</v>
      </c>
      <c r="F24" s="232">
        <v>2490.8333333333335</v>
      </c>
      <c r="G24" s="232">
        <v>2449.666666666667</v>
      </c>
      <c r="H24" s="232">
        <v>2655.666666666667</v>
      </c>
      <c r="I24" s="232">
        <v>2696.8333333333339</v>
      </c>
      <c r="J24" s="232">
        <v>2758.666666666667</v>
      </c>
      <c r="K24" s="231">
        <v>2635</v>
      </c>
      <c r="L24" s="231">
        <v>2532</v>
      </c>
      <c r="M24" s="231">
        <v>3.7528299999999999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585.54999999999995</v>
      </c>
      <c r="D25" s="232">
        <v>585.43333333333328</v>
      </c>
      <c r="E25" s="232">
        <v>574.11666666666656</v>
      </c>
      <c r="F25" s="232">
        <v>562.68333333333328</v>
      </c>
      <c r="G25" s="232">
        <v>551.36666666666656</v>
      </c>
      <c r="H25" s="232">
        <v>596.86666666666656</v>
      </c>
      <c r="I25" s="232">
        <v>608.18333333333339</v>
      </c>
      <c r="J25" s="232">
        <v>619.61666666666656</v>
      </c>
      <c r="K25" s="231">
        <v>596.75</v>
      </c>
      <c r="L25" s="231">
        <v>574</v>
      </c>
      <c r="M25" s="231">
        <v>27.65775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146.6</v>
      </c>
      <c r="D26" s="232">
        <v>146.31666666666663</v>
      </c>
      <c r="E26" s="232">
        <v>145.43333333333328</v>
      </c>
      <c r="F26" s="232">
        <v>144.26666666666665</v>
      </c>
      <c r="G26" s="232">
        <v>143.3833333333333</v>
      </c>
      <c r="H26" s="232">
        <v>147.48333333333326</v>
      </c>
      <c r="I26" s="232">
        <v>148.36666666666665</v>
      </c>
      <c r="J26" s="232">
        <v>149.53333333333325</v>
      </c>
      <c r="K26" s="231">
        <v>147.19999999999999</v>
      </c>
      <c r="L26" s="231">
        <v>145.15</v>
      </c>
      <c r="M26" s="231">
        <v>20.499410000000001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273.7</v>
      </c>
      <c r="D27" s="232">
        <v>275.21666666666664</v>
      </c>
      <c r="E27" s="232">
        <v>269.98333333333329</v>
      </c>
      <c r="F27" s="232">
        <v>266.26666666666665</v>
      </c>
      <c r="G27" s="232">
        <v>261.0333333333333</v>
      </c>
      <c r="H27" s="232">
        <v>278.93333333333328</v>
      </c>
      <c r="I27" s="232">
        <v>284.16666666666663</v>
      </c>
      <c r="J27" s="232">
        <v>287.88333333333327</v>
      </c>
      <c r="K27" s="231">
        <v>280.45</v>
      </c>
      <c r="L27" s="231">
        <v>271.5</v>
      </c>
      <c r="M27" s="231">
        <v>24.81467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450.7</v>
      </c>
      <c r="D28" s="232">
        <v>450.7166666666667</v>
      </c>
      <c r="E28" s="232">
        <v>447.18333333333339</v>
      </c>
      <c r="F28" s="232">
        <v>443.66666666666669</v>
      </c>
      <c r="G28" s="232">
        <v>440.13333333333338</v>
      </c>
      <c r="H28" s="232">
        <v>454.23333333333341</v>
      </c>
      <c r="I28" s="232">
        <v>457.76666666666671</v>
      </c>
      <c r="J28" s="232">
        <v>461.28333333333342</v>
      </c>
      <c r="K28" s="231">
        <v>454.25</v>
      </c>
      <c r="L28" s="231">
        <v>447.2</v>
      </c>
      <c r="M28" s="231">
        <v>1.56915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352.15</v>
      </c>
      <c r="D29" s="232">
        <v>353.26666666666665</v>
      </c>
      <c r="E29" s="232">
        <v>344.13333333333333</v>
      </c>
      <c r="F29" s="232">
        <v>336.11666666666667</v>
      </c>
      <c r="G29" s="232">
        <v>326.98333333333335</v>
      </c>
      <c r="H29" s="232">
        <v>361.2833333333333</v>
      </c>
      <c r="I29" s="232">
        <v>370.41666666666663</v>
      </c>
      <c r="J29" s="232">
        <v>378.43333333333328</v>
      </c>
      <c r="K29" s="231">
        <v>362.4</v>
      </c>
      <c r="L29" s="231">
        <v>345.25</v>
      </c>
      <c r="M29" s="231">
        <v>18.446729999999999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881.15</v>
      </c>
      <c r="D30" s="232">
        <v>881.76666666666677</v>
      </c>
      <c r="E30" s="232">
        <v>849.53333333333353</v>
      </c>
      <c r="F30" s="232">
        <v>817.91666666666674</v>
      </c>
      <c r="G30" s="232">
        <v>785.68333333333351</v>
      </c>
      <c r="H30" s="232">
        <v>913.38333333333355</v>
      </c>
      <c r="I30" s="232">
        <v>945.6166666666669</v>
      </c>
      <c r="J30" s="232">
        <v>977.23333333333358</v>
      </c>
      <c r="K30" s="231">
        <v>914</v>
      </c>
      <c r="L30" s="231">
        <v>850.15</v>
      </c>
      <c r="M30" s="231">
        <v>1.1734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1045.55</v>
      </c>
      <c r="D31" s="232">
        <v>1051.3833333333332</v>
      </c>
      <c r="E31" s="232">
        <v>1034.1666666666665</v>
      </c>
      <c r="F31" s="232">
        <v>1022.7833333333333</v>
      </c>
      <c r="G31" s="232">
        <v>1005.5666666666666</v>
      </c>
      <c r="H31" s="232">
        <v>1062.7666666666664</v>
      </c>
      <c r="I31" s="232">
        <v>1079.9833333333331</v>
      </c>
      <c r="J31" s="232">
        <v>1091.3666666666663</v>
      </c>
      <c r="K31" s="231">
        <v>1068.5999999999999</v>
      </c>
      <c r="L31" s="231">
        <v>1040</v>
      </c>
      <c r="M31" s="231">
        <v>1.04067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1182.0999999999999</v>
      </c>
      <c r="D32" s="232">
        <v>1186.1166666666668</v>
      </c>
      <c r="E32" s="232">
        <v>1175.0333333333335</v>
      </c>
      <c r="F32" s="232">
        <v>1167.9666666666667</v>
      </c>
      <c r="G32" s="232">
        <v>1156.8833333333334</v>
      </c>
      <c r="H32" s="232">
        <v>1193.1833333333336</v>
      </c>
      <c r="I32" s="232">
        <v>1204.2666666666667</v>
      </c>
      <c r="J32" s="232">
        <v>1211.3333333333337</v>
      </c>
      <c r="K32" s="231">
        <v>1197.2</v>
      </c>
      <c r="L32" s="231">
        <v>1179.05</v>
      </c>
      <c r="M32" s="231">
        <v>0.14465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561.29999999999995</v>
      </c>
      <c r="D33" s="232">
        <v>562.30000000000007</v>
      </c>
      <c r="E33" s="232">
        <v>557.60000000000014</v>
      </c>
      <c r="F33" s="232">
        <v>553.90000000000009</v>
      </c>
      <c r="G33" s="232">
        <v>549.20000000000016</v>
      </c>
      <c r="H33" s="232">
        <v>566.00000000000011</v>
      </c>
      <c r="I33" s="232">
        <v>570.70000000000016</v>
      </c>
      <c r="J33" s="232">
        <v>574.40000000000009</v>
      </c>
      <c r="K33" s="231">
        <v>567</v>
      </c>
      <c r="L33" s="231">
        <v>558.6</v>
      </c>
      <c r="M33" s="231">
        <v>0.46565000000000001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3049.9</v>
      </c>
      <c r="D34" s="232">
        <v>3052.2666666666664</v>
      </c>
      <c r="E34" s="232">
        <v>3035.6833333333329</v>
      </c>
      <c r="F34" s="232">
        <v>3021.4666666666667</v>
      </c>
      <c r="G34" s="232">
        <v>3004.8833333333332</v>
      </c>
      <c r="H34" s="232">
        <v>3066.4833333333327</v>
      </c>
      <c r="I34" s="232">
        <v>3083.0666666666666</v>
      </c>
      <c r="J34" s="232">
        <v>3097.2833333333324</v>
      </c>
      <c r="K34" s="231">
        <v>3068.85</v>
      </c>
      <c r="L34" s="231">
        <v>3038.05</v>
      </c>
      <c r="M34" s="231">
        <v>0.44242999999999999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2683.1</v>
      </c>
      <c r="D35" s="232">
        <v>2699.0166666666664</v>
      </c>
      <c r="E35" s="232">
        <v>2659.083333333333</v>
      </c>
      <c r="F35" s="232">
        <v>2635.0666666666666</v>
      </c>
      <c r="G35" s="232">
        <v>2595.1333333333332</v>
      </c>
      <c r="H35" s="232">
        <v>2723.0333333333328</v>
      </c>
      <c r="I35" s="232">
        <v>2762.9666666666662</v>
      </c>
      <c r="J35" s="232">
        <v>2786.9833333333327</v>
      </c>
      <c r="K35" s="231">
        <v>2738.95</v>
      </c>
      <c r="L35" s="231">
        <v>2675</v>
      </c>
      <c r="M35" s="231">
        <v>0.14605000000000001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400.05</v>
      </c>
      <c r="D36" s="232">
        <v>400.93333333333334</v>
      </c>
      <c r="E36" s="232">
        <v>397.41666666666669</v>
      </c>
      <c r="F36" s="232">
        <v>394.78333333333336</v>
      </c>
      <c r="G36" s="232">
        <v>391.26666666666671</v>
      </c>
      <c r="H36" s="232">
        <v>403.56666666666666</v>
      </c>
      <c r="I36" s="232">
        <v>407.08333333333331</v>
      </c>
      <c r="J36" s="232">
        <v>409.71666666666664</v>
      </c>
      <c r="K36" s="231">
        <v>404.45</v>
      </c>
      <c r="L36" s="231">
        <v>398.3</v>
      </c>
      <c r="M36" s="231">
        <v>2.58196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15.3</v>
      </c>
      <c r="D37" s="232">
        <v>15.383333333333335</v>
      </c>
      <c r="E37" s="232">
        <v>15.116666666666669</v>
      </c>
      <c r="F37" s="232">
        <v>14.933333333333334</v>
      </c>
      <c r="G37" s="232">
        <v>14.666666666666668</v>
      </c>
      <c r="H37" s="232">
        <v>15.56666666666667</v>
      </c>
      <c r="I37" s="232">
        <v>15.833333333333336</v>
      </c>
      <c r="J37" s="232">
        <v>16.016666666666673</v>
      </c>
      <c r="K37" s="231">
        <v>15.65</v>
      </c>
      <c r="L37" s="231">
        <v>15.2</v>
      </c>
      <c r="M37" s="231">
        <v>9.5206999999999997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580.20000000000005</v>
      </c>
      <c r="D38" s="232">
        <v>582.75</v>
      </c>
      <c r="E38" s="232">
        <v>572.6</v>
      </c>
      <c r="F38" s="232">
        <v>565</v>
      </c>
      <c r="G38" s="232">
        <v>554.85</v>
      </c>
      <c r="H38" s="232">
        <v>590.35</v>
      </c>
      <c r="I38" s="232">
        <v>600.50000000000011</v>
      </c>
      <c r="J38" s="232">
        <v>608.1</v>
      </c>
      <c r="K38" s="231">
        <v>592.9</v>
      </c>
      <c r="L38" s="231">
        <v>575.15</v>
      </c>
      <c r="M38" s="231">
        <v>4.4029100000000003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1887.45</v>
      </c>
      <c r="D39" s="232">
        <v>1896.95</v>
      </c>
      <c r="E39" s="232">
        <v>1870.5500000000002</v>
      </c>
      <c r="F39" s="232">
        <v>1853.65</v>
      </c>
      <c r="G39" s="232">
        <v>1827.2500000000002</v>
      </c>
      <c r="H39" s="232">
        <v>1913.8500000000001</v>
      </c>
      <c r="I39" s="232">
        <v>1940.2500000000002</v>
      </c>
      <c r="J39" s="232">
        <v>1957.15</v>
      </c>
      <c r="K39" s="231">
        <v>1923.35</v>
      </c>
      <c r="L39" s="231">
        <v>1880.05</v>
      </c>
      <c r="M39" s="231">
        <v>0.17038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524.75</v>
      </c>
      <c r="D40" s="232">
        <v>524.30000000000007</v>
      </c>
      <c r="E40" s="232">
        <v>521.10000000000014</v>
      </c>
      <c r="F40" s="232">
        <v>517.45000000000005</v>
      </c>
      <c r="G40" s="232">
        <v>514.25000000000011</v>
      </c>
      <c r="H40" s="232">
        <v>527.95000000000016</v>
      </c>
      <c r="I40" s="232">
        <v>531.1500000000002</v>
      </c>
      <c r="J40" s="232">
        <v>534.80000000000018</v>
      </c>
      <c r="K40" s="231">
        <v>527.5</v>
      </c>
      <c r="L40" s="231">
        <v>520.65</v>
      </c>
      <c r="M40" s="231">
        <v>18.410589999999999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1284.9000000000001</v>
      </c>
      <c r="D41" s="232">
        <v>1290.7</v>
      </c>
      <c r="E41" s="232">
        <v>1275.2</v>
      </c>
      <c r="F41" s="232">
        <v>1265.5</v>
      </c>
      <c r="G41" s="232">
        <v>1250</v>
      </c>
      <c r="H41" s="232">
        <v>1300.4000000000001</v>
      </c>
      <c r="I41" s="232">
        <v>1315.9</v>
      </c>
      <c r="J41" s="232">
        <v>1325.6000000000001</v>
      </c>
      <c r="K41" s="231">
        <v>1306.2</v>
      </c>
      <c r="L41" s="231">
        <v>1281</v>
      </c>
      <c r="M41" s="231">
        <v>3.0862799999999999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687.8</v>
      </c>
      <c r="D42" s="232">
        <v>688.34999999999991</v>
      </c>
      <c r="E42" s="232">
        <v>684.04999999999984</v>
      </c>
      <c r="F42" s="232">
        <v>680.3</v>
      </c>
      <c r="G42" s="232">
        <v>675.99999999999989</v>
      </c>
      <c r="H42" s="232">
        <v>692.0999999999998</v>
      </c>
      <c r="I42" s="232">
        <v>696.4</v>
      </c>
      <c r="J42" s="232">
        <v>700.14999999999975</v>
      </c>
      <c r="K42" s="231">
        <v>692.65</v>
      </c>
      <c r="L42" s="231">
        <v>684.6</v>
      </c>
      <c r="M42" s="231">
        <v>0.34027000000000002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4407.7</v>
      </c>
      <c r="D43" s="232">
        <v>4413.6333333333323</v>
      </c>
      <c r="E43" s="232">
        <v>4375.116666666665</v>
      </c>
      <c r="F43" s="232">
        <v>4342.5333333333328</v>
      </c>
      <c r="G43" s="232">
        <v>4304.0166666666655</v>
      </c>
      <c r="H43" s="232">
        <v>4446.2166666666644</v>
      </c>
      <c r="I43" s="232">
        <v>4484.7333333333327</v>
      </c>
      <c r="J43" s="232">
        <v>4517.3166666666639</v>
      </c>
      <c r="K43" s="231">
        <v>4452.1499999999996</v>
      </c>
      <c r="L43" s="231">
        <v>4381.05</v>
      </c>
      <c r="M43" s="231">
        <v>4.07803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327.2</v>
      </c>
      <c r="D44" s="232">
        <v>327.61666666666662</v>
      </c>
      <c r="E44" s="232">
        <v>323.33333333333326</v>
      </c>
      <c r="F44" s="232">
        <v>319.46666666666664</v>
      </c>
      <c r="G44" s="232">
        <v>315.18333333333328</v>
      </c>
      <c r="H44" s="232">
        <v>331.48333333333323</v>
      </c>
      <c r="I44" s="232">
        <v>335.76666666666665</v>
      </c>
      <c r="J44" s="232">
        <v>339.63333333333321</v>
      </c>
      <c r="K44" s="231">
        <v>331.9</v>
      </c>
      <c r="L44" s="231">
        <v>323.75</v>
      </c>
      <c r="M44" s="231">
        <v>32.244070000000001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306.05</v>
      </c>
      <c r="D45" s="232">
        <v>305.36666666666662</v>
      </c>
      <c r="E45" s="232">
        <v>302.48333333333323</v>
      </c>
      <c r="F45" s="232">
        <v>298.91666666666663</v>
      </c>
      <c r="G45" s="232">
        <v>296.03333333333325</v>
      </c>
      <c r="H45" s="232">
        <v>308.93333333333322</v>
      </c>
      <c r="I45" s="232">
        <v>311.81666666666655</v>
      </c>
      <c r="J45" s="232">
        <v>315.38333333333321</v>
      </c>
      <c r="K45" s="231">
        <v>308.25</v>
      </c>
      <c r="L45" s="231">
        <v>301.8</v>
      </c>
      <c r="M45" s="231">
        <v>0.80825999999999998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508.75</v>
      </c>
      <c r="D46" s="232">
        <v>509.73333333333335</v>
      </c>
      <c r="E46" s="232">
        <v>506.11666666666667</v>
      </c>
      <c r="F46" s="232">
        <v>503.48333333333335</v>
      </c>
      <c r="G46" s="232">
        <v>499.86666666666667</v>
      </c>
      <c r="H46" s="232">
        <v>512.36666666666667</v>
      </c>
      <c r="I46" s="232">
        <v>515.98333333333335</v>
      </c>
      <c r="J46" s="232">
        <v>518.61666666666667</v>
      </c>
      <c r="K46" s="231">
        <v>513.35</v>
      </c>
      <c r="L46" s="231">
        <v>507.1</v>
      </c>
      <c r="M46" s="231">
        <v>0.28671000000000002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151.35</v>
      </c>
      <c r="D47" s="232">
        <v>150.4</v>
      </c>
      <c r="E47" s="232">
        <v>148.95000000000002</v>
      </c>
      <c r="F47" s="232">
        <v>146.55000000000001</v>
      </c>
      <c r="G47" s="232">
        <v>145.10000000000002</v>
      </c>
      <c r="H47" s="232">
        <v>152.80000000000001</v>
      </c>
      <c r="I47" s="232">
        <v>154.25</v>
      </c>
      <c r="J47" s="232">
        <v>156.65</v>
      </c>
      <c r="K47" s="231">
        <v>151.85</v>
      </c>
      <c r="L47" s="231">
        <v>148</v>
      </c>
      <c r="M47" s="231">
        <v>135.72299000000001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2984.15</v>
      </c>
      <c r="D48" s="232">
        <v>2984.2666666666664</v>
      </c>
      <c r="E48" s="232">
        <v>2950.8833333333328</v>
      </c>
      <c r="F48" s="232">
        <v>2917.6166666666663</v>
      </c>
      <c r="G48" s="232">
        <v>2884.2333333333327</v>
      </c>
      <c r="H48" s="232">
        <v>3017.5333333333328</v>
      </c>
      <c r="I48" s="232">
        <v>3050.9166666666661</v>
      </c>
      <c r="J48" s="232">
        <v>3084.1833333333329</v>
      </c>
      <c r="K48" s="231">
        <v>3017.65</v>
      </c>
      <c r="L48" s="231">
        <v>2951</v>
      </c>
      <c r="M48" s="231">
        <v>8.08263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225.5</v>
      </c>
      <c r="D49" s="232">
        <v>226.45000000000002</v>
      </c>
      <c r="E49" s="232">
        <v>223.55000000000004</v>
      </c>
      <c r="F49" s="232">
        <v>221.60000000000002</v>
      </c>
      <c r="G49" s="232">
        <v>218.70000000000005</v>
      </c>
      <c r="H49" s="232">
        <v>228.40000000000003</v>
      </c>
      <c r="I49" s="232">
        <v>231.3</v>
      </c>
      <c r="J49" s="232">
        <v>233.25000000000003</v>
      </c>
      <c r="K49" s="231">
        <v>229.35</v>
      </c>
      <c r="L49" s="231">
        <v>224.5</v>
      </c>
      <c r="M49" s="231">
        <v>1.9967900000000001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3378.55</v>
      </c>
      <c r="D50" s="232">
        <v>3371.4500000000003</v>
      </c>
      <c r="E50" s="232">
        <v>3347.1000000000004</v>
      </c>
      <c r="F50" s="232">
        <v>3315.65</v>
      </c>
      <c r="G50" s="232">
        <v>3291.3</v>
      </c>
      <c r="H50" s="232">
        <v>3402.9000000000005</v>
      </c>
      <c r="I50" s="232">
        <v>3427.25</v>
      </c>
      <c r="J50" s="232">
        <v>3458.7000000000007</v>
      </c>
      <c r="K50" s="231">
        <v>3395.8</v>
      </c>
      <c r="L50" s="231">
        <v>3340</v>
      </c>
      <c r="M50" s="231">
        <v>4.1869999999999997E-2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2092.75</v>
      </c>
      <c r="D51" s="232">
        <v>2084.3333333333335</v>
      </c>
      <c r="E51" s="232">
        <v>2068.666666666667</v>
      </c>
      <c r="F51" s="232">
        <v>2044.5833333333335</v>
      </c>
      <c r="G51" s="232">
        <v>2028.916666666667</v>
      </c>
      <c r="H51" s="232">
        <v>2108.416666666667</v>
      </c>
      <c r="I51" s="232">
        <v>2124.0833333333339</v>
      </c>
      <c r="J51" s="232">
        <v>2148.166666666667</v>
      </c>
      <c r="K51" s="231">
        <v>2100</v>
      </c>
      <c r="L51" s="231">
        <v>2060.25</v>
      </c>
      <c r="M51" s="231">
        <v>3.2731400000000002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7770.75</v>
      </c>
      <c r="D52" s="232">
        <v>7774.3</v>
      </c>
      <c r="E52" s="232">
        <v>7678.6500000000005</v>
      </c>
      <c r="F52" s="232">
        <v>7586.55</v>
      </c>
      <c r="G52" s="232">
        <v>7490.9000000000005</v>
      </c>
      <c r="H52" s="232">
        <v>7866.4000000000005</v>
      </c>
      <c r="I52" s="232">
        <v>7962.05</v>
      </c>
      <c r="J52" s="232">
        <v>8054.1500000000005</v>
      </c>
      <c r="K52" s="231">
        <v>7869.95</v>
      </c>
      <c r="L52" s="231">
        <v>7682.2</v>
      </c>
      <c r="M52" s="231">
        <v>0.32188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441.55</v>
      </c>
      <c r="D53" s="232">
        <v>443.2</v>
      </c>
      <c r="E53" s="232">
        <v>438.4</v>
      </c>
      <c r="F53" s="232">
        <v>435.25</v>
      </c>
      <c r="G53" s="232">
        <v>430.45</v>
      </c>
      <c r="H53" s="232">
        <v>446.34999999999997</v>
      </c>
      <c r="I53" s="232">
        <v>451.15000000000003</v>
      </c>
      <c r="J53" s="232">
        <v>454.29999999999995</v>
      </c>
      <c r="K53" s="231">
        <v>448</v>
      </c>
      <c r="L53" s="231">
        <v>440.05</v>
      </c>
      <c r="M53" s="231">
        <v>5.8771100000000001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383.3</v>
      </c>
      <c r="D54" s="232">
        <v>384.58333333333331</v>
      </c>
      <c r="E54" s="232">
        <v>380.71666666666664</v>
      </c>
      <c r="F54" s="232">
        <v>378.13333333333333</v>
      </c>
      <c r="G54" s="232">
        <v>374.26666666666665</v>
      </c>
      <c r="H54" s="232">
        <v>387.16666666666663</v>
      </c>
      <c r="I54" s="232">
        <v>391.0333333333333</v>
      </c>
      <c r="J54" s="232">
        <v>393.61666666666662</v>
      </c>
      <c r="K54" s="231">
        <v>388.45</v>
      </c>
      <c r="L54" s="231">
        <v>382</v>
      </c>
      <c r="M54" s="231">
        <v>0.51414000000000004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3879.55</v>
      </c>
      <c r="D55" s="232">
        <v>3883.3666666666668</v>
      </c>
      <c r="E55" s="232">
        <v>3851.7333333333336</v>
      </c>
      <c r="F55" s="232">
        <v>3823.916666666667</v>
      </c>
      <c r="G55" s="232">
        <v>3792.2833333333338</v>
      </c>
      <c r="H55" s="232">
        <v>3911.1833333333334</v>
      </c>
      <c r="I55" s="232">
        <v>3942.8166666666666</v>
      </c>
      <c r="J55" s="232">
        <v>3970.6333333333332</v>
      </c>
      <c r="K55" s="231">
        <v>3915</v>
      </c>
      <c r="L55" s="231">
        <v>3855.55</v>
      </c>
      <c r="M55" s="231">
        <v>2.8020499999999999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958.75</v>
      </c>
      <c r="D56" s="232">
        <v>953.36666666666667</v>
      </c>
      <c r="E56" s="232">
        <v>946.73333333333335</v>
      </c>
      <c r="F56" s="232">
        <v>934.7166666666667</v>
      </c>
      <c r="G56" s="232">
        <v>928.08333333333337</v>
      </c>
      <c r="H56" s="232">
        <v>965.38333333333333</v>
      </c>
      <c r="I56" s="232">
        <v>972.01666666666677</v>
      </c>
      <c r="J56" s="232">
        <v>984.0333333333333</v>
      </c>
      <c r="K56" s="231">
        <v>960</v>
      </c>
      <c r="L56" s="231">
        <v>941.35</v>
      </c>
      <c r="M56" s="231">
        <v>70.257469999999998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2747.8</v>
      </c>
      <c r="D57" s="232">
        <v>2749.2666666666664</v>
      </c>
      <c r="E57" s="232">
        <v>2730.5333333333328</v>
      </c>
      <c r="F57" s="232">
        <v>2713.2666666666664</v>
      </c>
      <c r="G57" s="232">
        <v>2694.5333333333328</v>
      </c>
      <c r="H57" s="232">
        <v>2766.5333333333328</v>
      </c>
      <c r="I57" s="232">
        <v>2785.2666666666664</v>
      </c>
      <c r="J57" s="232">
        <v>2802.5333333333328</v>
      </c>
      <c r="K57" s="231">
        <v>2768</v>
      </c>
      <c r="L57" s="231">
        <v>2732</v>
      </c>
      <c r="M57" s="231">
        <v>9.3229999999999993E-2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538.20000000000005</v>
      </c>
      <c r="D58" s="232">
        <v>541.66666666666663</v>
      </c>
      <c r="E58" s="232">
        <v>531.5333333333333</v>
      </c>
      <c r="F58" s="232">
        <v>524.86666666666667</v>
      </c>
      <c r="G58" s="232">
        <v>514.73333333333335</v>
      </c>
      <c r="H58" s="232">
        <v>548.33333333333326</v>
      </c>
      <c r="I58" s="232">
        <v>558.4666666666667</v>
      </c>
      <c r="J58" s="232">
        <v>565.13333333333321</v>
      </c>
      <c r="K58" s="231">
        <v>551.79999999999995</v>
      </c>
      <c r="L58" s="231">
        <v>535</v>
      </c>
      <c r="M58" s="231">
        <v>3.29956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3620.75</v>
      </c>
      <c r="D59" s="232">
        <v>3631.9166666666665</v>
      </c>
      <c r="E59" s="232">
        <v>3594.833333333333</v>
      </c>
      <c r="F59" s="232">
        <v>3568.9166666666665</v>
      </c>
      <c r="G59" s="232">
        <v>3531.833333333333</v>
      </c>
      <c r="H59" s="232">
        <v>3657.833333333333</v>
      </c>
      <c r="I59" s="232">
        <v>3694.9166666666661</v>
      </c>
      <c r="J59" s="232">
        <v>3720.833333333333</v>
      </c>
      <c r="K59" s="231">
        <v>3669</v>
      </c>
      <c r="L59" s="231">
        <v>3606</v>
      </c>
      <c r="M59" s="231">
        <v>2.0003099999999998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1167.3499999999999</v>
      </c>
      <c r="D60" s="232">
        <v>1176.8999999999999</v>
      </c>
      <c r="E60" s="232">
        <v>1151.1999999999998</v>
      </c>
      <c r="F60" s="232">
        <v>1135.05</v>
      </c>
      <c r="G60" s="232">
        <v>1109.3499999999999</v>
      </c>
      <c r="H60" s="232">
        <v>1193.0499999999997</v>
      </c>
      <c r="I60" s="232">
        <v>1218.75</v>
      </c>
      <c r="J60" s="232">
        <v>1234.8999999999996</v>
      </c>
      <c r="K60" s="231">
        <v>1202.5999999999999</v>
      </c>
      <c r="L60" s="231">
        <v>1160.75</v>
      </c>
      <c r="M60" s="231">
        <v>0.39528999999999997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5993.35</v>
      </c>
      <c r="D61" s="232">
        <v>6008.7833333333328</v>
      </c>
      <c r="E61" s="232">
        <v>5939.5666666666657</v>
      </c>
      <c r="F61" s="232">
        <v>5885.7833333333328</v>
      </c>
      <c r="G61" s="232">
        <v>5816.5666666666657</v>
      </c>
      <c r="H61" s="232">
        <v>6062.5666666666657</v>
      </c>
      <c r="I61" s="232">
        <v>6131.7833333333328</v>
      </c>
      <c r="J61" s="232">
        <v>6185.5666666666657</v>
      </c>
      <c r="K61" s="231">
        <v>6078</v>
      </c>
      <c r="L61" s="231">
        <v>5955</v>
      </c>
      <c r="M61" s="231">
        <v>14.00548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1414</v>
      </c>
      <c r="D62" s="232">
        <v>1424.5166666666667</v>
      </c>
      <c r="E62" s="232">
        <v>1398.1333333333332</v>
      </c>
      <c r="F62" s="232">
        <v>1382.2666666666667</v>
      </c>
      <c r="G62" s="232">
        <v>1355.8833333333332</v>
      </c>
      <c r="H62" s="232">
        <v>1440.3833333333332</v>
      </c>
      <c r="I62" s="232">
        <v>1466.7666666666669</v>
      </c>
      <c r="J62" s="232">
        <v>1482.6333333333332</v>
      </c>
      <c r="K62" s="231">
        <v>1450.9</v>
      </c>
      <c r="L62" s="231">
        <v>1408.65</v>
      </c>
      <c r="M62" s="231">
        <v>45.13767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5838.8</v>
      </c>
      <c r="D63" s="232">
        <v>5798.2166666666672</v>
      </c>
      <c r="E63" s="232">
        <v>5736.4333333333343</v>
      </c>
      <c r="F63" s="232">
        <v>5634.0666666666675</v>
      </c>
      <c r="G63" s="232">
        <v>5572.2833333333347</v>
      </c>
      <c r="H63" s="232">
        <v>5900.5833333333339</v>
      </c>
      <c r="I63" s="232">
        <v>5962.3666666666668</v>
      </c>
      <c r="J63" s="232">
        <v>6064.7333333333336</v>
      </c>
      <c r="K63" s="231">
        <v>5860</v>
      </c>
      <c r="L63" s="231">
        <v>5695.85</v>
      </c>
      <c r="M63" s="231">
        <v>0.36557000000000001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2567.85</v>
      </c>
      <c r="D64" s="232">
        <v>2574.6666666666665</v>
      </c>
      <c r="E64" s="232">
        <v>2545.1833333333329</v>
      </c>
      <c r="F64" s="232">
        <v>2522.5166666666664</v>
      </c>
      <c r="G64" s="232">
        <v>2493.0333333333328</v>
      </c>
      <c r="H64" s="232">
        <v>2597.333333333333</v>
      </c>
      <c r="I64" s="232">
        <v>2626.8166666666666</v>
      </c>
      <c r="J64" s="232">
        <v>2649.4833333333331</v>
      </c>
      <c r="K64" s="231">
        <v>2604.15</v>
      </c>
      <c r="L64" s="231">
        <v>2552</v>
      </c>
      <c r="M64" s="231">
        <v>0.33094000000000001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2211.0500000000002</v>
      </c>
      <c r="D65" s="232">
        <v>2216.0333333333333</v>
      </c>
      <c r="E65" s="232">
        <v>2193.2166666666667</v>
      </c>
      <c r="F65" s="232">
        <v>2175.3833333333332</v>
      </c>
      <c r="G65" s="232">
        <v>2152.5666666666666</v>
      </c>
      <c r="H65" s="232">
        <v>2233.8666666666668</v>
      </c>
      <c r="I65" s="232">
        <v>2256.6833333333334</v>
      </c>
      <c r="J65" s="232">
        <v>2274.5166666666669</v>
      </c>
      <c r="K65" s="231">
        <v>2238.85</v>
      </c>
      <c r="L65" s="231">
        <v>2198.1999999999998</v>
      </c>
      <c r="M65" s="231">
        <v>2.81731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386.1</v>
      </c>
      <c r="D66" s="232">
        <v>386.86666666666662</v>
      </c>
      <c r="E66" s="232">
        <v>382.78333333333325</v>
      </c>
      <c r="F66" s="232">
        <v>379.46666666666664</v>
      </c>
      <c r="G66" s="232">
        <v>375.38333333333327</v>
      </c>
      <c r="H66" s="232">
        <v>390.18333333333322</v>
      </c>
      <c r="I66" s="232">
        <v>394.26666666666659</v>
      </c>
      <c r="J66" s="232">
        <v>397.5833333333332</v>
      </c>
      <c r="K66" s="231">
        <v>390.95</v>
      </c>
      <c r="L66" s="231">
        <v>383.55</v>
      </c>
      <c r="M66" s="231">
        <v>6.9413200000000002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247.25</v>
      </c>
      <c r="D67" s="232">
        <v>243.18333333333331</v>
      </c>
      <c r="E67" s="232">
        <v>237.71666666666661</v>
      </c>
      <c r="F67" s="232">
        <v>228.18333333333331</v>
      </c>
      <c r="G67" s="232">
        <v>222.71666666666661</v>
      </c>
      <c r="H67" s="232">
        <v>252.71666666666661</v>
      </c>
      <c r="I67" s="232">
        <v>258.18333333333328</v>
      </c>
      <c r="J67" s="232">
        <v>267.71666666666658</v>
      </c>
      <c r="K67" s="231">
        <v>248.65</v>
      </c>
      <c r="L67" s="231">
        <v>233.65</v>
      </c>
      <c r="M67" s="231">
        <v>142.37598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185.15</v>
      </c>
      <c r="D68" s="232">
        <v>185.08333333333334</v>
      </c>
      <c r="E68" s="232">
        <v>182.4666666666667</v>
      </c>
      <c r="F68" s="232">
        <v>179.78333333333336</v>
      </c>
      <c r="G68" s="232">
        <v>177.16666666666671</v>
      </c>
      <c r="H68" s="232">
        <v>187.76666666666668</v>
      </c>
      <c r="I68" s="232">
        <v>190.3833333333333</v>
      </c>
      <c r="J68" s="232">
        <v>193.06666666666666</v>
      </c>
      <c r="K68" s="231">
        <v>187.7</v>
      </c>
      <c r="L68" s="231">
        <v>182.4</v>
      </c>
      <c r="M68" s="231">
        <v>157.58981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95.25</v>
      </c>
      <c r="D69" s="232">
        <v>94.850000000000009</v>
      </c>
      <c r="E69" s="232">
        <v>93.700000000000017</v>
      </c>
      <c r="F69" s="232">
        <v>92.15</v>
      </c>
      <c r="G69" s="232">
        <v>91.000000000000014</v>
      </c>
      <c r="H69" s="232">
        <v>96.40000000000002</v>
      </c>
      <c r="I69" s="232">
        <v>97.550000000000026</v>
      </c>
      <c r="J69" s="232">
        <v>99.100000000000023</v>
      </c>
      <c r="K69" s="231">
        <v>96</v>
      </c>
      <c r="L69" s="231">
        <v>93.3</v>
      </c>
      <c r="M69" s="231">
        <v>188.26588000000001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31.05</v>
      </c>
      <c r="D70" s="232">
        <v>31.05</v>
      </c>
      <c r="E70" s="232">
        <v>30.8</v>
      </c>
      <c r="F70" s="232">
        <v>30.55</v>
      </c>
      <c r="G70" s="232">
        <v>30.3</v>
      </c>
      <c r="H70" s="232">
        <v>31.3</v>
      </c>
      <c r="I70" s="232">
        <v>31.55</v>
      </c>
      <c r="J70" s="232">
        <v>31.8</v>
      </c>
      <c r="K70" s="231">
        <v>31.3</v>
      </c>
      <c r="L70" s="231">
        <v>30.8</v>
      </c>
      <c r="M70" s="231">
        <v>190.65051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1635.4</v>
      </c>
      <c r="D71" s="232">
        <v>1636.1000000000001</v>
      </c>
      <c r="E71" s="232">
        <v>1627.2500000000002</v>
      </c>
      <c r="F71" s="232">
        <v>1619.1000000000001</v>
      </c>
      <c r="G71" s="232">
        <v>1610.2500000000002</v>
      </c>
      <c r="H71" s="232">
        <v>1644.2500000000002</v>
      </c>
      <c r="I71" s="232">
        <v>1653.1000000000001</v>
      </c>
      <c r="J71" s="232">
        <v>1661.2500000000002</v>
      </c>
      <c r="K71" s="231">
        <v>1644.95</v>
      </c>
      <c r="L71" s="231">
        <v>1627.95</v>
      </c>
      <c r="M71" s="231">
        <v>2.4522300000000001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4719.1499999999996</v>
      </c>
      <c r="D72" s="232">
        <v>4727.3666666666668</v>
      </c>
      <c r="E72" s="232">
        <v>4696.9333333333334</v>
      </c>
      <c r="F72" s="232">
        <v>4674.7166666666662</v>
      </c>
      <c r="G72" s="232">
        <v>4644.2833333333328</v>
      </c>
      <c r="H72" s="232">
        <v>4749.5833333333339</v>
      </c>
      <c r="I72" s="232">
        <v>4780.0166666666682</v>
      </c>
      <c r="J72" s="232">
        <v>4802.2333333333345</v>
      </c>
      <c r="K72" s="231">
        <v>4757.8</v>
      </c>
      <c r="L72" s="231">
        <v>4705.1499999999996</v>
      </c>
      <c r="M72" s="231">
        <v>5.6189999999999997E-2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568.65</v>
      </c>
      <c r="D73" s="232">
        <v>569.6</v>
      </c>
      <c r="E73" s="232">
        <v>564.25</v>
      </c>
      <c r="F73" s="232">
        <v>559.85</v>
      </c>
      <c r="G73" s="232">
        <v>554.5</v>
      </c>
      <c r="H73" s="232">
        <v>574</v>
      </c>
      <c r="I73" s="232">
        <v>579.35000000000014</v>
      </c>
      <c r="J73" s="232">
        <v>583.75</v>
      </c>
      <c r="K73" s="231">
        <v>574.95000000000005</v>
      </c>
      <c r="L73" s="231">
        <v>565.20000000000005</v>
      </c>
      <c r="M73" s="231">
        <v>4.4111000000000002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937.65</v>
      </c>
      <c r="D74" s="232">
        <v>941.55000000000007</v>
      </c>
      <c r="E74" s="232">
        <v>926.10000000000014</v>
      </c>
      <c r="F74" s="232">
        <v>914.55000000000007</v>
      </c>
      <c r="G74" s="232">
        <v>899.10000000000014</v>
      </c>
      <c r="H74" s="232">
        <v>953.10000000000014</v>
      </c>
      <c r="I74" s="232">
        <v>968.55000000000018</v>
      </c>
      <c r="J74" s="232">
        <v>980.10000000000014</v>
      </c>
      <c r="K74" s="231">
        <v>957</v>
      </c>
      <c r="L74" s="231">
        <v>930</v>
      </c>
      <c r="M74" s="231">
        <v>4.2477799999999997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100</v>
      </c>
      <c r="D75" s="232">
        <v>100.39999999999999</v>
      </c>
      <c r="E75" s="232">
        <v>99.09999999999998</v>
      </c>
      <c r="F75" s="232">
        <v>98.199999999999989</v>
      </c>
      <c r="G75" s="232">
        <v>96.899999999999977</v>
      </c>
      <c r="H75" s="232">
        <v>101.29999999999998</v>
      </c>
      <c r="I75" s="232">
        <v>102.6</v>
      </c>
      <c r="J75" s="232">
        <v>103.49999999999999</v>
      </c>
      <c r="K75" s="231">
        <v>101.7</v>
      </c>
      <c r="L75" s="231">
        <v>99.5</v>
      </c>
      <c r="M75" s="231">
        <v>119.20265999999999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882.45</v>
      </c>
      <c r="D76" s="232">
        <v>879.55000000000007</v>
      </c>
      <c r="E76" s="232">
        <v>873.90000000000009</v>
      </c>
      <c r="F76" s="232">
        <v>865.35</v>
      </c>
      <c r="G76" s="232">
        <v>859.7</v>
      </c>
      <c r="H76" s="232">
        <v>888.10000000000014</v>
      </c>
      <c r="I76" s="232">
        <v>893.75</v>
      </c>
      <c r="J76" s="232">
        <v>902.30000000000018</v>
      </c>
      <c r="K76" s="231">
        <v>885.2</v>
      </c>
      <c r="L76" s="231">
        <v>871</v>
      </c>
      <c r="M76" s="231">
        <v>4.0235000000000003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81.45</v>
      </c>
      <c r="D77" s="232">
        <v>81.649999999999991</v>
      </c>
      <c r="E77" s="232">
        <v>80.549999999999983</v>
      </c>
      <c r="F77" s="232">
        <v>79.649999999999991</v>
      </c>
      <c r="G77" s="232">
        <v>78.549999999999983</v>
      </c>
      <c r="H77" s="232">
        <v>82.549999999999983</v>
      </c>
      <c r="I77" s="232">
        <v>83.649999999999977</v>
      </c>
      <c r="J77" s="232">
        <v>84.549999999999983</v>
      </c>
      <c r="K77" s="231">
        <v>82.75</v>
      </c>
      <c r="L77" s="231">
        <v>80.75</v>
      </c>
      <c r="M77" s="231">
        <v>145.91225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346.75</v>
      </c>
      <c r="D78" s="232">
        <v>347.06666666666666</v>
      </c>
      <c r="E78" s="232">
        <v>344.7833333333333</v>
      </c>
      <c r="F78" s="232">
        <v>342.81666666666666</v>
      </c>
      <c r="G78" s="232">
        <v>340.5333333333333</v>
      </c>
      <c r="H78" s="232">
        <v>349.0333333333333</v>
      </c>
      <c r="I78" s="232">
        <v>351.31666666666672</v>
      </c>
      <c r="J78" s="232">
        <v>353.2833333333333</v>
      </c>
      <c r="K78" s="231">
        <v>349.35</v>
      </c>
      <c r="L78" s="231">
        <v>345.1</v>
      </c>
      <c r="M78" s="231">
        <v>22.597180000000002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9519.7000000000007</v>
      </c>
      <c r="D79" s="232">
        <v>9602.6833333333343</v>
      </c>
      <c r="E79" s="232">
        <v>9418.0166666666682</v>
      </c>
      <c r="F79" s="232">
        <v>9316.3333333333339</v>
      </c>
      <c r="G79" s="232">
        <v>9131.6666666666679</v>
      </c>
      <c r="H79" s="232">
        <v>9704.3666666666686</v>
      </c>
      <c r="I79" s="232">
        <v>9889.0333333333328</v>
      </c>
      <c r="J79" s="232">
        <v>9990.716666666669</v>
      </c>
      <c r="K79" s="231">
        <v>9787.35</v>
      </c>
      <c r="L79" s="231">
        <v>9501</v>
      </c>
      <c r="M79" s="231">
        <v>8.3899999999999999E-3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819.4</v>
      </c>
      <c r="D80" s="232">
        <v>813.98333333333323</v>
      </c>
      <c r="E80" s="232">
        <v>806.46666666666647</v>
      </c>
      <c r="F80" s="232">
        <v>793.53333333333319</v>
      </c>
      <c r="G80" s="232">
        <v>786.01666666666642</v>
      </c>
      <c r="H80" s="232">
        <v>826.91666666666652</v>
      </c>
      <c r="I80" s="232">
        <v>834.43333333333317</v>
      </c>
      <c r="J80" s="232">
        <v>847.36666666666656</v>
      </c>
      <c r="K80" s="231">
        <v>821.5</v>
      </c>
      <c r="L80" s="231">
        <v>801.05</v>
      </c>
      <c r="M80" s="231">
        <v>43.407290000000003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256.8</v>
      </c>
      <c r="D81" s="232">
        <v>256.96666666666664</v>
      </c>
      <c r="E81" s="232">
        <v>254.93333333333328</v>
      </c>
      <c r="F81" s="232">
        <v>253.06666666666663</v>
      </c>
      <c r="G81" s="232">
        <v>251.03333333333327</v>
      </c>
      <c r="H81" s="232">
        <v>258.83333333333326</v>
      </c>
      <c r="I81" s="232">
        <v>260.86666666666667</v>
      </c>
      <c r="J81" s="232">
        <v>262.73333333333329</v>
      </c>
      <c r="K81" s="231">
        <v>259</v>
      </c>
      <c r="L81" s="231">
        <v>255.1</v>
      </c>
      <c r="M81" s="231">
        <v>13.34267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960.85</v>
      </c>
      <c r="D82" s="232">
        <v>958.16666666666663</v>
      </c>
      <c r="E82" s="232">
        <v>952.33333333333326</v>
      </c>
      <c r="F82" s="232">
        <v>943.81666666666661</v>
      </c>
      <c r="G82" s="232">
        <v>937.98333333333323</v>
      </c>
      <c r="H82" s="232">
        <v>966.68333333333328</v>
      </c>
      <c r="I82" s="232">
        <v>972.51666666666654</v>
      </c>
      <c r="J82" s="232">
        <v>981.0333333333333</v>
      </c>
      <c r="K82" s="231">
        <v>964</v>
      </c>
      <c r="L82" s="231">
        <v>949.65</v>
      </c>
      <c r="M82" s="231">
        <v>0.77392000000000005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293.64999999999998</v>
      </c>
      <c r="D83" s="232">
        <v>291.99999999999994</v>
      </c>
      <c r="E83" s="232">
        <v>289.0499999999999</v>
      </c>
      <c r="F83" s="232">
        <v>284.44999999999993</v>
      </c>
      <c r="G83" s="232">
        <v>281.49999999999989</v>
      </c>
      <c r="H83" s="232">
        <v>296.59999999999991</v>
      </c>
      <c r="I83" s="232">
        <v>299.54999999999995</v>
      </c>
      <c r="J83" s="232">
        <v>304.14999999999992</v>
      </c>
      <c r="K83" s="231">
        <v>294.95</v>
      </c>
      <c r="L83" s="231">
        <v>287.39999999999998</v>
      </c>
      <c r="M83" s="231">
        <v>31.74952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7580.55</v>
      </c>
      <c r="D84" s="232">
        <v>7611.3</v>
      </c>
      <c r="E84" s="232">
        <v>7490.5</v>
      </c>
      <c r="F84" s="232">
        <v>7400.45</v>
      </c>
      <c r="G84" s="232">
        <v>7279.65</v>
      </c>
      <c r="H84" s="232">
        <v>7701.35</v>
      </c>
      <c r="I84" s="232">
        <v>7822.1500000000015</v>
      </c>
      <c r="J84" s="232">
        <v>7912.2000000000007</v>
      </c>
      <c r="K84" s="231">
        <v>7732.1</v>
      </c>
      <c r="L84" s="231">
        <v>7521.25</v>
      </c>
      <c r="M84" s="231">
        <v>7.8490000000000004E-2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1205.75</v>
      </c>
      <c r="D85" s="232">
        <v>1203.3833333333334</v>
      </c>
      <c r="E85" s="232">
        <v>1194.7666666666669</v>
      </c>
      <c r="F85" s="232">
        <v>1183.7833333333335</v>
      </c>
      <c r="G85" s="232">
        <v>1175.166666666667</v>
      </c>
      <c r="H85" s="232">
        <v>1214.3666666666668</v>
      </c>
      <c r="I85" s="232">
        <v>1222.9833333333331</v>
      </c>
      <c r="J85" s="232">
        <v>1233.9666666666667</v>
      </c>
      <c r="K85" s="231">
        <v>1212</v>
      </c>
      <c r="L85" s="231">
        <v>1192.4000000000001</v>
      </c>
      <c r="M85" s="231">
        <v>0.32985999999999999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938.2</v>
      </c>
      <c r="D86" s="232">
        <v>942.16666666666663</v>
      </c>
      <c r="E86" s="232">
        <v>924.38333333333321</v>
      </c>
      <c r="F86" s="232">
        <v>910.56666666666661</v>
      </c>
      <c r="G86" s="232">
        <v>892.78333333333319</v>
      </c>
      <c r="H86" s="232">
        <v>955.98333333333323</v>
      </c>
      <c r="I86" s="232">
        <v>973.76666666666677</v>
      </c>
      <c r="J86" s="232">
        <v>987.58333333333326</v>
      </c>
      <c r="K86" s="231">
        <v>959.95</v>
      </c>
      <c r="L86" s="231">
        <v>928.35</v>
      </c>
      <c r="M86" s="231">
        <v>0.28928999999999999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504.1</v>
      </c>
      <c r="D87" s="232">
        <v>506.38333333333338</v>
      </c>
      <c r="E87" s="232">
        <v>499.96666666666681</v>
      </c>
      <c r="F87" s="232">
        <v>495.83333333333343</v>
      </c>
      <c r="G87" s="232">
        <v>489.41666666666686</v>
      </c>
      <c r="H87" s="232">
        <v>510.51666666666677</v>
      </c>
      <c r="I87" s="232">
        <v>516.93333333333339</v>
      </c>
      <c r="J87" s="232">
        <v>521.06666666666672</v>
      </c>
      <c r="K87" s="231">
        <v>512.79999999999995</v>
      </c>
      <c r="L87" s="231">
        <v>502.25</v>
      </c>
      <c r="M87" s="231">
        <v>0.63841999999999999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17221.3</v>
      </c>
      <c r="D88" s="232">
        <v>17187.333333333332</v>
      </c>
      <c r="E88" s="232">
        <v>17124.766666666663</v>
      </c>
      <c r="F88" s="232">
        <v>17028.23333333333</v>
      </c>
      <c r="G88" s="232">
        <v>16965.666666666661</v>
      </c>
      <c r="H88" s="232">
        <v>17283.866666666665</v>
      </c>
      <c r="I88" s="232">
        <v>17346.433333333338</v>
      </c>
      <c r="J88" s="232">
        <v>17442.966666666667</v>
      </c>
      <c r="K88" s="231">
        <v>17249.900000000001</v>
      </c>
      <c r="L88" s="231">
        <v>17090.8</v>
      </c>
      <c r="M88" s="231">
        <v>8.0799999999999997E-2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456.3</v>
      </c>
      <c r="D89" s="232">
        <v>458.5</v>
      </c>
      <c r="E89" s="232">
        <v>452.3</v>
      </c>
      <c r="F89" s="232">
        <v>448.3</v>
      </c>
      <c r="G89" s="232">
        <v>442.1</v>
      </c>
      <c r="H89" s="232">
        <v>462.5</v>
      </c>
      <c r="I89" s="232">
        <v>468.70000000000005</v>
      </c>
      <c r="J89" s="232">
        <v>472.7</v>
      </c>
      <c r="K89" s="231">
        <v>464.7</v>
      </c>
      <c r="L89" s="231">
        <v>454.5</v>
      </c>
      <c r="M89" s="231">
        <v>0.57738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28.3</v>
      </c>
      <c r="D90" s="232">
        <v>28.483333333333334</v>
      </c>
      <c r="E90" s="232">
        <v>28.016666666666669</v>
      </c>
      <c r="F90" s="232">
        <v>27.733333333333334</v>
      </c>
      <c r="G90" s="232">
        <v>27.266666666666669</v>
      </c>
      <c r="H90" s="232">
        <v>28.766666666666669</v>
      </c>
      <c r="I90" s="232">
        <v>29.233333333333338</v>
      </c>
      <c r="J90" s="232">
        <v>29.516666666666669</v>
      </c>
      <c r="K90" s="231">
        <v>28.95</v>
      </c>
      <c r="L90" s="231">
        <v>28.2</v>
      </c>
      <c r="M90" s="231">
        <v>96.407830000000004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4364.3</v>
      </c>
      <c r="D91" s="232">
        <v>4362.8</v>
      </c>
      <c r="E91" s="232">
        <v>4337.7000000000007</v>
      </c>
      <c r="F91" s="232">
        <v>4311.1000000000004</v>
      </c>
      <c r="G91" s="232">
        <v>4286.0000000000009</v>
      </c>
      <c r="H91" s="232">
        <v>4389.4000000000005</v>
      </c>
      <c r="I91" s="232">
        <v>4414.5000000000009</v>
      </c>
      <c r="J91" s="232">
        <v>4441.1000000000004</v>
      </c>
      <c r="K91" s="231">
        <v>4387.8999999999996</v>
      </c>
      <c r="L91" s="231">
        <v>4336.2</v>
      </c>
      <c r="M91" s="231">
        <v>1.7011000000000001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1038.05</v>
      </c>
      <c r="D92" s="232">
        <v>1037.3500000000001</v>
      </c>
      <c r="E92" s="232">
        <v>1029.7000000000003</v>
      </c>
      <c r="F92" s="232">
        <v>1021.3500000000001</v>
      </c>
      <c r="G92" s="232">
        <v>1013.7000000000003</v>
      </c>
      <c r="H92" s="232">
        <v>1045.7000000000003</v>
      </c>
      <c r="I92" s="232">
        <v>1053.3500000000004</v>
      </c>
      <c r="J92" s="232">
        <v>1061.7000000000003</v>
      </c>
      <c r="K92" s="231">
        <v>1045</v>
      </c>
      <c r="L92" s="231">
        <v>1029</v>
      </c>
      <c r="M92" s="231">
        <v>0.33945999999999998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519</v>
      </c>
      <c r="D93" s="232">
        <v>521</v>
      </c>
      <c r="E93" s="232">
        <v>513</v>
      </c>
      <c r="F93" s="232">
        <v>507</v>
      </c>
      <c r="G93" s="232">
        <v>499</v>
      </c>
      <c r="H93" s="232">
        <v>527</v>
      </c>
      <c r="I93" s="232">
        <v>535</v>
      </c>
      <c r="J93" s="232">
        <v>541</v>
      </c>
      <c r="K93" s="231">
        <v>529</v>
      </c>
      <c r="L93" s="231">
        <v>515</v>
      </c>
      <c r="M93" s="231">
        <v>0.82732000000000006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75.400000000000006</v>
      </c>
      <c r="D94" s="232">
        <v>75.566666666666663</v>
      </c>
      <c r="E94" s="232">
        <v>74.633333333333326</v>
      </c>
      <c r="F94" s="232">
        <v>73.86666666666666</v>
      </c>
      <c r="G94" s="232">
        <v>72.933333333333323</v>
      </c>
      <c r="H94" s="232">
        <v>76.333333333333329</v>
      </c>
      <c r="I94" s="232">
        <v>77.266666666666666</v>
      </c>
      <c r="J94" s="232">
        <v>78.033333333333331</v>
      </c>
      <c r="K94" s="231">
        <v>76.5</v>
      </c>
      <c r="L94" s="231">
        <v>74.8</v>
      </c>
      <c r="M94" s="231">
        <v>22.925170000000001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289.45</v>
      </c>
      <c r="D95" s="232">
        <v>283.98333333333329</v>
      </c>
      <c r="E95" s="232">
        <v>276.56666666666661</v>
      </c>
      <c r="F95" s="232">
        <v>263.68333333333334</v>
      </c>
      <c r="G95" s="232">
        <v>256.26666666666665</v>
      </c>
      <c r="H95" s="232">
        <v>296.86666666666656</v>
      </c>
      <c r="I95" s="232">
        <v>304.28333333333319</v>
      </c>
      <c r="J95" s="232">
        <v>317.16666666666652</v>
      </c>
      <c r="K95" s="231">
        <v>291.39999999999998</v>
      </c>
      <c r="L95" s="231">
        <v>271.10000000000002</v>
      </c>
      <c r="M95" s="231">
        <v>64.648039999999995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2948.95</v>
      </c>
      <c r="D96" s="232">
        <v>2950.1166666666668</v>
      </c>
      <c r="E96" s="232">
        <v>2920.8333333333335</v>
      </c>
      <c r="F96" s="232">
        <v>2892.7166666666667</v>
      </c>
      <c r="G96" s="232">
        <v>2863.4333333333334</v>
      </c>
      <c r="H96" s="232">
        <v>2978.2333333333336</v>
      </c>
      <c r="I96" s="232">
        <v>3007.5166666666664</v>
      </c>
      <c r="J96" s="232">
        <v>3035.6333333333337</v>
      </c>
      <c r="K96" s="231">
        <v>2979.4</v>
      </c>
      <c r="L96" s="231">
        <v>2922</v>
      </c>
      <c r="M96" s="231">
        <v>0.19183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250.95</v>
      </c>
      <c r="D97" s="232">
        <v>249.98333333333335</v>
      </c>
      <c r="E97" s="232">
        <v>247.4666666666667</v>
      </c>
      <c r="F97" s="232">
        <v>243.98333333333335</v>
      </c>
      <c r="G97" s="232">
        <v>241.4666666666667</v>
      </c>
      <c r="H97" s="232">
        <v>253.4666666666667</v>
      </c>
      <c r="I97" s="232">
        <v>255.98333333333335</v>
      </c>
      <c r="J97" s="232">
        <v>259.4666666666667</v>
      </c>
      <c r="K97" s="231">
        <v>252.5</v>
      </c>
      <c r="L97" s="231">
        <v>246.5</v>
      </c>
      <c r="M97" s="231">
        <v>8.5536100000000008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389</v>
      </c>
      <c r="D98" s="232">
        <v>389.5333333333333</v>
      </c>
      <c r="E98" s="232">
        <v>385.56666666666661</v>
      </c>
      <c r="F98" s="232">
        <v>382.13333333333333</v>
      </c>
      <c r="G98" s="232">
        <v>378.16666666666663</v>
      </c>
      <c r="H98" s="232">
        <v>392.96666666666658</v>
      </c>
      <c r="I98" s="232">
        <v>396.93333333333328</v>
      </c>
      <c r="J98" s="232">
        <v>400.36666666666656</v>
      </c>
      <c r="K98" s="231">
        <v>393.5</v>
      </c>
      <c r="L98" s="231">
        <v>386.1</v>
      </c>
      <c r="M98" s="231">
        <v>1.3254300000000001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554.1</v>
      </c>
      <c r="D99" s="232">
        <v>552.43333333333339</v>
      </c>
      <c r="E99" s="232">
        <v>546.06666666666683</v>
      </c>
      <c r="F99" s="232">
        <v>538.03333333333342</v>
      </c>
      <c r="G99" s="232">
        <v>531.66666666666686</v>
      </c>
      <c r="H99" s="232">
        <v>560.46666666666681</v>
      </c>
      <c r="I99" s="232">
        <v>566.83333333333337</v>
      </c>
      <c r="J99" s="232">
        <v>574.86666666666679</v>
      </c>
      <c r="K99" s="231">
        <v>558.79999999999995</v>
      </c>
      <c r="L99" s="231">
        <v>544.4</v>
      </c>
      <c r="M99" s="231">
        <v>9.6286199999999997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326.64999999999998</v>
      </c>
      <c r="D100" s="232">
        <v>325.26666666666665</v>
      </c>
      <c r="E100" s="232">
        <v>322.0333333333333</v>
      </c>
      <c r="F100" s="232">
        <v>317.41666666666663</v>
      </c>
      <c r="G100" s="232">
        <v>314.18333333333328</v>
      </c>
      <c r="H100" s="232">
        <v>329.88333333333333</v>
      </c>
      <c r="I100" s="232">
        <v>333.11666666666667</v>
      </c>
      <c r="J100" s="232">
        <v>337.73333333333335</v>
      </c>
      <c r="K100" s="231">
        <v>328.5</v>
      </c>
      <c r="L100" s="231">
        <v>320.64999999999998</v>
      </c>
      <c r="M100" s="231">
        <v>69.265370000000004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728.7</v>
      </c>
      <c r="D101" s="232">
        <v>727.95000000000016</v>
      </c>
      <c r="E101" s="232">
        <v>723.3000000000003</v>
      </c>
      <c r="F101" s="232">
        <v>717.90000000000009</v>
      </c>
      <c r="G101" s="232">
        <v>713.25000000000023</v>
      </c>
      <c r="H101" s="232">
        <v>733.35000000000036</v>
      </c>
      <c r="I101" s="232">
        <v>738.00000000000023</v>
      </c>
      <c r="J101" s="232">
        <v>743.40000000000043</v>
      </c>
      <c r="K101" s="231">
        <v>732.6</v>
      </c>
      <c r="L101" s="231">
        <v>722.55</v>
      </c>
      <c r="M101" s="231">
        <v>0.23446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756.15</v>
      </c>
      <c r="D102" s="232">
        <v>757.44999999999993</v>
      </c>
      <c r="E102" s="232">
        <v>750.49999999999989</v>
      </c>
      <c r="F102" s="232">
        <v>744.84999999999991</v>
      </c>
      <c r="G102" s="232">
        <v>737.89999999999986</v>
      </c>
      <c r="H102" s="232">
        <v>763.09999999999991</v>
      </c>
      <c r="I102" s="232">
        <v>770.05</v>
      </c>
      <c r="J102" s="232">
        <v>775.69999999999993</v>
      </c>
      <c r="K102" s="231">
        <v>764.4</v>
      </c>
      <c r="L102" s="231">
        <v>751.8</v>
      </c>
      <c r="M102" s="231">
        <v>0.81135999999999997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921.4</v>
      </c>
      <c r="D103" s="232">
        <v>915.23333333333323</v>
      </c>
      <c r="E103" s="232">
        <v>901.46666666666647</v>
      </c>
      <c r="F103" s="232">
        <v>881.53333333333319</v>
      </c>
      <c r="G103" s="232">
        <v>867.76666666666642</v>
      </c>
      <c r="H103" s="232">
        <v>935.16666666666652</v>
      </c>
      <c r="I103" s="232">
        <v>948.93333333333317</v>
      </c>
      <c r="J103" s="232">
        <v>968.86666666666656</v>
      </c>
      <c r="K103" s="231">
        <v>929</v>
      </c>
      <c r="L103" s="231">
        <v>895.3</v>
      </c>
      <c r="M103" s="231">
        <v>0.71248999999999996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124.1</v>
      </c>
      <c r="D104" s="232">
        <v>124.75</v>
      </c>
      <c r="E104" s="232">
        <v>122.85</v>
      </c>
      <c r="F104" s="232">
        <v>121.6</v>
      </c>
      <c r="G104" s="232">
        <v>119.69999999999999</v>
      </c>
      <c r="H104" s="232">
        <v>126</v>
      </c>
      <c r="I104" s="232">
        <v>127.9</v>
      </c>
      <c r="J104" s="232">
        <v>129.15</v>
      </c>
      <c r="K104" s="231">
        <v>126.65</v>
      </c>
      <c r="L104" s="231">
        <v>123.5</v>
      </c>
      <c r="M104" s="231">
        <v>6.5430000000000001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1675.05</v>
      </c>
      <c r="D105" s="232">
        <v>1703.3833333333332</v>
      </c>
      <c r="E105" s="232">
        <v>1639.6666666666665</v>
      </c>
      <c r="F105" s="232">
        <v>1604.2833333333333</v>
      </c>
      <c r="G105" s="232">
        <v>1540.5666666666666</v>
      </c>
      <c r="H105" s="232">
        <v>1738.7666666666664</v>
      </c>
      <c r="I105" s="232">
        <v>1802.4833333333331</v>
      </c>
      <c r="J105" s="232">
        <v>1837.8666666666663</v>
      </c>
      <c r="K105" s="231">
        <v>1767.1</v>
      </c>
      <c r="L105" s="231">
        <v>1668</v>
      </c>
      <c r="M105" s="231">
        <v>2.4038200000000001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31.2</v>
      </c>
      <c r="D106" s="232">
        <v>31.433333333333334</v>
      </c>
      <c r="E106" s="232">
        <v>30.81666666666667</v>
      </c>
      <c r="F106" s="232">
        <v>30.433333333333337</v>
      </c>
      <c r="G106" s="232">
        <v>29.816666666666674</v>
      </c>
      <c r="H106" s="232">
        <v>31.816666666666666</v>
      </c>
      <c r="I106" s="232">
        <v>32.433333333333337</v>
      </c>
      <c r="J106" s="232">
        <v>32.816666666666663</v>
      </c>
      <c r="K106" s="231">
        <v>32.049999999999997</v>
      </c>
      <c r="L106" s="231">
        <v>31.05</v>
      </c>
      <c r="M106" s="231">
        <v>73.227770000000007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1106.3</v>
      </c>
      <c r="D107" s="232">
        <v>1111.7333333333333</v>
      </c>
      <c r="E107" s="232">
        <v>1095.5666666666666</v>
      </c>
      <c r="F107" s="232">
        <v>1084.8333333333333</v>
      </c>
      <c r="G107" s="232">
        <v>1068.6666666666665</v>
      </c>
      <c r="H107" s="232">
        <v>1122.4666666666667</v>
      </c>
      <c r="I107" s="232">
        <v>1138.6333333333332</v>
      </c>
      <c r="J107" s="232">
        <v>1149.3666666666668</v>
      </c>
      <c r="K107" s="231">
        <v>1127.9000000000001</v>
      </c>
      <c r="L107" s="231">
        <v>1101</v>
      </c>
      <c r="M107" s="231">
        <v>2.2766999999999999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515.79999999999995</v>
      </c>
      <c r="D108" s="232">
        <v>518.33333333333337</v>
      </c>
      <c r="E108" s="232">
        <v>511.66666666666674</v>
      </c>
      <c r="F108" s="232">
        <v>507.53333333333342</v>
      </c>
      <c r="G108" s="232">
        <v>500.86666666666679</v>
      </c>
      <c r="H108" s="232">
        <v>522.4666666666667</v>
      </c>
      <c r="I108" s="232">
        <v>529.13333333333344</v>
      </c>
      <c r="J108" s="232">
        <v>533.26666666666665</v>
      </c>
      <c r="K108" s="231">
        <v>525</v>
      </c>
      <c r="L108" s="231">
        <v>514.20000000000005</v>
      </c>
      <c r="M108" s="231">
        <v>0.65495999999999999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704.75</v>
      </c>
      <c r="D109" s="232">
        <v>709.23333333333323</v>
      </c>
      <c r="E109" s="232">
        <v>696.51666666666642</v>
      </c>
      <c r="F109" s="232">
        <v>688.28333333333319</v>
      </c>
      <c r="G109" s="232">
        <v>675.56666666666638</v>
      </c>
      <c r="H109" s="232">
        <v>717.46666666666647</v>
      </c>
      <c r="I109" s="232">
        <v>730.18333333333339</v>
      </c>
      <c r="J109" s="232">
        <v>738.41666666666652</v>
      </c>
      <c r="K109" s="231">
        <v>721.95</v>
      </c>
      <c r="L109" s="231">
        <v>701</v>
      </c>
      <c r="M109" s="231">
        <v>0.61997000000000002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5365.5</v>
      </c>
      <c r="D110" s="232">
        <v>5343.833333333333</v>
      </c>
      <c r="E110" s="232">
        <v>5261.6666666666661</v>
      </c>
      <c r="F110" s="232">
        <v>5157.833333333333</v>
      </c>
      <c r="G110" s="232">
        <v>5075.6666666666661</v>
      </c>
      <c r="H110" s="232">
        <v>5447.6666666666661</v>
      </c>
      <c r="I110" s="232">
        <v>5529.8333333333321</v>
      </c>
      <c r="J110" s="232">
        <v>5633.6666666666661</v>
      </c>
      <c r="K110" s="231">
        <v>5426</v>
      </c>
      <c r="L110" s="231">
        <v>5240</v>
      </c>
      <c r="M110" s="231">
        <v>0.11992999999999999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337.7</v>
      </c>
      <c r="D111" s="232">
        <v>340.48333333333329</v>
      </c>
      <c r="E111" s="232">
        <v>332.81666666666661</v>
      </c>
      <c r="F111" s="232">
        <v>327.93333333333334</v>
      </c>
      <c r="G111" s="232">
        <v>320.26666666666665</v>
      </c>
      <c r="H111" s="232">
        <v>345.36666666666656</v>
      </c>
      <c r="I111" s="232">
        <v>353.03333333333319</v>
      </c>
      <c r="J111" s="232">
        <v>357.91666666666652</v>
      </c>
      <c r="K111" s="231">
        <v>348.15</v>
      </c>
      <c r="L111" s="231">
        <v>335.6</v>
      </c>
      <c r="M111" s="231">
        <v>1.79277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314.25</v>
      </c>
      <c r="D112" s="232">
        <v>314.84999999999997</v>
      </c>
      <c r="E112" s="232">
        <v>311.89999999999992</v>
      </c>
      <c r="F112" s="232">
        <v>309.54999999999995</v>
      </c>
      <c r="G112" s="232">
        <v>306.59999999999991</v>
      </c>
      <c r="H112" s="232">
        <v>317.19999999999993</v>
      </c>
      <c r="I112" s="232">
        <v>320.14999999999998</v>
      </c>
      <c r="J112" s="232">
        <v>322.49999999999994</v>
      </c>
      <c r="K112" s="231">
        <v>317.8</v>
      </c>
      <c r="L112" s="231">
        <v>312.5</v>
      </c>
      <c r="M112" s="231">
        <v>11.642620000000001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431.65</v>
      </c>
      <c r="D113" s="232">
        <v>436.73333333333329</v>
      </c>
      <c r="E113" s="232">
        <v>420.01666666666659</v>
      </c>
      <c r="F113" s="232">
        <v>408.38333333333333</v>
      </c>
      <c r="G113" s="232">
        <v>391.66666666666663</v>
      </c>
      <c r="H113" s="232">
        <v>448.36666666666656</v>
      </c>
      <c r="I113" s="232">
        <v>465.08333333333326</v>
      </c>
      <c r="J113" s="232">
        <v>476.71666666666653</v>
      </c>
      <c r="K113" s="231">
        <v>453.45</v>
      </c>
      <c r="L113" s="231">
        <v>425.1</v>
      </c>
      <c r="M113" s="231">
        <v>5.8325399999999998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568.65</v>
      </c>
      <c r="D114" s="232">
        <v>566.78333333333342</v>
      </c>
      <c r="E114" s="232">
        <v>561.56666666666683</v>
      </c>
      <c r="F114" s="232">
        <v>554.48333333333346</v>
      </c>
      <c r="G114" s="232">
        <v>549.26666666666688</v>
      </c>
      <c r="H114" s="232">
        <v>573.86666666666679</v>
      </c>
      <c r="I114" s="232">
        <v>579.08333333333326</v>
      </c>
      <c r="J114" s="232">
        <v>586.16666666666674</v>
      </c>
      <c r="K114" s="231">
        <v>572</v>
      </c>
      <c r="L114" s="231">
        <v>559.70000000000005</v>
      </c>
      <c r="M114" s="231">
        <v>0.29139999999999999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679.2</v>
      </c>
      <c r="D115" s="232">
        <v>674.53333333333342</v>
      </c>
      <c r="E115" s="232">
        <v>663.11666666666679</v>
      </c>
      <c r="F115" s="232">
        <v>647.03333333333342</v>
      </c>
      <c r="G115" s="232">
        <v>635.61666666666679</v>
      </c>
      <c r="H115" s="232">
        <v>690.61666666666679</v>
      </c>
      <c r="I115" s="232">
        <v>702.03333333333353</v>
      </c>
      <c r="J115" s="232">
        <v>718.11666666666679</v>
      </c>
      <c r="K115" s="231">
        <v>685.95</v>
      </c>
      <c r="L115" s="231">
        <v>658.45</v>
      </c>
      <c r="M115" s="231">
        <v>39.025680000000001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1087.45</v>
      </c>
      <c r="D116" s="232">
        <v>1087.1000000000001</v>
      </c>
      <c r="E116" s="232">
        <v>1077.2500000000002</v>
      </c>
      <c r="F116" s="232">
        <v>1067.0500000000002</v>
      </c>
      <c r="G116" s="232">
        <v>1057.2000000000003</v>
      </c>
      <c r="H116" s="232">
        <v>1097.3000000000002</v>
      </c>
      <c r="I116" s="232">
        <v>1107.1500000000001</v>
      </c>
      <c r="J116" s="232">
        <v>1117.3500000000001</v>
      </c>
      <c r="K116" s="231">
        <v>1096.95</v>
      </c>
      <c r="L116" s="231">
        <v>1076.9000000000001</v>
      </c>
      <c r="M116" s="231">
        <v>8.9343699999999995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171.5</v>
      </c>
      <c r="D117" s="232">
        <v>173.56666666666669</v>
      </c>
      <c r="E117" s="232">
        <v>168.93333333333339</v>
      </c>
      <c r="F117" s="232">
        <v>166.3666666666667</v>
      </c>
      <c r="G117" s="232">
        <v>161.73333333333341</v>
      </c>
      <c r="H117" s="232">
        <v>176.13333333333338</v>
      </c>
      <c r="I117" s="232">
        <v>180.76666666666665</v>
      </c>
      <c r="J117" s="232">
        <v>183.33333333333337</v>
      </c>
      <c r="K117" s="231">
        <v>178.2</v>
      </c>
      <c r="L117" s="231">
        <v>171</v>
      </c>
      <c r="M117" s="231">
        <v>37.278390000000002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1460.25</v>
      </c>
      <c r="D118" s="232">
        <v>1464.9833333333333</v>
      </c>
      <c r="E118" s="232">
        <v>1448.8166666666666</v>
      </c>
      <c r="F118" s="232">
        <v>1437.3833333333332</v>
      </c>
      <c r="G118" s="232">
        <v>1421.2166666666665</v>
      </c>
      <c r="H118" s="232">
        <v>1476.4166666666667</v>
      </c>
      <c r="I118" s="232">
        <v>1492.5833333333333</v>
      </c>
      <c r="J118" s="232">
        <v>1504.0166666666669</v>
      </c>
      <c r="K118" s="231">
        <v>1481.15</v>
      </c>
      <c r="L118" s="231">
        <v>1453.55</v>
      </c>
      <c r="M118" s="231">
        <v>0.19758000000000001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214.95</v>
      </c>
      <c r="D119" s="232">
        <v>215.54999999999998</v>
      </c>
      <c r="E119" s="232">
        <v>213.39999999999998</v>
      </c>
      <c r="F119" s="232">
        <v>211.85</v>
      </c>
      <c r="G119" s="232">
        <v>209.7</v>
      </c>
      <c r="H119" s="232">
        <v>217.09999999999997</v>
      </c>
      <c r="I119" s="232">
        <v>219.25</v>
      </c>
      <c r="J119" s="232">
        <v>220.79999999999995</v>
      </c>
      <c r="K119" s="231">
        <v>217.7</v>
      </c>
      <c r="L119" s="231">
        <v>214</v>
      </c>
      <c r="M119" s="231">
        <v>69.671899999999994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502.2</v>
      </c>
      <c r="D120" s="232">
        <v>503.7166666666667</v>
      </c>
      <c r="E120" s="232">
        <v>496.48333333333341</v>
      </c>
      <c r="F120" s="232">
        <v>490.76666666666671</v>
      </c>
      <c r="G120" s="232">
        <v>483.53333333333342</v>
      </c>
      <c r="H120" s="232">
        <v>509.43333333333339</v>
      </c>
      <c r="I120" s="232">
        <v>516.66666666666674</v>
      </c>
      <c r="J120" s="232">
        <v>522.38333333333344</v>
      </c>
      <c r="K120" s="231">
        <v>510.95</v>
      </c>
      <c r="L120" s="231">
        <v>498</v>
      </c>
      <c r="M120" s="231">
        <v>5.5024499999999996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4017.35</v>
      </c>
      <c r="D121" s="232">
        <v>3998.9500000000003</v>
      </c>
      <c r="E121" s="232">
        <v>3958.4000000000005</v>
      </c>
      <c r="F121" s="232">
        <v>3899.4500000000003</v>
      </c>
      <c r="G121" s="232">
        <v>3858.9000000000005</v>
      </c>
      <c r="H121" s="232">
        <v>4057.9000000000005</v>
      </c>
      <c r="I121" s="232">
        <v>4098.4500000000007</v>
      </c>
      <c r="J121" s="232">
        <v>4157.4000000000005</v>
      </c>
      <c r="K121" s="231">
        <v>4039.5</v>
      </c>
      <c r="L121" s="231">
        <v>3940</v>
      </c>
      <c r="M121" s="231">
        <v>2.0466700000000002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1534.9</v>
      </c>
      <c r="D122" s="232">
        <v>1531.0333333333335</v>
      </c>
      <c r="E122" s="232">
        <v>1524.116666666667</v>
      </c>
      <c r="F122" s="232">
        <v>1513.3333333333335</v>
      </c>
      <c r="G122" s="232">
        <v>1506.416666666667</v>
      </c>
      <c r="H122" s="232">
        <v>1541.8166666666671</v>
      </c>
      <c r="I122" s="232">
        <v>1548.7333333333336</v>
      </c>
      <c r="J122" s="232">
        <v>1559.5166666666671</v>
      </c>
      <c r="K122" s="231">
        <v>1537.95</v>
      </c>
      <c r="L122" s="231">
        <v>1520.25</v>
      </c>
      <c r="M122" s="231">
        <v>2.0304099999999998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2223.4499999999998</v>
      </c>
      <c r="D123" s="232">
        <v>2224.3666666666668</v>
      </c>
      <c r="E123" s="232">
        <v>2213.7333333333336</v>
      </c>
      <c r="F123" s="232">
        <v>2204.0166666666669</v>
      </c>
      <c r="G123" s="232">
        <v>2193.3833333333337</v>
      </c>
      <c r="H123" s="232">
        <v>2234.0833333333335</v>
      </c>
      <c r="I123" s="232">
        <v>2244.7166666666667</v>
      </c>
      <c r="J123" s="232">
        <v>2254.4333333333334</v>
      </c>
      <c r="K123" s="231">
        <v>2235</v>
      </c>
      <c r="L123" s="231">
        <v>2214.65</v>
      </c>
      <c r="M123" s="231">
        <v>0.42418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747.2</v>
      </c>
      <c r="D124" s="232">
        <v>745.45000000000016</v>
      </c>
      <c r="E124" s="232">
        <v>738.45000000000027</v>
      </c>
      <c r="F124" s="232">
        <v>729.70000000000016</v>
      </c>
      <c r="G124" s="232">
        <v>722.70000000000027</v>
      </c>
      <c r="H124" s="232">
        <v>754.20000000000027</v>
      </c>
      <c r="I124" s="232">
        <v>761.2</v>
      </c>
      <c r="J124" s="232">
        <v>769.95000000000027</v>
      </c>
      <c r="K124" s="231">
        <v>752.45</v>
      </c>
      <c r="L124" s="231">
        <v>736.7</v>
      </c>
      <c r="M124" s="231">
        <v>11.984529999999999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899.05</v>
      </c>
      <c r="D125" s="232">
        <v>899.76666666666677</v>
      </c>
      <c r="E125" s="232">
        <v>891.28333333333353</v>
      </c>
      <c r="F125" s="232">
        <v>883.51666666666677</v>
      </c>
      <c r="G125" s="232">
        <v>875.03333333333353</v>
      </c>
      <c r="H125" s="232">
        <v>907.53333333333353</v>
      </c>
      <c r="I125" s="232">
        <v>916.01666666666688</v>
      </c>
      <c r="J125" s="232">
        <v>923.78333333333353</v>
      </c>
      <c r="K125" s="231">
        <v>908.25</v>
      </c>
      <c r="L125" s="231">
        <v>892</v>
      </c>
      <c r="M125" s="231">
        <v>3.02765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884.45</v>
      </c>
      <c r="D126" s="232">
        <v>878.56666666666661</v>
      </c>
      <c r="E126" s="232">
        <v>870.43333333333317</v>
      </c>
      <c r="F126" s="232">
        <v>856.41666666666652</v>
      </c>
      <c r="G126" s="232">
        <v>848.28333333333308</v>
      </c>
      <c r="H126" s="232">
        <v>892.58333333333326</v>
      </c>
      <c r="I126" s="232">
        <v>900.7166666666667</v>
      </c>
      <c r="J126" s="232">
        <v>914.73333333333335</v>
      </c>
      <c r="K126" s="231">
        <v>886.7</v>
      </c>
      <c r="L126" s="231">
        <v>864.55</v>
      </c>
      <c r="M126" s="231">
        <v>0.43411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343.05</v>
      </c>
      <c r="D127" s="232">
        <v>342.0333333333333</v>
      </c>
      <c r="E127" s="232">
        <v>340.31666666666661</v>
      </c>
      <c r="F127" s="232">
        <v>337.58333333333331</v>
      </c>
      <c r="G127" s="232">
        <v>335.86666666666662</v>
      </c>
      <c r="H127" s="232">
        <v>344.76666666666659</v>
      </c>
      <c r="I127" s="232">
        <v>346.48333333333329</v>
      </c>
      <c r="J127" s="232">
        <v>349.21666666666658</v>
      </c>
      <c r="K127" s="231">
        <v>343.75</v>
      </c>
      <c r="L127" s="231">
        <v>339.3</v>
      </c>
      <c r="M127" s="231">
        <v>4.2218099999999996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1453.5</v>
      </c>
      <c r="D128" s="232">
        <v>1450.4833333333333</v>
      </c>
      <c r="E128" s="232">
        <v>1441.0666666666666</v>
      </c>
      <c r="F128" s="232">
        <v>1428.6333333333332</v>
      </c>
      <c r="G128" s="232">
        <v>1419.2166666666665</v>
      </c>
      <c r="H128" s="232">
        <v>1462.9166666666667</v>
      </c>
      <c r="I128" s="232">
        <v>1472.3333333333333</v>
      </c>
      <c r="J128" s="232">
        <v>1484.7666666666669</v>
      </c>
      <c r="K128" s="231">
        <v>1459.9</v>
      </c>
      <c r="L128" s="231">
        <v>1438.05</v>
      </c>
      <c r="M128" s="231">
        <v>2.8420399999999999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830.3</v>
      </c>
      <c r="D129" s="232">
        <v>825.16666666666663</v>
      </c>
      <c r="E129" s="232">
        <v>817.68333333333328</v>
      </c>
      <c r="F129" s="232">
        <v>805.06666666666661</v>
      </c>
      <c r="G129" s="232">
        <v>797.58333333333326</v>
      </c>
      <c r="H129" s="232">
        <v>837.7833333333333</v>
      </c>
      <c r="I129" s="232">
        <v>845.26666666666665</v>
      </c>
      <c r="J129" s="232">
        <v>857.88333333333333</v>
      </c>
      <c r="K129" s="231">
        <v>832.65</v>
      </c>
      <c r="L129" s="231">
        <v>812.55</v>
      </c>
      <c r="M129" s="231">
        <v>1.1580900000000001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888.7</v>
      </c>
      <c r="D130" s="232">
        <v>888.31666666666661</v>
      </c>
      <c r="E130" s="232">
        <v>879.68333333333317</v>
      </c>
      <c r="F130" s="232">
        <v>870.66666666666652</v>
      </c>
      <c r="G130" s="232">
        <v>862.03333333333308</v>
      </c>
      <c r="H130" s="232">
        <v>897.33333333333326</v>
      </c>
      <c r="I130" s="232">
        <v>905.9666666666667</v>
      </c>
      <c r="J130" s="232">
        <v>914.98333333333335</v>
      </c>
      <c r="K130" s="231">
        <v>896.95</v>
      </c>
      <c r="L130" s="231">
        <v>879.3</v>
      </c>
      <c r="M130" s="231">
        <v>0.18823000000000001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373.95</v>
      </c>
      <c r="D131" s="232">
        <v>373.35000000000008</v>
      </c>
      <c r="E131" s="232">
        <v>370.70000000000016</v>
      </c>
      <c r="F131" s="232">
        <v>367.4500000000001</v>
      </c>
      <c r="G131" s="232">
        <v>364.80000000000018</v>
      </c>
      <c r="H131" s="232">
        <v>376.60000000000014</v>
      </c>
      <c r="I131" s="232">
        <v>379.25000000000011</v>
      </c>
      <c r="J131" s="232">
        <v>382.50000000000011</v>
      </c>
      <c r="K131" s="231">
        <v>376</v>
      </c>
      <c r="L131" s="231">
        <v>370.1</v>
      </c>
      <c r="M131" s="231">
        <v>15.619020000000001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549.54999999999995</v>
      </c>
      <c r="D132" s="232">
        <v>550.41666666666663</v>
      </c>
      <c r="E132" s="232">
        <v>544.83333333333326</v>
      </c>
      <c r="F132" s="232">
        <v>540.11666666666667</v>
      </c>
      <c r="G132" s="232">
        <v>534.5333333333333</v>
      </c>
      <c r="H132" s="232">
        <v>555.13333333333321</v>
      </c>
      <c r="I132" s="232">
        <v>560.71666666666647</v>
      </c>
      <c r="J132" s="232">
        <v>565.43333333333317</v>
      </c>
      <c r="K132" s="231">
        <v>556</v>
      </c>
      <c r="L132" s="231">
        <v>545.70000000000005</v>
      </c>
      <c r="M132" s="231">
        <v>30.242889999999999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1884.7</v>
      </c>
      <c r="D133" s="232">
        <v>1882.5666666666666</v>
      </c>
      <c r="E133" s="232">
        <v>1862.1333333333332</v>
      </c>
      <c r="F133" s="232">
        <v>1839.5666666666666</v>
      </c>
      <c r="G133" s="232">
        <v>1819.1333333333332</v>
      </c>
      <c r="H133" s="232">
        <v>1905.1333333333332</v>
      </c>
      <c r="I133" s="232">
        <v>1925.5666666666666</v>
      </c>
      <c r="J133" s="232">
        <v>1948.1333333333332</v>
      </c>
      <c r="K133" s="231">
        <v>1903</v>
      </c>
      <c r="L133" s="231">
        <v>1860</v>
      </c>
      <c r="M133" s="231">
        <v>2.4557000000000002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692.75</v>
      </c>
      <c r="D134" s="232">
        <v>695.75</v>
      </c>
      <c r="E134" s="232">
        <v>687</v>
      </c>
      <c r="F134" s="232">
        <v>681.25</v>
      </c>
      <c r="G134" s="232">
        <v>672.5</v>
      </c>
      <c r="H134" s="232">
        <v>701.5</v>
      </c>
      <c r="I134" s="232">
        <v>710.25</v>
      </c>
      <c r="J134" s="232">
        <v>716</v>
      </c>
      <c r="K134" s="231">
        <v>704.5</v>
      </c>
      <c r="L134" s="231">
        <v>690</v>
      </c>
      <c r="M134" s="231">
        <v>1.7477799999999999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1934.55</v>
      </c>
      <c r="D135" s="232">
        <v>1944.1833333333334</v>
      </c>
      <c r="E135" s="232">
        <v>1915.3666666666668</v>
      </c>
      <c r="F135" s="232">
        <v>1896.1833333333334</v>
      </c>
      <c r="G135" s="232">
        <v>1867.3666666666668</v>
      </c>
      <c r="H135" s="232">
        <v>1963.3666666666668</v>
      </c>
      <c r="I135" s="232">
        <v>1992.1833333333334</v>
      </c>
      <c r="J135" s="232">
        <v>2011.3666666666668</v>
      </c>
      <c r="K135" s="231">
        <v>1973</v>
      </c>
      <c r="L135" s="231">
        <v>1925</v>
      </c>
      <c r="M135" s="231">
        <v>1.8543799999999999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325.45</v>
      </c>
      <c r="D136" s="232">
        <v>324.7833333333333</v>
      </c>
      <c r="E136" s="232">
        <v>321.86666666666662</v>
      </c>
      <c r="F136" s="232">
        <v>318.2833333333333</v>
      </c>
      <c r="G136" s="232">
        <v>315.36666666666662</v>
      </c>
      <c r="H136" s="232">
        <v>328.36666666666662</v>
      </c>
      <c r="I136" s="232">
        <v>331.28333333333336</v>
      </c>
      <c r="J136" s="232">
        <v>334.86666666666662</v>
      </c>
      <c r="K136" s="231">
        <v>327.7</v>
      </c>
      <c r="L136" s="231">
        <v>321.2</v>
      </c>
      <c r="M136" s="231">
        <v>7.4848100000000004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210.95</v>
      </c>
      <c r="D137" s="232">
        <v>211.5</v>
      </c>
      <c r="E137" s="232">
        <v>209.3</v>
      </c>
      <c r="F137" s="232">
        <v>207.65</v>
      </c>
      <c r="G137" s="232">
        <v>205.45000000000002</v>
      </c>
      <c r="H137" s="232">
        <v>213.15</v>
      </c>
      <c r="I137" s="232">
        <v>215.35</v>
      </c>
      <c r="J137" s="232">
        <v>217</v>
      </c>
      <c r="K137" s="231">
        <v>213.7</v>
      </c>
      <c r="L137" s="231">
        <v>209.85</v>
      </c>
      <c r="M137" s="231">
        <v>10.886799999999999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167.7</v>
      </c>
      <c r="D138" s="232">
        <v>169.43333333333331</v>
      </c>
      <c r="E138" s="232">
        <v>165.51666666666662</v>
      </c>
      <c r="F138" s="232">
        <v>163.33333333333331</v>
      </c>
      <c r="G138" s="232">
        <v>159.41666666666663</v>
      </c>
      <c r="H138" s="232">
        <v>171.61666666666662</v>
      </c>
      <c r="I138" s="232">
        <v>175.5333333333333</v>
      </c>
      <c r="J138" s="232">
        <v>177.71666666666661</v>
      </c>
      <c r="K138" s="231">
        <v>173.35</v>
      </c>
      <c r="L138" s="231">
        <v>167.25</v>
      </c>
      <c r="M138" s="231">
        <v>14.67685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38.700000000000003</v>
      </c>
      <c r="D139" s="232">
        <v>38.916666666666664</v>
      </c>
      <c r="E139" s="232">
        <v>38.283333333333331</v>
      </c>
      <c r="F139" s="232">
        <v>37.866666666666667</v>
      </c>
      <c r="G139" s="232">
        <v>37.233333333333334</v>
      </c>
      <c r="H139" s="232">
        <v>39.333333333333329</v>
      </c>
      <c r="I139" s="232">
        <v>39.966666666666669</v>
      </c>
      <c r="J139" s="232">
        <v>40.383333333333326</v>
      </c>
      <c r="K139" s="231">
        <v>39.549999999999997</v>
      </c>
      <c r="L139" s="231">
        <v>38.5</v>
      </c>
      <c r="M139" s="231">
        <v>10.90452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222.4</v>
      </c>
      <c r="D140" s="232">
        <v>222.26666666666665</v>
      </c>
      <c r="E140" s="232">
        <v>219.1333333333333</v>
      </c>
      <c r="F140" s="232">
        <v>215.86666666666665</v>
      </c>
      <c r="G140" s="232">
        <v>212.73333333333329</v>
      </c>
      <c r="H140" s="232">
        <v>225.5333333333333</v>
      </c>
      <c r="I140" s="232">
        <v>228.66666666666663</v>
      </c>
      <c r="J140" s="232">
        <v>231.93333333333331</v>
      </c>
      <c r="K140" s="231">
        <v>225.4</v>
      </c>
      <c r="L140" s="231">
        <v>219</v>
      </c>
      <c r="M140" s="231">
        <v>2.7896399999999999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3459.5</v>
      </c>
      <c r="D141" s="232">
        <v>3466.5</v>
      </c>
      <c r="E141" s="232">
        <v>3439</v>
      </c>
      <c r="F141" s="232">
        <v>3418.5</v>
      </c>
      <c r="G141" s="232">
        <v>3391</v>
      </c>
      <c r="H141" s="232">
        <v>3487</v>
      </c>
      <c r="I141" s="232">
        <v>3514.5</v>
      </c>
      <c r="J141" s="232">
        <v>3535</v>
      </c>
      <c r="K141" s="231">
        <v>3494</v>
      </c>
      <c r="L141" s="231">
        <v>3446</v>
      </c>
      <c r="M141" s="231">
        <v>1.64412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3774.05</v>
      </c>
      <c r="D142" s="232">
        <v>3797.35</v>
      </c>
      <c r="E142" s="232">
        <v>3741.7</v>
      </c>
      <c r="F142" s="232">
        <v>3709.35</v>
      </c>
      <c r="G142" s="232">
        <v>3653.7</v>
      </c>
      <c r="H142" s="232">
        <v>3829.7</v>
      </c>
      <c r="I142" s="232">
        <v>3885.3500000000004</v>
      </c>
      <c r="J142" s="232">
        <v>3917.7</v>
      </c>
      <c r="K142" s="231">
        <v>3853</v>
      </c>
      <c r="L142" s="231">
        <v>3765</v>
      </c>
      <c r="M142" s="231">
        <v>1.45564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2228.85</v>
      </c>
      <c r="D143" s="232">
        <v>2237.5500000000002</v>
      </c>
      <c r="E143" s="232">
        <v>2206.1000000000004</v>
      </c>
      <c r="F143" s="232">
        <v>2183.3500000000004</v>
      </c>
      <c r="G143" s="232">
        <v>2151.9000000000005</v>
      </c>
      <c r="H143" s="232">
        <v>2260.3000000000002</v>
      </c>
      <c r="I143" s="232">
        <v>2291.75</v>
      </c>
      <c r="J143" s="232">
        <v>2314.5</v>
      </c>
      <c r="K143" s="231">
        <v>2269</v>
      </c>
      <c r="L143" s="231">
        <v>2214.8000000000002</v>
      </c>
      <c r="M143" s="231">
        <v>1.8589100000000001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4334</v>
      </c>
      <c r="D144" s="232">
        <v>4316.3666666666668</v>
      </c>
      <c r="E144" s="232">
        <v>4292.7833333333338</v>
      </c>
      <c r="F144" s="232">
        <v>4251.5666666666666</v>
      </c>
      <c r="G144" s="232">
        <v>4227.9833333333336</v>
      </c>
      <c r="H144" s="232">
        <v>4357.5833333333339</v>
      </c>
      <c r="I144" s="232">
        <v>4381.1666666666661</v>
      </c>
      <c r="J144" s="232">
        <v>4422.3833333333341</v>
      </c>
      <c r="K144" s="231">
        <v>4339.95</v>
      </c>
      <c r="L144" s="231">
        <v>4275.1499999999996</v>
      </c>
      <c r="M144" s="231">
        <v>1.66039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556.6</v>
      </c>
      <c r="D145" s="232">
        <v>557.51666666666665</v>
      </c>
      <c r="E145" s="232">
        <v>552.13333333333333</v>
      </c>
      <c r="F145" s="232">
        <v>547.66666666666663</v>
      </c>
      <c r="G145" s="232">
        <v>542.2833333333333</v>
      </c>
      <c r="H145" s="232">
        <v>561.98333333333335</v>
      </c>
      <c r="I145" s="232">
        <v>567.36666666666656</v>
      </c>
      <c r="J145" s="232">
        <v>571.83333333333337</v>
      </c>
      <c r="K145" s="231">
        <v>562.9</v>
      </c>
      <c r="L145" s="231">
        <v>553.04999999999995</v>
      </c>
      <c r="M145" s="231">
        <v>0.99980000000000002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177.3</v>
      </c>
      <c r="D146" s="232">
        <v>178.48333333333335</v>
      </c>
      <c r="E146" s="232">
        <v>175.1166666666667</v>
      </c>
      <c r="F146" s="232">
        <v>172.93333333333337</v>
      </c>
      <c r="G146" s="232">
        <v>169.56666666666672</v>
      </c>
      <c r="H146" s="232">
        <v>180.66666666666669</v>
      </c>
      <c r="I146" s="232">
        <v>184.03333333333336</v>
      </c>
      <c r="J146" s="232">
        <v>186.21666666666667</v>
      </c>
      <c r="K146" s="231">
        <v>181.85</v>
      </c>
      <c r="L146" s="231">
        <v>176.3</v>
      </c>
      <c r="M146" s="231">
        <v>2.9432700000000001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164.6</v>
      </c>
      <c r="D147" s="232">
        <v>165.88333333333333</v>
      </c>
      <c r="E147" s="232">
        <v>160.36666666666665</v>
      </c>
      <c r="F147" s="232">
        <v>156.13333333333333</v>
      </c>
      <c r="G147" s="232">
        <v>150.61666666666665</v>
      </c>
      <c r="H147" s="232">
        <v>170.11666666666665</v>
      </c>
      <c r="I147" s="232">
        <v>175.6333333333333</v>
      </c>
      <c r="J147" s="232">
        <v>179.86666666666665</v>
      </c>
      <c r="K147" s="231">
        <v>171.4</v>
      </c>
      <c r="L147" s="231">
        <v>161.65</v>
      </c>
      <c r="M147" s="231">
        <v>5.4137500000000003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53.45</v>
      </c>
      <c r="D148" s="232">
        <v>53.616666666666674</v>
      </c>
      <c r="E148" s="232">
        <v>52.633333333333347</v>
      </c>
      <c r="F148" s="232">
        <v>51.81666666666667</v>
      </c>
      <c r="G148" s="232">
        <v>50.833333333333343</v>
      </c>
      <c r="H148" s="232">
        <v>54.433333333333351</v>
      </c>
      <c r="I148" s="232">
        <v>55.416666666666671</v>
      </c>
      <c r="J148" s="232">
        <v>56.233333333333356</v>
      </c>
      <c r="K148" s="231">
        <v>54.6</v>
      </c>
      <c r="L148" s="231">
        <v>52.8</v>
      </c>
      <c r="M148" s="231">
        <v>69.039320000000004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63.9</v>
      </c>
      <c r="D149" s="232">
        <v>63.900000000000006</v>
      </c>
      <c r="E149" s="232">
        <v>63.400000000000006</v>
      </c>
      <c r="F149" s="232">
        <v>62.9</v>
      </c>
      <c r="G149" s="232">
        <v>62.4</v>
      </c>
      <c r="H149" s="232">
        <v>64.400000000000006</v>
      </c>
      <c r="I149" s="232">
        <v>64.900000000000006</v>
      </c>
      <c r="J149" s="232">
        <v>65.40000000000002</v>
      </c>
      <c r="K149" s="231">
        <v>64.400000000000006</v>
      </c>
      <c r="L149" s="231">
        <v>63.4</v>
      </c>
      <c r="M149" s="231">
        <v>9.0163799999999998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3262.55</v>
      </c>
      <c r="D150" s="232">
        <v>3255.6166666666663</v>
      </c>
      <c r="E150" s="232">
        <v>3236.1333333333328</v>
      </c>
      <c r="F150" s="232">
        <v>3209.7166666666662</v>
      </c>
      <c r="G150" s="232">
        <v>3190.2333333333327</v>
      </c>
      <c r="H150" s="232">
        <v>3282.0333333333328</v>
      </c>
      <c r="I150" s="232">
        <v>3301.5166666666664</v>
      </c>
      <c r="J150" s="232">
        <v>3327.9333333333329</v>
      </c>
      <c r="K150" s="231">
        <v>3275.1</v>
      </c>
      <c r="L150" s="231">
        <v>3229.2</v>
      </c>
      <c r="M150" s="231">
        <v>3.9180100000000002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409.75</v>
      </c>
      <c r="D151" s="232">
        <v>410.98333333333335</v>
      </c>
      <c r="E151" s="232">
        <v>405.76666666666671</v>
      </c>
      <c r="F151" s="232">
        <v>401.78333333333336</v>
      </c>
      <c r="G151" s="232">
        <v>396.56666666666672</v>
      </c>
      <c r="H151" s="232">
        <v>414.9666666666667</v>
      </c>
      <c r="I151" s="232">
        <v>420.18333333333339</v>
      </c>
      <c r="J151" s="232">
        <v>424.16666666666669</v>
      </c>
      <c r="K151" s="231">
        <v>416.2</v>
      </c>
      <c r="L151" s="231">
        <v>407</v>
      </c>
      <c r="M151" s="231">
        <v>0.91635999999999995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419.15</v>
      </c>
      <c r="D152" s="232">
        <v>419.18333333333334</v>
      </c>
      <c r="E152" s="232">
        <v>415.86666666666667</v>
      </c>
      <c r="F152" s="232">
        <v>412.58333333333331</v>
      </c>
      <c r="G152" s="232">
        <v>409.26666666666665</v>
      </c>
      <c r="H152" s="232">
        <v>422.4666666666667</v>
      </c>
      <c r="I152" s="232">
        <v>425.78333333333342</v>
      </c>
      <c r="J152" s="232">
        <v>429.06666666666672</v>
      </c>
      <c r="K152" s="231">
        <v>422.5</v>
      </c>
      <c r="L152" s="231">
        <v>415.9</v>
      </c>
      <c r="M152" s="231">
        <v>1.6151599999999999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1362.8</v>
      </c>
      <c r="D153" s="232">
        <v>1374.7833333333335</v>
      </c>
      <c r="E153" s="232">
        <v>1344.5666666666671</v>
      </c>
      <c r="F153" s="232">
        <v>1326.3333333333335</v>
      </c>
      <c r="G153" s="232">
        <v>1296.116666666667</v>
      </c>
      <c r="H153" s="232">
        <v>1393.0166666666671</v>
      </c>
      <c r="I153" s="232">
        <v>1423.2333333333338</v>
      </c>
      <c r="J153" s="232">
        <v>1441.4666666666672</v>
      </c>
      <c r="K153" s="231">
        <v>1405</v>
      </c>
      <c r="L153" s="231">
        <v>1356.55</v>
      </c>
      <c r="M153" s="231">
        <v>0.27744000000000002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83.35</v>
      </c>
      <c r="D154" s="232">
        <v>83.566666666666677</v>
      </c>
      <c r="E154" s="232">
        <v>82.433333333333351</v>
      </c>
      <c r="F154" s="232">
        <v>81.51666666666668</v>
      </c>
      <c r="G154" s="232">
        <v>80.383333333333354</v>
      </c>
      <c r="H154" s="232">
        <v>84.483333333333348</v>
      </c>
      <c r="I154" s="232">
        <v>85.616666666666674</v>
      </c>
      <c r="J154" s="232">
        <v>86.533333333333346</v>
      </c>
      <c r="K154" s="231">
        <v>84.7</v>
      </c>
      <c r="L154" s="231">
        <v>82.65</v>
      </c>
      <c r="M154" s="231">
        <v>24.410499999999999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57.15</v>
      </c>
      <c r="D155" s="232">
        <v>57.533333333333331</v>
      </c>
      <c r="E155" s="232">
        <v>55.916666666666664</v>
      </c>
      <c r="F155" s="232">
        <v>54.68333333333333</v>
      </c>
      <c r="G155" s="232">
        <v>53.066666666666663</v>
      </c>
      <c r="H155" s="232">
        <v>58.766666666666666</v>
      </c>
      <c r="I155" s="232">
        <v>60.38333333333334</v>
      </c>
      <c r="J155" s="232">
        <v>61.616666666666667</v>
      </c>
      <c r="K155" s="231">
        <v>59.15</v>
      </c>
      <c r="L155" s="231">
        <v>56.3</v>
      </c>
      <c r="M155" s="231">
        <v>28.20391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2209.35</v>
      </c>
      <c r="D156" s="232">
        <v>2197.3166666666666</v>
      </c>
      <c r="E156" s="232">
        <v>2182.0333333333333</v>
      </c>
      <c r="F156" s="232">
        <v>2154.7166666666667</v>
      </c>
      <c r="G156" s="232">
        <v>2139.4333333333334</v>
      </c>
      <c r="H156" s="232">
        <v>2224.6333333333332</v>
      </c>
      <c r="I156" s="232">
        <v>2239.9166666666661</v>
      </c>
      <c r="J156" s="232">
        <v>2267.2333333333331</v>
      </c>
      <c r="K156" s="231">
        <v>2212.6</v>
      </c>
      <c r="L156" s="231">
        <v>2170</v>
      </c>
      <c r="M156" s="231">
        <v>2.04731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180.8</v>
      </c>
      <c r="D157" s="232">
        <v>180.31666666666669</v>
      </c>
      <c r="E157" s="232">
        <v>179.28333333333339</v>
      </c>
      <c r="F157" s="232">
        <v>177.76666666666671</v>
      </c>
      <c r="G157" s="232">
        <v>176.73333333333341</v>
      </c>
      <c r="H157" s="232">
        <v>181.83333333333337</v>
      </c>
      <c r="I157" s="232">
        <v>182.86666666666667</v>
      </c>
      <c r="J157" s="232">
        <v>184.38333333333335</v>
      </c>
      <c r="K157" s="231">
        <v>181.35</v>
      </c>
      <c r="L157" s="231">
        <v>178.8</v>
      </c>
      <c r="M157" s="231">
        <v>12.05955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272.10000000000002</v>
      </c>
      <c r="D158" s="232">
        <v>272.39999999999998</v>
      </c>
      <c r="E158" s="232">
        <v>269.34999999999997</v>
      </c>
      <c r="F158" s="232">
        <v>266.59999999999997</v>
      </c>
      <c r="G158" s="232">
        <v>263.54999999999995</v>
      </c>
      <c r="H158" s="232">
        <v>275.14999999999998</v>
      </c>
      <c r="I158" s="232">
        <v>278.19999999999993</v>
      </c>
      <c r="J158" s="232">
        <v>280.95</v>
      </c>
      <c r="K158" s="231">
        <v>275.45</v>
      </c>
      <c r="L158" s="231">
        <v>269.64999999999998</v>
      </c>
      <c r="M158" s="231">
        <v>0.87824000000000002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152.94999999999999</v>
      </c>
      <c r="D159" s="232">
        <v>153.18333333333331</v>
      </c>
      <c r="E159" s="232">
        <v>151.86666666666662</v>
      </c>
      <c r="F159" s="232">
        <v>150.7833333333333</v>
      </c>
      <c r="G159" s="232">
        <v>149.46666666666661</v>
      </c>
      <c r="H159" s="232">
        <v>154.26666666666662</v>
      </c>
      <c r="I159" s="232">
        <v>155.58333333333329</v>
      </c>
      <c r="J159" s="232">
        <v>156.66666666666663</v>
      </c>
      <c r="K159" s="231">
        <v>154.5</v>
      </c>
      <c r="L159" s="231">
        <v>152.1</v>
      </c>
      <c r="M159" s="231">
        <v>17.318449999999999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135.65</v>
      </c>
      <c r="D160" s="232">
        <v>135.79999999999998</v>
      </c>
      <c r="E160" s="232">
        <v>134.59999999999997</v>
      </c>
      <c r="F160" s="232">
        <v>133.54999999999998</v>
      </c>
      <c r="G160" s="232">
        <v>132.34999999999997</v>
      </c>
      <c r="H160" s="232">
        <v>136.84999999999997</v>
      </c>
      <c r="I160" s="232">
        <v>138.04999999999995</v>
      </c>
      <c r="J160" s="232">
        <v>139.09999999999997</v>
      </c>
      <c r="K160" s="231">
        <v>137</v>
      </c>
      <c r="L160" s="231">
        <v>134.75</v>
      </c>
      <c r="M160" s="231">
        <v>101.1617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340.55</v>
      </c>
      <c r="D161" s="232">
        <v>347.66666666666669</v>
      </c>
      <c r="E161" s="232">
        <v>330.53333333333336</v>
      </c>
      <c r="F161" s="232">
        <v>320.51666666666665</v>
      </c>
      <c r="G161" s="232">
        <v>303.38333333333333</v>
      </c>
      <c r="H161" s="232">
        <v>357.68333333333339</v>
      </c>
      <c r="I161" s="232">
        <v>374.81666666666672</v>
      </c>
      <c r="J161" s="232">
        <v>384.83333333333343</v>
      </c>
      <c r="K161" s="231">
        <v>364.8</v>
      </c>
      <c r="L161" s="231">
        <v>337.65</v>
      </c>
      <c r="M161" s="231">
        <v>20.752780000000001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5709.05</v>
      </c>
      <c r="D162" s="232">
        <v>5674.3499999999995</v>
      </c>
      <c r="E162" s="232">
        <v>5609.6999999999989</v>
      </c>
      <c r="F162" s="232">
        <v>5510.3499999999995</v>
      </c>
      <c r="G162" s="232">
        <v>5445.6999999999989</v>
      </c>
      <c r="H162" s="232">
        <v>5773.6999999999989</v>
      </c>
      <c r="I162" s="232">
        <v>5838.3499999999985</v>
      </c>
      <c r="J162" s="232">
        <v>5937.6999999999989</v>
      </c>
      <c r="K162" s="231">
        <v>5739</v>
      </c>
      <c r="L162" s="231">
        <v>5575</v>
      </c>
      <c r="M162" s="231">
        <v>0.23763999999999999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539.70000000000005</v>
      </c>
      <c r="D163" s="232">
        <v>544.63333333333333</v>
      </c>
      <c r="E163" s="232">
        <v>532.26666666666665</v>
      </c>
      <c r="F163" s="232">
        <v>524.83333333333337</v>
      </c>
      <c r="G163" s="232">
        <v>512.4666666666667</v>
      </c>
      <c r="H163" s="232">
        <v>552.06666666666661</v>
      </c>
      <c r="I163" s="232">
        <v>564.43333333333317</v>
      </c>
      <c r="J163" s="232">
        <v>571.86666666666656</v>
      </c>
      <c r="K163" s="231">
        <v>557</v>
      </c>
      <c r="L163" s="231">
        <v>537.20000000000005</v>
      </c>
      <c r="M163" s="231">
        <v>3.02806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178.8</v>
      </c>
      <c r="D164" s="232">
        <v>179.75</v>
      </c>
      <c r="E164" s="232">
        <v>176.55</v>
      </c>
      <c r="F164" s="232">
        <v>174.3</v>
      </c>
      <c r="G164" s="232">
        <v>171.10000000000002</v>
      </c>
      <c r="H164" s="232">
        <v>182</v>
      </c>
      <c r="I164" s="232">
        <v>185.2</v>
      </c>
      <c r="J164" s="232">
        <v>187.45</v>
      </c>
      <c r="K164" s="231">
        <v>182.95</v>
      </c>
      <c r="L164" s="231">
        <v>177.5</v>
      </c>
      <c r="M164" s="231">
        <v>4.8253199999999996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103.85</v>
      </c>
      <c r="D165" s="232">
        <v>103.43333333333334</v>
      </c>
      <c r="E165" s="232">
        <v>102.46666666666667</v>
      </c>
      <c r="F165" s="232">
        <v>101.08333333333333</v>
      </c>
      <c r="G165" s="232">
        <v>100.11666666666666</v>
      </c>
      <c r="H165" s="232">
        <v>104.81666666666668</v>
      </c>
      <c r="I165" s="232">
        <v>105.78333333333335</v>
      </c>
      <c r="J165" s="232">
        <v>107.16666666666669</v>
      </c>
      <c r="K165" s="231">
        <v>104.4</v>
      </c>
      <c r="L165" s="231">
        <v>102.05</v>
      </c>
      <c r="M165" s="231">
        <v>16.031089999999999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287.25</v>
      </c>
      <c r="D166" s="232">
        <v>286.46666666666664</v>
      </c>
      <c r="E166" s="232">
        <v>283.18333333333328</v>
      </c>
      <c r="F166" s="232">
        <v>279.11666666666662</v>
      </c>
      <c r="G166" s="232">
        <v>275.83333333333326</v>
      </c>
      <c r="H166" s="232">
        <v>290.5333333333333</v>
      </c>
      <c r="I166" s="232">
        <v>293.81666666666672</v>
      </c>
      <c r="J166" s="232">
        <v>297.88333333333333</v>
      </c>
      <c r="K166" s="231">
        <v>289.75</v>
      </c>
      <c r="L166" s="231">
        <v>282.39999999999998</v>
      </c>
      <c r="M166" s="231">
        <v>9.3844799999999999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1204.3</v>
      </c>
      <c r="D167" s="232">
        <v>1199.4833333333333</v>
      </c>
      <c r="E167" s="232">
        <v>1160.0666666666666</v>
      </c>
      <c r="F167" s="232">
        <v>1115.8333333333333</v>
      </c>
      <c r="G167" s="232">
        <v>1076.4166666666665</v>
      </c>
      <c r="H167" s="232">
        <v>1243.7166666666667</v>
      </c>
      <c r="I167" s="232">
        <v>1283.1333333333332</v>
      </c>
      <c r="J167" s="232">
        <v>1327.3666666666668</v>
      </c>
      <c r="K167" s="231">
        <v>1238.9000000000001</v>
      </c>
      <c r="L167" s="231">
        <v>1155.25</v>
      </c>
      <c r="M167" s="231">
        <v>2.3849200000000002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98.45</v>
      </c>
      <c r="D168" s="232">
        <v>98.416666666666671</v>
      </c>
      <c r="E168" s="232">
        <v>97.88333333333334</v>
      </c>
      <c r="F168" s="232">
        <v>97.316666666666663</v>
      </c>
      <c r="G168" s="232">
        <v>96.783333333333331</v>
      </c>
      <c r="H168" s="232">
        <v>98.983333333333348</v>
      </c>
      <c r="I168" s="232">
        <v>99.51666666666668</v>
      </c>
      <c r="J168" s="232">
        <v>100.08333333333336</v>
      </c>
      <c r="K168" s="231">
        <v>98.95</v>
      </c>
      <c r="L168" s="231">
        <v>97.85</v>
      </c>
      <c r="M168" s="231">
        <v>124.64664999999999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1643.05</v>
      </c>
      <c r="D169" s="232">
        <v>1644.55</v>
      </c>
      <c r="E169" s="232">
        <v>1625.3</v>
      </c>
      <c r="F169" s="232">
        <v>1607.55</v>
      </c>
      <c r="G169" s="232">
        <v>1588.3</v>
      </c>
      <c r="H169" s="232">
        <v>1662.3</v>
      </c>
      <c r="I169" s="232">
        <v>1681.55</v>
      </c>
      <c r="J169" s="232">
        <v>1699.3</v>
      </c>
      <c r="K169" s="231">
        <v>1663.8</v>
      </c>
      <c r="L169" s="231">
        <v>1626.8</v>
      </c>
      <c r="M169" s="231">
        <v>1.03661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40.65</v>
      </c>
      <c r="D170" s="232">
        <v>40.483333333333327</v>
      </c>
      <c r="E170" s="232">
        <v>40.166666666666657</v>
      </c>
      <c r="F170" s="232">
        <v>39.68333333333333</v>
      </c>
      <c r="G170" s="232">
        <v>39.36666666666666</v>
      </c>
      <c r="H170" s="232">
        <v>40.966666666666654</v>
      </c>
      <c r="I170" s="232">
        <v>41.283333333333331</v>
      </c>
      <c r="J170" s="232">
        <v>41.766666666666652</v>
      </c>
      <c r="K170" s="231">
        <v>40.799999999999997</v>
      </c>
      <c r="L170" s="231">
        <v>40</v>
      </c>
      <c r="M170" s="231">
        <v>214.14107000000001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2393.85</v>
      </c>
      <c r="D171" s="232">
        <v>2416.25</v>
      </c>
      <c r="E171" s="232">
        <v>2362.6</v>
      </c>
      <c r="F171" s="232">
        <v>2331.35</v>
      </c>
      <c r="G171" s="232">
        <v>2277.6999999999998</v>
      </c>
      <c r="H171" s="232">
        <v>2447.5</v>
      </c>
      <c r="I171" s="232">
        <v>2501.1499999999996</v>
      </c>
      <c r="J171" s="232">
        <v>2532.4</v>
      </c>
      <c r="K171" s="231">
        <v>2469.9</v>
      </c>
      <c r="L171" s="231">
        <v>2385</v>
      </c>
      <c r="M171" s="231">
        <v>0.19558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3071.35</v>
      </c>
      <c r="D172" s="232">
        <v>3068.6333333333332</v>
      </c>
      <c r="E172" s="232">
        <v>3038.8166666666666</v>
      </c>
      <c r="F172" s="232">
        <v>3006.2833333333333</v>
      </c>
      <c r="G172" s="232">
        <v>2976.4666666666667</v>
      </c>
      <c r="H172" s="232">
        <v>3101.1666666666665</v>
      </c>
      <c r="I172" s="232">
        <v>3130.9833333333331</v>
      </c>
      <c r="J172" s="232">
        <v>3163.5166666666664</v>
      </c>
      <c r="K172" s="231">
        <v>3098.45</v>
      </c>
      <c r="L172" s="231">
        <v>3036.1</v>
      </c>
      <c r="M172" s="231">
        <v>6.3789999999999999E-2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186.35</v>
      </c>
      <c r="D173" s="232">
        <v>186.31666666666663</v>
      </c>
      <c r="E173" s="232">
        <v>182.18333333333328</v>
      </c>
      <c r="F173" s="232">
        <v>178.01666666666665</v>
      </c>
      <c r="G173" s="232">
        <v>173.8833333333333</v>
      </c>
      <c r="H173" s="232">
        <v>190.48333333333326</v>
      </c>
      <c r="I173" s="232">
        <v>194.61666666666665</v>
      </c>
      <c r="J173" s="232">
        <v>198.78333333333325</v>
      </c>
      <c r="K173" s="231">
        <v>190.45</v>
      </c>
      <c r="L173" s="231">
        <v>182.15</v>
      </c>
      <c r="M173" s="231">
        <v>80.643810000000002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1559.5</v>
      </c>
      <c r="D174" s="232">
        <v>1567.2666666666667</v>
      </c>
      <c r="E174" s="232">
        <v>1550.2333333333333</v>
      </c>
      <c r="F174" s="232">
        <v>1540.9666666666667</v>
      </c>
      <c r="G174" s="232">
        <v>1523.9333333333334</v>
      </c>
      <c r="H174" s="232">
        <v>1576.5333333333333</v>
      </c>
      <c r="I174" s="232">
        <v>1593.5666666666666</v>
      </c>
      <c r="J174" s="232">
        <v>1602.8333333333333</v>
      </c>
      <c r="K174" s="231">
        <v>1584.3</v>
      </c>
      <c r="L174" s="231">
        <v>1558</v>
      </c>
      <c r="M174" s="231">
        <v>9.3430999999999997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1298</v>
      </c>
      <c r="D175" s="232">
        <v>1301.9666666666667</v>
      </c>
      <c r="E175" s="232">
        <v>1292.0333333333333</v>
      </c>
      <c r="F175" s="232">
        <v>1286.0666666666666</v>
      </c>
      <c r="G175" s="232">
        <v>1276.1333333333332</v>
      </c>
      <c r="H175" s="232">
        <v>1307.9333333333334</v>
      </c>
      <c r="I175" s="232">
        <v>1317.8666666666668</v>
      </c>
      <c r="J175" s="232">
        <v>1323.8333333333335</v>
      </c>
      <c r="K175" s="231">
        <v>1311.9</v>
      </c>
      <c r="L175" s="231">
        <v>1296</v>
      </c>
      <c r="M175" s="231">
        <v>0.21046000000000001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426.25</v>
      </c>
      <c r="D176" s="232">
        <v>427.58333333333331</v>
      </c>
      <c r="E176" s="232">
        <v>423.31666666666661</v>
      </c>
      <c r="F176" s="232">
        <v>420.38333333333327</v>
      </c>
      <c r="G176" s="232">
        <v>416.11666666666656</v>
      </c>
      <c r="H176" s="232">
        <v>430.51666666666665</v>
      </c>
      <c r="I176" s="232">
        <v>434.78333333333342</v>
      </c>
      <c r="J176" s="232">
        <v>437.7166666666667</v>
      </c>
      <c r="K176" s="231">
        <v>431.85</v>
      </c>
      <c r="L176" s="231">
        <v>424.65</v>
      </c>
      <c r="M176" s="231">
        <v>3.64662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1181.9000000000001</v>
      </c>
      <c r="D177" s="232">
        <v>1185.7666666666667</v>
      </c>
      <c r="E177" s="232">
        <v>1143.6833333333334</v>
      </c>
      <c r="F177" s="232">
        <v>1105.4666666666667</v>
      </c>
      <c r="G177" s="232">
        <v>1063.3833333333334</v>
      </c>
      <c r="H177" s="232">
        <v>1223.9833333333333</v>
      </c>
      <c r="I177" s="232">
        <v>1266.0666666666668</v>
      </c>
      <c r="J177" s="232">
        <v>1304.2833333333333</v>
      </c>
      <c r="K177" s="231">
        <v>1227.8499999999999</v>
      </c>
      <c r="L177" s="231">
        <v>1147.55</v>
      </c>
      <c r="M177" s="231">
        <v>0.82347999999999999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2127.65</v>
      </c>
      <c r="D178" s="232">
        <v>2096.0166666666664</v>
      </c>
      <c r="E178" s="232">
        <v>2043.0333333333328</v>
      </c>
      <c r="F178" s="232">
        <v>1958.4166666666665</v>
      </c>
      <c r="G178" s="232">
        <v>1905.4333333333329</v>
      </c>
      <c r="H178" s="232">
        <v>2180.6333333333328</v>
      </c>
      <c r="I178" s="232">
        <v>2233.6166666666663</v>
      </c>
      <c r="J178" s="232">
        <v>2318.2333333333327</v>
      </c>
      <c r="K178" s="231">
        <v>2149</v>
      </c>
      <c r="L178" s="231">
        <v>2011.4</v>
      </c>
      <c r="M178" s="231">
        <v>10.46922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470.5</v>
      </c>
      <c r="D179" s="232">
        <v>470.40000000000003</v>
      </c>
      <c r="E179" s="232">
        <v>468.10000000000008</v>
      </c>
      <c r="F179" s="232">
        <v>465.70000000000005</v>
      </c>
      <c r="G179" s="232">
        <v>463.40000000000009</v>
      </c>
      <c r="H179" s="232">
        <v>472.80000000000007</v>
      </c>
      <c r="I179" s="232">
        <v>475.1</v>
      </c>
      <c r="J179" s="232">
        <v>477.50000000000006</v>
      </c>
      <c r="K179" s="231">
        <v>472.7</v>
      </c>
      <c r="L179" s="231">
        <v>468</v>
      </c>
      <c r="M179" s="231">
        <v>0.20924000000000001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908.1</v>
      </c>
      <c r="D180" s="232">
        <v>910.44999999999993</v>
      </c>
      <c r="E180" s="232">
        <v>895.89999999999986</v>
      </c>
      <c r="F180" s="232">
        <v>883.69999999999993</v>
      </c>
      <c r="G180" s="232">
        <v>869.14999999999986</v>
      </c>
      <c r="H180" s="232">
        <v>922.64999999999986</v>
      </c>
      <c r="I180" s="232">
        <v>937.19999999999982</v>
      </c>
      <c r="J180" s="232">
        <v>949.39999999999986</v>
      </c>
      <c r="K180" s="231">
        <v>925</v>
      </c>
      <c r="L180" s="231">
        <v>898.25</v>
      </c>
      <c r="M180" s="231">
        <v>13.69036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454</v>
      </c>
      <c r="D181" s="232">
        <v>451.66666666666669</v>
      </c>
      <c r="E181" s="232">
        <v>447.33333333333337</v>
      </c>
      <c r="F181" s="232">
        <v>440.66666666666669</v>
      </c>
      <c r="G181" s="232">
        <v>436.33333333333337</v>
      </c>
      <c r="H181" s="232">
        <v>458.33333333333337</v>
      </c>
      <c r="I181" s="232">
        <v>462.66666666666674</v>
      </c>
      <c r="J181" s="232">
        <v>469.33333333333337</v>
      </c>
      <c r="K181" s="231">
        <v>456</v>
      </c>
      <c r="L181" s="231">
        <v>445</v>
      </c>
      <c r="M181" s="231">
        <v>1.84002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1216.8499999999999</v>
      </c>
      <c r="D182" s="232">
        <v>1215.0833333333333</v>
      </c>
      <c r="E182" s="232">
        <v>1205.7666666666664</v>
      </c>
      <c r="F182" s="232">
        <v>1194.6833333333332</v>
      </c>
      <c r="G182" s="232">
        <v>1185.3666666666663</v>
      </c>
      <c r="H182" s="232">
        <v>1226.1666666666665</v>
      </c>
      <c r="I182" s="232">
        <v>1235.4833333333336</v>
      </c>
      <c r="J182" s="232">
        <v>1246.5666666666666</v>
      </c>
      <c r="K182" s="231">
        <v>1224.4000000000001</v>
      </c>
      <c r="L182" s="231">
        <v>1204</v>
      </c>
      <c r="M182" s="231">
        <v>2.4391600000000002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327.35000000000002</v>
      </c>
      <c r="D183" s="232">
        <v>324.66666666666669</v>
      </c>
      <c r="E183" s="232">
        <v>319.98333333333335</v>
      </c>
      <c r="F183" s="232">
        <v>312.61666666666667</v>
      </c>
      <c r="G183" s="232">
        <v>307.93333333333334</v>
      </c>
      <c r="H183" s="232">
        <v>332.03333333333336</v>
      </c>
      <c r="I183" s="232">
        <v>336.71666666666664</v>
      </c>
      <c r="J183" s="232">
        <v>344.08333333333337</v>
      </c>
      <c r="K183" s="231">
        <v>329.35</v>
      </c>
      <c r="L183" s="231">
        <v>317.3</v>
      </c>
      <c r="M183" s="231">
        <v>5.9935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378</v>
      </c>
      <c r="D184" s="232">
        <v>379.11666666666662</v>
      </c>
      <c r="E184" s="232">
        <v>374.98333333333323</v>
      </c>
      <c r="F184" s="232">
        <v>371.96666666666664</v>
      </c>
      <c r="G184" s="232">
        <v>367.83333333333326</v>
      </c>
      <c r="H184" s="232">
        <v>382.13333333333321</v>
      </c>
      <c r="I184" s="232">
        <v>386.26666666666654</v>
      </c>
      <c r="J184" s="232">
        <v>389.28333333333319</v>
      </c>
      <c r="K184" s="231">
        <v>383.25</v>
      </c>
      <c r="L184" s="231">
        <v>376.1</v>
      </c>
      <c r="M184" s="231">
        <v>1.6789400000000001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1673.6</v>
      </c>
      <c r="D185" s="232">
        <v>1678.6666666666667</v>
      </c>
      <c r="E185" s="232">
        <v>1657.4333333333334</v>
      </c>
      <c r="F185" s="232">
        <v>1641.2666666666667</v>
      </c>
      <c r="G185" s="232">
        <v>1620.0333333333333</v>
      </c>
      <c r="H185" s="232">
        <v>1694.8333333333335</v>
      </c>
      <c r="I185" s="232">
        <v>1716.0666666666666</v>
      </c>
      <c r="J185" s="232">
        <v>1732.2333333333336</v>
      </c>
      <c r="K185" s="231">
        <v>1699.9</v>
      </c>
      <c r="L185" s="231">
        <v>1662.5</v>
      </c>
      <c r="M185" s="231">
        <v>6.5382999999999996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646.6</v>
      </c>
      <c r="D186" s="232">
        <v>648.5</v>
      </c>
      <c r="E186" s="232">
        <v>640.6</v>
      </c>
      <c r="F186" s="232">
        <v>634.6</v>
      </c>
      <c r="G186" s="232">
        <v>626.70000000000005</v>
      </c>
      <c r="H186" s="232">
        <v>654.5</v>
      </c>
      <c r="I186" s="232">
        <v>662.40000000000009</v>
      </c>
      <c r="J186" s="232">
        <v>668.4</v>
      </c>
      <c r="K186" s="231">
        <v>656.4</v>
      </c>
      <c r="L186" s="231">
        <v>642.5</v>
      </c>
      <c r="M186" s="231">
        <v>2.3894899999999999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317.89999999999998</v>
      </c>
      <c r="D187" s="232">
        <v>319.15000000000003</v>
      </c>
      <c r="E187" s="232">
        <v>310.75000000000006</v>
      </c>
      <c r="F187" s="232">
        <v>303.60000000000002</v>
      </c>
      <c r="G187" s="232">
        <v>295.20000000000005</v>
      </c>
      <c r="H187" s="232">
        <v>326.30000000000007</v>
      </c>
      <c r="I187" s="232">
        <v>334.70000000000005</v>
      </c>
      <c r="J187" s="232">
        <v>341.85000000000008</v>
      </c>
      <c r="K187" s="231">
        <v>327.55</v>
      </c>
      <c r="L187" s="231">
        <v>312</v>
      </c>
      <c r="M187" s="231">
        <v>1.96207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1950.85</v>
      </c>
      <c r="D188" s="232">
        <v>1938.6166666666668</v>
      </c>
      <c r="E188" s="232">
        <v>1920.2333333333336</v>
      </c>
      <c r="F188" s="232">
        <v>1889.6166666666668</v>
      </c>
      <c r="G188" s="232">
        <v>1871.2333333333336</v>
      </c>
      <c r="H188" s="232">
        <v>1969.2333333333336</v>
      </c>
      <c r="I188" s="232">
        <v>1987.6166666666668</v>
      </c>
      <c r="J188" s="232">
        <v>2018.2333333333336</v>
      </c>
      <c r="K188" s="231">
        <v>1957</v>
      </c>
      <c r="L188" s="231">
        <v>1908</v>
      </c>
      <c r="M188" s="231">
        <v>0.41986000000000001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751.2</v>
      </c>
      <c r="D189" s="232">
        <v>752.35</v>
      </c>
      <c r="E189" s="232">
        <v>744.1</v>
      </c>
      <c r="F189" s="232">
        <v>737</v>
      </c>
      <c r="G189" s="232">
        <v>728.75</v>
      </c>
      <c r="H189" s="232">
        <v>759.45</v>
      </c>
      <c r="I189" s="232">
        <v>767.7</v>
      </c>
      <c r="J189" s="232">
        <v>774.80000000000007</v>
      </c>
      <c r="K189" s="231">
        <v>760.6</v>
      </c>
      <c r="L189" s="231">
        <v>745.25</v>
      </c>
      <c r="M189" s="231">
        <v>0.45399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243.1</v>
      </c>
      <c r="D190" s="232">
        <v>243.86666666666667</v>
      </c>
      <c r="E190" s="232">
        <v>239.83333333333334</v>
      </c>
      <c r="F190" s="232">
        <v>236.56666666666666</v>
      </c>
      <c r="G190" s="232">
        <v>232.53333333333333</v>
      </c>
      <c r="H190" s="232">
        <v>247.13333333333335</v>
      </c>
      <c r="I190" s="232">
        <v>251.16666666666666</v>
      </c>
      <c r="J190" s="232">
        <v>254.43333333333337</v>
      </c>
      <c r="K190" s="231">
        <v>247.9</v>
      </c>
      <c r="L190" s="231">
        <v>240.6</v>
      </c>
      <c r="M190" s="231">
        <v>1.8746499999999999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2888.5</v>
      </c>
      <c r="D191" s="232">
        <v>2909.25</v>
      </c>
      <c r="E191" s="232">
        <v>2849.5</v>
      </c>
      <c r="F191" s="232">
        <v>2810.5</v>
      </c>
      <c r="G191" s="232">
        <v>2750.75</v>
      </c>
      <c r="H191" s="232">
        <v>2948.25</v>
      </c>
      <c r="I191" s="232">
        <v>3008</v>
      </c>
      <c r="J191" s="232">
        <v>3047</v>
      </c>
      <c r="K191" s="231">
        <v>2969</v>
      </c>
      <c r="L191" s="231">
        <v>2870.25</v>
      </c>
      <c r="M191" s="231">
        <v>0.81264999999999998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483.9</v>
      </c>
      <c r="D192" s="232">
        <v>483.95</v>
      </c>
      <c r="E192" s="232">
        <v>477.15</v>
      </c>
      <c r="F192" s="232">
        <v>470.4</v>
      </c>
      <c r="G192" s="232">
        <v>463.59999999999997</v>
      </c>
      <c r="H192" s="232">
        <v>490.7</v>
      </c>
      <c r="I192" s="232">
        <v>497.50000000000006</v>
      </c>
      <c r="J192" s="232">
        <v>504.25</v>
      </c>
      <c r="K192" s="231">
        <v>490.75</v>
      </c>
      <c r="L192" s="231">
        <v>477.2</v>
      </c>
      <c r="M192" s="231">
        <v>8.9394100000000005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579.75</v>
      </c>
      <c r="D193" s="232">
        <v>584.4</v>
      </c>
      <c r="E193" s="232">
        <v>572.09999999999991</v>
      </c>
      <c r="F193" s="232">
        <v>564.44999999999993</v>
      </c>
      <c r="G193" s="232">
        <v>552.14999999999986</v>
      </c>
      <c r="H193" s="232">
        <v>592.04999999999995</v>
      </c>
      <c r="I193" s="232">
        <v>604.34999999999991</v>
      </c>
      <c r="J193" s="232">
        <v>612</v>
      </c>
      <c r="K193" s="231">
        <v>596.70000000000005</v>
      </c>
      <c r="L193" s="231">
        <v>576.75</v>
      </c>
      <c r="M193" s="231">
        <v>18.99081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95.45</v>
      </c>
      <c r="D194" s="232">
        <v>96.116666666666674</v>
      </c>
      <c r="E194" s="232">
        <v>93.633333333333354</v>
      </c>
      <c r="F194" s="232">
        <v>91.816666666666677</v>
      </c>
      <c r="G194" s="232">
        <v>89.333333333333357</v>
      </c>
      <c r="H194" s="232">
        <v>97.933333333333351</v>
      </c>
      <c r="I194" s="232">
        <v>100.41666666666667</v>
      </c>
      <c r="J194" s="232">
        <v>102.23333333333335</v>
      </c>
      <c r="K194" s="231">
        <v>98.6</v>
      </c>
      <c r="L194" s="231">
        <v>94.3</v>
      </c>
      <c r="M194" s="231">
        <v>30.213049999999999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144.5</v>
      </c>
      <c r="D195" s="232">
        <v>145.81666666666669</v>
      </c>
      <c r="E195" s="232">
        <v>142.33333333333337</v>
      </c>
      <c r="F195" s="232">
        <v>140.16666666666669</v>
      </c>
      <c r="G195" s="232">
        <v>136.68333333333337</v>
      </c>
      <c r="H195" s="232">
        <v>147.98333333333338</v>
      </c>
      <c r="I195" s="232">
        <v>151.46666666666667</v>
      </c>
      <c r="J195" s="232">
        <v>153.63333333333338</v>
      </c>
      <c r="K195" s="231">
        <v>149.30000000000001</v>
      </c>
      <c r="L195" s="231">
        <v>143.65</v>
      </c>
      <c r="M195" s="231">
        <v>52.389099999999999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279.45</v>
      </c>
      <c r="D196" s="232">
        <v>279.46666666666664</v>
      </c>
      <c r="E196" s="232">
        <v>275.5333333333333</v>
      </c>
      <c r="F196" s="232">
        <v>271.61666666666667</v>
      </c>
      <c r="G196" s="232">
        <v>267.68333333333334</v>
      </c>
      <c r="H196" s="232">
        <v>283.38333333333327</v>
      </c>
      <c r="I196" s="232">
        <v>287.31666666666655</v>
      </c>
      <c r="J196" s="232">
        <v>291.23333333333323</v>
      </c>
      <c r="K196" s="231">
        <v>283.39999999999998</v>
      </c>
      <c r="L196" s="231">
        <v>275.55</v>
      </c>
      <c r="M196" s="231">
        <v>15.116569999999999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1063.5999999999999</v>
      </c>
      <c r="D197" s="232">
        <v>1067.2</v>
      </c>
      <c r="E197" s="232">
        <v>1056.4000000000001</v>
      </c>
      <c r="F197" s="232">
        <v>1049.2</v>
      </c>
      <c r="G197" s="232">
        <v>1038.4000000000001</v>
      </c>
      <c r="H197" s="232">
        <v>1074.4000000000001</v>
      </c>
      <c r="I197" s="232">
        <v>1085.1999999999998</v>
      </c>
      <c r="J197" s="232">
        <v>1092.4000000000001</v>
      </c>
      <c r="K197" s="231">
        <v>1078</v>
      </c>
      <c r="L197" s="231">
        <v>1060</v>
      </c>
      <c r="M197" s="231">
        <v>0.86067000000000005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1067.45</v>
      </c>
      <c r="D198" s="232">
        <v>1059.5</v>
      </c>
      <c r="E198" s="232">
        <v>1048</v>
      </c>
      <c r="F198" s="232">
        <v>1028.55</v>
      </c>
      <c r="G198" s="232">
        <v>1017.05</v>
      </c>
      <c r="H198" s="232">
        <v>1078.95</v>
      </c>
      <c r="I198" s="232">
        <v>1090.45</v>
      </c>
      <c r="J198" s="232">
        <v>1109.9000000000001</v>
      </c>
      <c r="K198" s="231">
        <v>1071</v>
      </c>
      <c r="L198" s="231">
        <v>1040.05</v>
      </c>
      <c r="M198" s="231">
        <v>45.622419999999998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2172.1</v>
      </c>
      <c r="D199" s="232">
        <v>2167.8000000000002</v>
      </c>
      <c r="E199" s="232">
        <v>2147.6000000000004</v>
      </c>
      <c r="F199" s="232">
        <v>2123.1000000000004</v>
      </c>
      <c r="G199" s="232">
        <v>2102.9000000000005</v>
      </c>
      <c r="H199" s="232">
        <v>2192.3000000000002</v>
      </c>
      <c r="I199" s="232">
        <v>2212.5</v>
      </c>
      <c r="J199" s="232">
        <v>2237</v>
      </c>
      <c r="K199" s="231">
        <v>2188</v>
      </c>
      <c r="L199" s="231">
        <v>2143.3000000000002</v>
      </c>
      <c r="M199" s="231">
        <v>1.6408499999999999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1597.5</v>
      </c>
      <c r="D200" s="232">
        <v>1599.6833333333334</v>
      </c>
      <c r="E200" s="232">
        <v>1587.8166666666668</v>
      </c>
      <c r="F200" s="232">
        <v>1578.1333333333334</v>
      </c>
      <c r="G200" s="232">
        <v>1566.2666666666669</v>
      </c>
      <c r="H200" s="232">
        <v>1609.3666666666668</v>
      </c>
      <c r="I200" s="232">
        <v>1621.2333333333336</v>
      </c>
      <c r="J200" s="232">
        <v>1630.9166666666667</v>
      </c>
      <c r="K200" s="231">
        <v>1611.55</v>
      </c>
      <c r="L200" s="231">
        <v>1590</v>
      </c>
      <c r="M200" s="231">
        <v>53.646700000000003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608.45000000000005</v>
      </c>
      <c r="D201" s="232">
        <v>609.41666666666663</v>
      </c>
      <c r="E201" s="232">
        <v>600.7833333333333</v>
      </c>
      <c r="F201" s="232">
        <v>593.11666666666667</v>
      </c>
      <c r="G201" s="232">
        <v>584.48333333333335</v>
      </c>
      <c r="H201" s="232">
        <v>617.08333333333326</v>
      </c>
      <c r="I201" s="232">
        <v>625.7166666666667</v>
      </c>
      <c r="J201" s="232">
        <v>633.38333333333321</v>
      </c>
      <c r="K201" s="231">
        <v>618.04999999999995</v>
      </c>
      <c r="L201" s="231">
        <v>601.75</v>
      </c>
      <c r="M201" s="231">
        <v>39.695349999999998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72.3</v>
      </c>
      <c r="D202" s="232">
        <v>72.75</v>
      </c>
      <c r="E202" s="232">
        <v>71.55</v>
      </c>
      <c r="F202" s="232">
        <v>70.8</v>
      </c>
      <c r="G202" s="232">
        <v>69.599999999999994</v>
      </c>
      <c r="H202" s="232">
        <v>73.5</v>
      </c>
      <c r="I202" s="232">
        <v>74.699999999999989</v>
      </c>
      <c r="J202" s="232">
        <v>75.45</v>
      </c>
      <c r="K202" s="231">
        <v>73.95</v>
      </c>
      <c r="L202" s="231">
        <v>72</v>
      </c>
      <c r="M202" s="231">
        <v>48.68817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642.54999999999995</v>
      </c>
      <c r="D203" s="232">
        <v>644.85</v>
      </c>
      <c r="E203" s="232">
        <v>634.70000000000005</v>
      </c>
      <c r="F203" s="232">
        <v>626.85</v>
      </c>
      <c r="G203" s="232">
        <v>616.70000000000005</v>
      </c>
      <c r="H203" s="232">
        <v>652.70000000000005</v>
      </c>
      <c r="I203" s="232">
        <v>662.84999999999991</v>
      </c>
      <c r="J203" s="232">
        <v>670.7</v>
      </c>
      <c r="K203" s="231">
        <v>655</v>
      </c>
      <c r="L203" s="231">
        <v>637</v>
      </c>
      <c r="M203" s="231">
        <v>0.40533999999999998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877.3</v>
      </c>
      <c r="D204" s="232">
        <v>879.06666666666661</v>
      </c>
      <c r="E204" s="232">
        <v>868.23333333333323</v>
      </c>
      <c r="F204" s="232">
        <v>859.16666666666663</v>
      </c>
      <c r="G204" s="232">
        <v>848.33333333333326</v>
      </c>
      <c r="H204" s="232">
        <v>888.13333333333321</v>
      </c>
      <c r="I204" s="232">
        <v>898.9666666666667</v>
      </c>
      <c r="J204" s="232">
        <v>908.03333333333319</v>
      </c>
      <c r="K204" s="231">
        <v>889.9</v>
      </c>
      <c r="L204" s="231">
        <v>870</v>
      </c>
      <c r="M204" s="231">
        <v>1.1689799999999999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895.1</v>
      </c>
      <c r="D205" s="232">
        <v>895.86666666666667</v>
      </c>
      <c r="E205" s="232">
        <v>889.83333333333337</v>
      </c>
      <c r="F205" s="232">
        <v>884.56666666666672</v>
      </c>
      <c r="G205" s="232">
        <v>878.53333333333342</v>
      </c>
      <c r="H205" s="232">
        <v>901.13333333333333</v>
      </c>
      <c r="I205" s="232">
        <v>907.16666666666663</v>
      </c>
      <c r="J205" s="232">
        <v>912.43333333333328</v>
      </c>
      <c r="K205" s="231">
        <v>901.9</v>
      </c>
      <c r="L205" s="231">
        <v>890.6</v>
      </c>
      <c r="M205" s="231">
        <v>0.11187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1186.45</v>
      </c>
      <c r="D206" s="232">
        <v>1188.8500000000001</v>
      </c>
      <c r="E206" s="232">
        <v>1174.6000000000004</v>
      </c>
      <c r="F206" s="232">
        <v>1162.7500000000002</v>
      </c>
      <c r="G206" s="232">
        <v>1148.5000000000005</v>
      </c>
      <c r="H206" s="232">
        <v>1200.7000000000003</v>
      </c>
      <c r="I206" s="232">
        <v>1214.9499999999998</v>
      </c>
      <c r="J206" s="232">
        <v>1226.8000000000002</v>
      </c>
      <c r="K206" s="231">
        <v>1203.0999999999999</v>
      </c>
      <c r="L206" s="231">
        <v>1177</v>
      </c>
      <c r="M206" s="231">
        <v>5.70085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2752.35</v>
      </c>
      <c r="D207" s="232">
        <v>2755</v>
      </c>
      <c r="E207" s="232">
        <v>2737.6</v>
      </c>
      <c r="F207" s="232">
        <v>2722.85</v>
      </c>
      <c r="G207" s="232">
        <v>2705.45</v>
      </c>
      <c r="H207" s="232">
        <v>2769.75</v>
      </c>
      <c r="I207" s="232">
        <v>2787.1499999999996</v>
      </c>
      <c r="J207" s="232">
        <v>2801.9</v>
      </c>
      <c r="K207" s="231">
        <v>2772.4</v>
      </c>
      <c r="L207" s="231">
        <v>2740.25</v>
      </c>
      <c r="M207" s="231">
        <v>1.1065799999999999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391.95</v>
      </c>
      <c r="D208" s="232">
        <v>395.51666666666665</v>
      </c>
      <c r="E208" s="232">
        <v>386.63333333333333</v>
      </c>
      <c r="F208" s="232">
        <v>381.31666666666666</v>
      </c>
      <c r="G208" s="232">
        <v>372.43333333333334</v>
      </c>
      <c r="H208" s="232">
        <v>400.83333333333331</v>
      </c>
      <c r="I208" s="232">
        <v>409.71666666666664</v>
      </c>
      <c r="J208" s="232">
        <v>415.0333333333333</v>
      </c>
      <c r="K208" s="231">
        <v>404.4</v>
      </c>
      <c r="L208" s="231">
        <v>390.2</v>
      </c>
      <c r="M208" s="231">
        <v>3.1081599999999998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470.75</v>
      </c>
      <c r="D209" s="232">
        <v>470.31666666666666</v>
      </c>
      <c r="E209" s="232">
        <v>466.63333333333333</v>
      </c>
      <c r="F209" s="232">
        <v>462.51666666666665</v>
      </c>
      <c r="G209" s="232">
        <v>458.83333333333331</v>
      </c>
      <c r="H209" s="232">
        <v>474.43333333333334</v>
      </c>
      <c r="I209" s="232">
        <v>478.11666666666662</v>
      </c>
      <c r="J209" s="232">
        <v>482.23333333333335</v>
      </c>
      <c r="K209" s="231">
        <v>474</v>
      </c>
      <c r="L209" s="231">
        <v>466.2</v>
      </c>
      <c r="M209" s="231">
        <v>60.473979999999997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1305.7</v>
      </c>
      <c r="D210" s="232">
        <v>1310.8</v>
      </c>
      <c r="E210" s="232">
        <v>1298.8</v>
      </c>
      <c r="F210" s="232">
        <v>1291.9000000000001</v>
      </c>
      <c r="G210" s="232">
        <v>1279.9000000000001</v>
      </c>
      <c r="H210" s="232">
        <v>1317.6999999999998</v>
      </c>
      <c r="I210" s="232">
        <v>1329.6999999999998</v>
      </c>
      <c r="J210" s="232">
        <v>1336.5999999999997</v>
      </c>
      <c r="K210" s="231">
        <v>1322.8</v>
      </c>
      <c r="L210" s="231">
        <v>1303.9000000000001</v>
      </c>
      <c r="M210" s="231">
        <v>0.23379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2495.9</v>
      </c>
      <c r="D211" s="232">
        <v>2507.6333333333332</v>
      </c>
      <c r="E211" s="232">
        <v>2473.2666666666664</v>
      </c>
      <c r="F211" s="232">
        <v>2450.6333333333332</v>
      </c>
      <c r="G211" s="232">
        <v>2416.2666666666664</v>
      </c>
      <c r="H211" s="232">
        <v>2530.2666666666664</v>
      </c>
      <c r="I211" s="232">
        <v>2564.6333333333332</v>
      </c>
      <c r="J211" s="232">
        <v>2587.2666666666664</v>
      </c>
      <c r="K211" s="231">
        <v>2542</v>
      </c>
      <c r="L211" s="231">
        <v>2485</v>
      </c>
      <c r="M211" s="231">
        <v>5.3249500000000003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119.65</v>
      </c>
      <c r="D212" s="232">
        <v>119.36666666666667</v>
      </c>
      <c r="E212" s="232">
        <v>118.08333333333334</v>
      </c>
      <c r="F212" s="232">
        <v>116.51666666666667</v>
      </c>
      <c r="G212" s="232">
        <v>115.23333333333333</v>
      </c>
      <c r="H212" s="232">
        <v>120.93333333333335</v>
      </c>
      <c r="I212" s="232">
        <v>122.21666666666668</v>
      </c>
      <c r="J212" s="232">
        <v>123.78333333333336</v>
      </c>
      <c r="K212" s="231">
        <v>120.65</v>
      </c>
      <c r="L212" s="231">
        <v>117.8</v>
      </c>
      <c r="M212" s="231">
        <v>81.751099999999994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245.15</v>
      </c>
      <c r="D213" s="232">
        <v>246.83333333333334</v>
      </c>
      <c r="E213" s="232">
        <v>242.9666666666667</v>
      </c>
      <c r="F213" s="232">
        <v>240.78333333333336</v>
      </c>
      <c r="G213" s="232">
        <v>236.91666666666671</v>
      </c>
      <c r="H213" s="232">
        <v>249.01666666666668</v>
      </c>
      <c r="I213" s="232">
        <v>252.8833333333333</v>
      </c>
      <c r="J213" s="232">
        <v>255.06666666666666</v>
      </c>
      <c r="K213" s="231">
        <v>250.7</v>
      </c>
      <c r="L213" s="231">
        <v>244.65</v>
      </c>
      <c r="M213" s="231">
        <v>32.264919999999996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2624.05</v>
      </c>
      <c r="D214" s="232">
        <v>2607.8333333333335</v>
      </c>
      <c r="E214" s="232">
        <v>2586.2166666666672</v>
      </c>
      <c r="F214" s="232">
        <v>2548.3833333333337</v>
      </c>
      <c r="G214" s="232">
        <v>2526.7666666666673</v>
      </c>
      <c r="H214" s="232">
        <v>2645.666666666667</v>
      </c>
      <c r="I214" s="232">
        <v>2667.2833333333328</v>
      </c>
      <c r="J214" s="232">
        <v>2705.1166666666668</v>
      </c>
      <c r="K214" s="231">
        <v>2629.45</v>
      </c>
      <c r="L214" s="231">
        <v>2570</v>
      </c>
      <c r="M214" s="231">
        <v>12.670780000000001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338.7</v>
      </c>
      <c r="D215" s="232">
        <v>338.16666666666669</v>
      </c>
      <c r="E215" s="232">
        <v>334.63333333333338</v>
      </c>
      <c r="F215" s="232">
        <v>330.56666666666672</v>
      </c>
      <c r="G215" s="232">
        <v>327.03333333333342</v>
      </c>
      <c r="H215" s="232">
        <v>342.23333333333335</v>
      </c>
      <c r="I215" s="232">
        <v>345.76666666666665</v>
      </c>
      <c r="J215" s="232">
        <v>349.83333333333331</v>
      </c>
      <c r="K215" s="231">
        <v>341.7</v>
      </c>
      <c r="L215" s="231">
        <v>334.1</v>
      </c>
      <c r="M215" s="231">
        <v>5.35175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3320.25</v>
      </c>
      <c r="D216" s="232">
        <v>3310.2666666666664</v>
      </c>
      <c r="E216" s="232">
        <v>3288.1833333333329</v>
      </c>
      <c r="F216" s="232">
        <v>3256.1166666666663</v>
      </c>
      <c r="G216" s="232">
        <v>3234.0333333333328</v>
      </c>
      <c r="H216" s="232">
        <v>3342.333333333333</v>
      </c>
      <c r="I216" s="232">
        <v>3364.416666666667</v>
      </c>
      <c r="J216" s="232">
        <v>3396.4833333333331</v>
      </c>
      <c r="K216" s="231">
        <v>3332.35</v>
      </c>
      <c r="L216" s="231">
        <v>3278.2</v>
      </c>
      <c r="M216" s="231">
        <v>5.5219999999999998E-2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724.75</v>
      </c>
      <c r="D217" s="232">
        <v>729.93333333333339</v>
      </c>
      <c r="E217" s="232">
        <v>716.86666666666679</v>
      </c>
      <c r="F217" s="232">
        <v>708.98333333333335</v>
      </c>
      <c r="G217" s="232">
        <v>695.91666666666674</v>
      </c>
      <c r="H217" s="232">
        <v>737.81666666666683</v>
      </c>
      <c r="I217" s="232">
        <v>750.88333333333344</v>
      </c>
      <c r="J217" s="232">
        <v>758.76666666666688</v>
      </c>
      <c r="K217" s="231">
        <v>743</v>
      </c>
      <c r="L217" s="231">
        <v>722.05</v>
      </c>
      <c r="M217" s="231">
        <v>0.43506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40393.35</v>
      </c>
      <c r="D218" s="232">
        <v>40263.133333333331</v>
      </c>
      <c r="E218" s="232">
        <v>39976.21666666666</v>
      </c>
      <c r="F218" s="232">
        <v>39559.083333333328</v>
      </c>
      <c r="G218" s="232">
        <v>39272.166666666657</v>
      </c>
      <c r="H218" s="232">
        <v>40680.266666666663</v>
      </c>
      <c r="I218" s="232">
        <v>40967.183333333334</v>
      </c>
      <c r="J218" s="232">
        <v>41384.316666666666</v>
      </c>
      <c r="K218" s="231">
        <v>40550.050000000003</v>
      </c>
      <c r="L218" s="231">
        <v>39846</v>
      </c>
      <c r="M218" s="231">
        <v>3.6420000000000001E-2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51.95</v>
      </c>
      <c r="D219" s="232">
        <v>52.15</v>
      </c>
      <c r="E219" s="232">
        <v>51.4</v>
      </c>
      <c r="F219" s="232">
        <v>50.85</v>
      </c>
      <c r="G219" s="232">
        <v>50.1</v>
      </c>
      <c r="H219" s="232">
        <v>52.699999999999996</v>
      </c>
      <c r="I219" s="232">
        <v>53.449999999999996</v>
      </c>
      <c r="J219" s="232">
        <v>53.999999999999993</v>
      </c>
      <c r="K219" s="231">
        <v>52.9</v>
      </c>
      <c r="L219" s="231">
        <v>51.6</v>
      </c>
      <c r="M219" s="231">
        <v>34.856029999999997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2615.9</v>
      </c>
      <c r="D220" s="232">
        <v>2612.3000000000002</v>
      </c>
      <c r="E220" s="232">
        <v>2594.6500000000005</v>
      </c>
      <c r="F220" s="232">
        <v>2573.4000000000005</v>
      </c>
      <c r="G220" s="232">
        <v>2555.7500000000009</v>
      </c>
      <c r="H220" s="232">
        <v>2633.55</v>
      </c>
      <c r="I220" s="232">
        <v>2651.2</v>
      </c>
      <c r="J220" s="232">
        <v>2672.45</v>
      </c>
      <c r="K220" s="231">
        <v>2629.95</v>
      </c>
      <c r="L220" s="231">
        <v>2591.0500000000002</v>
      </c>
      <c r="M220" s="231">
        <v>28.95579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873.35</v>
      </c>
      <c r="D221" s="232">
        <v>871.46666666666658</v>
      </c>
      <c r="E221" s="232">
        <v>864.18333333333317</v>
      </c>
      <c r="F221" s="232">
        <v>855.01666666666654</v>
      </c>
      <c r="G221" s="232">
        <v>847.73333333333312</v>
      </c>
      <c r="H221" s="232">
        <v>880.63333333333321</v>
      </c>
      <c r="I221" s="232">
        <v>887.91666666666674</v>
      </c>
      <c r="J221" s="232">
        <v>897.08333333333326</v>
      </c>
      <c r="K221" s="231">
        <v>878.75</v>
      </c>
      <c r="L221" s="231">
        <v>862.3</v>
      </c>
      <c r="M221" s="231">
        <v>168.11852999999999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1260.7</v>
      </c>
      <c r="D222" s="232">
        <v>1264.75</v>
      </c>
      <c r="E222" s="232">
        <v>1241.95</v>
      </c>
      <c r="F222" s="232">
        <v>1223.2</v>
      </c>
      <c r="G222" s="232">
        <v>1200.4000000000001</v>
      </c>
      <c r="H222" s="232">
        <v>1283.5</v>
      </c>
      <c r="I222" s="232">
        <v>1306.3000000000002</v>
      </c>
      <c r="J222" s="232">
        <v>1325.05</v>
      </c>
      <c r="K222" s="231">
        <v>1287.55</v>
      </c>
      <c r="L222" s="231">
        <v>1246</v>
      </c>
      <c r="M222" s="231">
        <v>4.6783000000000001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466.65</v>
      </c>
      <c r="D223" s="232">
        <v>468.75</v>
      </c>
      <c r="E223" s="232">
        <v>461.25</v>
      </c>
      <c r="F223" s="232">
        <v>455.85</v>
      </c>
      <c r="G223" s="232">
        <v>448.35</v>
      </c>
      <c r="H223" s="232">
        <v>474.15</v>
      </c>
      <c r="I223" s="232">
        <v>481.65</v>
      </c>
      <c r="J223" s="232">
        <v>487.04999999999995</v>
      </c>
      <c r="K223" s="231">
        <v>476.25</v>
      </c>
      <c r="L223" s="231">
        <v>463.35</v>
      </c>
      <c r="M223" s="231">
        <v>11.148540000000001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499.55</v>
      </c>
      <c r="D224" s="232">
        <v>499.06666666666666</v>
      </c>
      <c r="E224" s="232">
        <v>495.48333333333335</v>
      </c>
      <c r="F224" s="232">
        <v>491.41666666666669</v>
      </c>
      <c r="G224" s="232">
        <v>487.83333333333337</v>
      </c>
      <c r="H224" s="232">
        <v>503.13333333333333</v>
      </c>
      <c r="I224" s="232">
        <v>506.7166666666667</v>
      </c>
      <c r="J224" s="232">
        <v>510.7833333333333</v>
      </c>
      <c r="K224" s="231">
        <v>502.65</v>
      </c>
      <c r="L224" s="231">
        <v>495</v>
      </c>
      <c r="M224" s="231">
        <v>0.95738000000000001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58.8</v>
      </c>
      <c r="D225" s="232">
        <v>59.633333333333333</v>
      </c>
      <c r="E225" s="232">
        <v>57.266666666666666</v>
      </c>
      <c r="F225" s="232">
        <v>55.733333333333334</v>
      </c>
      <c r="G225" s="232">
        <v>53.366666666666667</v>
      </c>
      <c r="H225" s="232">
        <v>61.166666666666664</v>
      </c>
      <c r="I225" s="232">
        <v>63.533333333333324</v>
      </c>
      <c r="J225" s="232">
        <v>65.066666666666663</v>
      </c>
      <c r="K225" s="231">
        <v>62</v>
      </c>
      <c r="L225" s="231">
        <v>58.1</v>
      </c>
      <c r="M225" s="231">
        <v>606.87130999999999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59.7</v>
      </c>
      <c r="D226" s="232">
        <v>59.800000000000004</v>
      </c>
      <c r="E226" s="232">
        <v>59.250000000000007</v>
      </c>
      <c r="F226" s="232">
        <v>58.800000000000004</v>
      </c>
      <c r="G226" s="232">
        <v>58.250000000000007</v>
      </c>
      <c r="H226" s="232">
        <v>60.250000000000007</v>
      </c>
      <c r="I226" s="232">
        <v>60.800000000000004</v>
      </c>
      <c r="J226" s="232">
        <v>61.250000000000007</v>
      </c>
      <c r="K226" s="231">
        <v>60.35</v>
      </c>
      <c r="L226" s="231">
        <v>59.35</v>
      </c>
      <c r="M226" s="231">
        <v>196.07383999999999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84.2</v>
      </c>
      <c r="D227" s="232">
        <v>83.899999999999991</v>
      </c>
      <c r="E227" s="232">
        <v>83.299999999999983</v>
      </c>
      <c r="F227" s="232">
        <v>82.399999999999991</v>
      </c>
      <c r="G227" s="232">
        <v>81.799999999999983</v>
      </c>
      <c r="H227" s="232">
        <v>84.799999999999983</v>
      </c>
      <c r="I227" s="232">
        <v>85.399999999999977</v>
      </c>
      <c r="J227" s="232">
        <v>86.299999999999983</v>
      </c>
      <c r="K227" s="231">
        <v>84.5</v>
      </c>
      <c r="L227" s="231">
        <v>83</v>
      </c>
      <c r="M227" s="231">
        <v>58.018479999999997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917.15</v>
      </c>
      <c r="D228" s="232">
        <v>922.36666666666667</v>
      </c>
      <c r="E228" s="232">
        <v>904.83333333333337</v>
      </c>
      <c r="F228" s="232">
        <v>892.51666666666665</v>
      </c>
      <c r="G228" s="232">
        <v>874.98333333333335</v>
      </c>
      <c r="H228" s="232">
        <v>934.68333333333339</v>
      </c>
      <c r="I228" s="232">
        <v>952.2166666666667</v>
      </c>
      <c r="J228" s="232">
        <v>964.53333333333342</v>
      </c>
      <c r="K228" s="231">
        <v>939.9</v>
      </c>
      <c r="L228" s="231">
        <v>910.05</v>
      </c>
      <c r="M228" s="231">
        <v>0.13796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473.5</v>
      </c>
      <c r="D229" s="232">
        <v>470.08333333333331</v>
      </c>
      <c r="E229" s="232">
        <v>462.46666666666664</v>
      </c>
      <c r="F229" s="232">
        <v>451.43333333333334</v>
      </c>
      <c r="G229" s="232">
        <v>443.81666666666666</v>
      </c>
      <c r="H229" s="232">
        <v>481.11666666666662</v>
      </c>
      <c r="I229" s="232">
        <v>488.73333333333329</v>
      </c>
      <c r="J229" s="232">
        <v>499.76666666666659</v>
      </c>
      <c r="K229" s="231">
        <v>477.7</v>
      </c>
      <c r="L229" s="231">
        <v>459.05</v>
      </c>
      <c r="M229" s="231">
        <v>2.6146799999999999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1781</v>
      </c>
      <c r="D230" s="232">
        <v>1781.7</v>
      </c>
      <c r="E230" s="232">
        <v>1768.4</v>
      </c>
      <c r="F230" s="232">
        <v>1755.8</v>
      </c>
      <c r="G230" s="232">
        <v>1742.5</v>
      </c>
      <c r="H230" s="232">
        <v>1794.3000000000002</v>
      </c>
      <c r="I230" s="232">
        <v>1807.6</v>
      </c>
      <c r="J230" s="232">
        <v>1820.2000000000003</v>
      </c>
      <c r="K230" s="231">
        <v>1795</v>
      </c>
      <c r="L230" s="231">
        <v>1769.1</v>
      </c>
      <c r="M230" s="231">
        <v>0.12681999999999999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304.45</v>
      </c>
      <c r="D231" s="232">
        <v>306.38333333333333</v>
      </c>
      <c r="E231" s="232">
        <v>301.16666666666663</v>
      </c>
      <c r="F231" s="232">
        <v>297.88333333333333</v>
      </c>
      <c r="G231" s="232">
        <v>292.66666666666663</v>
      </c>
      <c r="H231" s="232">
        <v>309.66666666666663</v>
      </c>
      <c r="I231" s="232">
        <v>314.88333333333333</v>
      </c>
      <c r="J231" s="232">
        <v>318.16666666666663</v>
      </c>
      <c r="K231" s="231">
        <v>311.60000000000002</v>
      </c>
      <c r="L231" s="231">
        <v>303.10000000000002</v>
      </c>
      <c r="M231" s="231">
        <v>38.197609999999997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338.05</v>
      </c>
      <c r="D232" s="232">
        <v>338.5</v>
      </c>
      <c r="E232" s="232">
        <v>335.7</v>
      </c>
      <c r="F232" s="232">
        <v>333.34999999999997</v>
      </c>
      <c r="G232" s="232">
        <v>330.54999999999995</v>
      </c>
      <c r="H232" s="232">
        <v>340.85</v>
      </c>
      <c r="I232" s="232">
        <v>343.65</v>
      </c>
      <c r="J232" s="232">
        <v>346.00000000000006</v>
      </c>
      <c r="K232" s="231">
        <v>341.3</v>
      </c>
      <c r="L232" s="231">
        <v>336.15</v>
      </c>
      <c r="M232" s="231">
        <v>106.18786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103.2</v>
      </c>
      <c r="D233" s="232">
        <v>103.46666666666668</v>
      </c>
      <c r="E233" s="232">
        <v>102.53333333333336</v>
      </c>
      <c r="F233" s="232">
        <v>101.86666666666667</v>
      </c>
      <c r="G233" s="232">
        <v>100.93333333333335</v>
      </c>
      <c r="H233" s="232">
        <v>104.13333333333337</v>
      </c>
      <c r="I233" s="232">
        <v>105.06666666666668</v>
      </c>
      <c r="J233" s="232">
        <v>105.73333333333338</v>
      </c>
      <c r="K233" s="231">
        <v>104.4</v>
      </c>
      <c r="L233" s="231">
        <v>102.8</v>
      </c>
      <c r="M233" s="231">
        <v>1.2779799999999999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219.75</v>
      </c>
      <c r="D234" s="232">
        <v>219.61666666666665</v>
      </c>
      <c r="E234" s="232">
        <v>217.33333333333329</v>
      </c>
      <c r="F234" s="232">
        <v>214.91666666666663</v>
      </c>
      <c r="G234" s="232">
        <v>212.63333333333327</v>
      </c>
      <c r="H234" s="232">
        <v>222.0333333333333</v>
      </c>
      <c r="I234" s="232">
        <v>224.31666666666666</v>
      </c>
      <c r="J234" s="232">
        <v>226.73333333333332</v>
      </c>
      <c r="K234" s="231">
        <v>221.9</v>
      </c>
      <c r="L234" s="231">
        <v>217.2</v>
      </c>
      <c r="M234" s="231">
        <v>10.88664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142.25</v>
      </c>
      <c r="D235" s="232">
        <v>142.36666666666667</v>
      </c>
      <c r="E235" s="232">
        <v>140.88333333333335</v>
      </c>
      <c r="F235" s="232">
        <v>139.51666666666668</v>
      </c>
      <c r="G235" s="232">
        <v>138.03333333333336</v>
      </c>
      <c r="H235" s="232">
        <v>143.73333333333335</v>
      </c>
      <c r="I235" s="232">
        <v>145.2166666666667</v>
      </c>
      <c r="J235" s="232">
        <v>146.58333333333334</v>
      </c>
      <c r="K235" s="231">
        <v>143.85</v>
      </c>
      <c r="L235" s="231">
        <v>141</v>
      </c>
      <c r="M235" s="231">
        <v>55.843449999999997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77.2</v>
      </c>
      <c r="D236" s="232">
        <v>77.666666666666671</v>
      </c>
      <c r="E236" s="232">
        <v>76.233333333333348</v>
      </c>
      <c r="F236" s="232">
        <v>75.26666666666668</v>
      </c>
      <c r="G236" s="232">
        <v>73.833333333333357</v>
      </c>
      <c r="H236" s="232">
        <v>78.63333333333334</v>
      </c>
      <c r="I236" s="232">
        <v>80.066666666666649</v>
      </c>
      <c r="J236" s="232">
        <v>81.033333333333331</v>
      </c>
      <c r="K236" s="231">
        <v>79.099999999999994</v>
      </c>
      <c r="L236" s="231">
        <v>76.7</v>
      </c>
      <c r="M236" s="231">
        <v>50.640500000000003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4345.1000000000004</v>
      </c>
      <c r="D237" s="232">
        <v>4345.6166666666668</v>
      </c>
      <c r="E237" s="232">
        <v>4304.7333333333336</v>
      </c>
      <c r="F237" s="232">
        <v>4264.3666666666668</v>
      </c>
      <c r="G237" s="232">
        <v>4223.4833333333336</v>
      </c>
      <c r="H237" s="232">
        <v>4385.9833333333336</v>
      </c>
      <c r="I237" s="232">
        <v>4426.8666666666668</v>
      </c>
      <c r="J237" s="232">
        <v>4467.2333333333336</v>
      </c>
      <c r="K237" s="231">
        <v>4386.5</v>
      </c>
      <c r="L237" s="231">
        <v>4305.25</v>
      </c>
      <c r="M237" s="231">
        <v>0.33072000000000001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296.75</v>
      </c>
      <c r="D238" s="232">
        <v>296.3</v>
      </c>
      <c r="E238" s="232">
        <v>292.60000000000002</v>
      </c>
      <c r="F238" s="232">
        <v>288.45</v>
      </c>
      <c r="G238" s="232">
        <v>284.75</v>
      </c>
      <c r="H238" s="232">
        <v>300.45000000000005</v>
      </c>
      <c r="I238" s="232">
        <v>304.14999999999998</v>
      </c>
      <c r="J238" s="232">
        <v>308.30000000000007</v>
      </c>
      <c r="K238" s="231">
        <v>300</v>
      </c>
      <c r="L238" s="231">
        <v>292.14999999999998</v>
      </c>
      <c r="M238" s="231">
        <v>19.526959999999999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141.4</v>
      </c>
      <c r="D239" s="232">
        <v>141.35</v>
      </c>
      <c r="E239" s="232">
        <v>140.25</v>
      </c>
      <c r="F239" s="232">
        <v>139.1</v>
      </c>
      <c r="G239" s="232">
        <v>138</v>
      </c>
      <c r="H239" s="232">
        <v>142.5</v>
      </c>
      <c r="I239" s="232">
        <v>143.59999999999997</v>
      </c>
      <c r="J239" s="232">
        <v>144.75</v>
      </c>
      <c r="K239" s="231">
        <v>142.44999999999999</v>
      </c>
      <c r="L239" s="231">
        <v>140.19999999999999</v>
      </c>
      <c r="M239" s="231">
        <v>29.874639999999999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314.55</v>
      </c>
      <c r="D240" s="232">
        <v>313.66666666666669</v>
      </c>
      <c r="E240" s="232">
        <v>311.58333333333337</v>
      </c>
      <c r="F240" s="232">
        <v>308.61666666666667</v>
      </c>
      <c r="G240" s="232">
        <v>306.53333333333336</v>
      </c>
      <c r="H240" s="232">
        <v>316.63333333333338</v>
      </c>
      <c r="I240" s="232">
        <v>318.71666666666675</v>
      </c>
      <c r="J240" s="232">
        <v>321.68333333333339</v>
      </c>
      <c r="K240" s="231">
        <v>315.75</v>
      </c>
      <c r="L240" s="231">
        <v>310.7</v>
      </c>
      <c r="M240" s="231">
        <v>27.585540000000002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80.099999999999994</v>
      </c>
      <c r="D241" s="232">
        <v>80.25</v>
      </c>
      <c r="E241" s="232">
        <v>79.5</v>
      </c>
      <c r="F241" s="232">
        <v>78.900000000000006</v>
      </c>
      <c r="G241" s="232">
        <v>78.150000000000006</v>
      </c>
      <c r="H241" s="232">
        <v>80.849999999999994</v>
      </c>
      <c r="I241" s="232">
        <v>81.599999999999994</v>
      </c>
      <c r="J241" s="232">
        <v>82.199999999999989</v>
      </c>
      <c r="K241" s="231">
        <v>81</v>
      </c>
      <c r="L241" s="231">
        <v>79.650000000000006</v>
      </c>
      <c r="M241" s="231">
        <v>164.38468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30.85</v>
      </c>
      <c r="D242" s="232">
        <v>30.966666666666669</v>
      </c>
      <c r="E242" s="232">
        <v>30.533333333333339</v>
      </c>
      <c r="F242" s="232">
        <v>30.216666666666669</v>
      </c>
      <c r="G242" s="232">
        <v>29.783333333333339</v>
      </c>
      <c r="H242" s="232">
        <v>31.283333333333339</v>
      </c>
      <c r="I242" s="232">
        <v>31.716666666666669</v>
      </c>
      <c r="J242" s="232">
        <v>32.033333333333339</v>
      </c>
      <c r="K242" s="231">
        <v>31.4</v>
      </c>
      <c r="L242" s="231">
        <v>30.65</v>
      </c>
      <c r="M242" s="231">
        <v>377.93840999999998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639.6</v>
      </c>
      <c r="D243" s="232">
        <v>639.23333333333335</v>
      </c>
      <c r="E243" s="232">
        <v>636.66666666666674</v>
      </c>
      <c r="F243" s="232">
        <v>633.73333333333335</v>
      </c>
      <c r="G243" s="232">
        <v>631.16666666666674</v>
      </c>
      <c r="H243" s="232">
        <v>642.16666666666674</v>
      </c>
      <c r="I243" s="232">
        <v>644.73333333333335</v>
      </c>
      <c r="J243" s="232">
        <v>647.66666666666674</v>
      </c>
      <c r="K243" s="231">
        <v>641.79999999999995</v>
      </c>
      <c r="L243" s="231">
        <v>636.29999999999995</v>
      </c>
      <c r="M243" s="231">
        <v>5.9213699999999996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32.700000000000003</v>
      </c>
      <c r="D244" s="232">
        <v>32.866666666666667</v>
      </c>
      <c r="E244" s="232">
        <v>32.383333333333333</v>
      </c>
      <c r="F244" s="232">
        <v>32.066666666666663</v>
      </c>
      <c r="G244" s="232">
        <v>31.583333333333329</v>
      </c>
      <c r="H244" s="232">
        <v>33.183333333333337</v>
      </c>
      <c r="I244" s="232">
        <v>33.666666666666671</v>
      </c>
      <c r="J244" s="232">
        <v>33.983333333333341</v>
      </c>
      <c r="K244" s="231">
        <v>33.35</v>
      </c>
      <c r="L244" s="231">
        <v>32.549999999999997</v>
      </c>
      <c r="M244" s="231">
        <v>286.48565000000002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1284.3499999999999</v>
      </c>
      <c r="D245" s="232">
        <v>1292.0833333333333</v>
      </c>
      <c r="E245" s="232">
        <v>1272.2666666666664</v>
      </c>
      <c r="F245" s="232">
        <v>1260.1833333333332</v>
      </c>
      <c r="G245" s="232">
        <v>1240.3666666666663</v>
      </c>
      <c r="H245" s="232">
        <v>1304.1666666666665</v>
      </c>
      <c r="I245" s="232">
        <v>1323.9833333333336</v>
      </c>
      <c r="J245" s="232">
        <v>1336.0666666666666</v>
      </c>
      <c r="K245" s="231">
        <v>1311.9</v>
      </c>
      <c r="L245" s="231">
        <v>1280</v>
      </c>
      <c r="M245" s="231">
        <v>0.14635999999999999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406.15</v>
      </c>
      <c r="D246" s="232">
        <v>407.01666666666671</v>
      </c>
      <c r="E246" s="232">
        <v>400.73333333333341</v>
      </c>
      <c r="F246" s="232">
        <v>395.31666666666672</v>
      </c>
      <c r="G246" s="232">
        <v>389.03333333333342</v>
      </c>
      <c r="H246" s="232">
        <v>412.43333333333339</v>
      </c>
      <c r="I246" s="232">
        <v>418.7166666666667</v>
      </c>
      <c r="J246" s="232">
        <v>424.13333333333338</v>
      </c>
      <c r="K246" s="231">
        <v>413.3</v>
      </c>
      <c r="L246" s="231">
        <v>401.6</v>
      </c>
      <c r="M246" s="231">
        <v>1.8185199999999999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422.6</v>
      </c>
      <c r="D247" s="232">
        <v>421.8</v>
      </c>
      <c r="E247" s="232">
        <v>418.3</v>
      </c>
      <c r="F247" s="232">
        <v>414</v>
      </c>
      <c r="G247" s="232">
        <v>410.5</v>
      </c>
      <c r="H247" s="232">
        <v>426.1</v>
      </c>
      <c r="I247" s="232">
        <v>429.6</v>
      </c>
      <c r="J247" s="232">
        <v>433.90000000000003</v>
      </c>
      <c r="K247" s="231">
        <v>425.3</v>
      </c>
      <c r="L247" s="231">
        <v>417.5</v>
      </c>
      <c r="M247" s="231">
        <v>11.850020000000001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185.85</v>
      </c>
      <c r="D248" s="232">
        <v>186.36666666666667</v>
      </c>
      <c r="E248" s="232">
        <v>184.08333333333334</v>
      </c>
      <c r="F248" s="232">
        <v>182.31666666666666</v>
      </c>
      <c r="G248" s="232">
        <v>180.03333333333333</v>
      </c>
      <c r="H248" s="232">
        <v>188.13333333333335</v>
      </c>
      <c r="I248" s="232">
        <v>190.41666666666666</v>
      </c>
      <c r="J248" s="232">
        <v>192.18333333333337</v>
      </c>
      <c r="K248" s="231">
        <v>188.65</v>
      </c>
      <c r="L248" s="231">
        <v>184.6</v>
      </c>
      <c r="M248" s="231">
        <v>17.89339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1218.6500000000001</v>
      </c>
      <c r="D249" s="232">
        <v>1210.1000000000001</v>
      </c>
      <c r="E249" s="232">
        <v>1196.6000000000004</v>
      </c>
      <c r="F249" s="232">
        <v>1174.5500000000002</v>
      </c>
      <c r="G249" s="232">
        <v>1161.0500000000004</v>
      </c>
      <c r="H249" s="232">
        <v>1232.1500000000003</v>
      </c>
      <c r="I249" s="232">
        <v>1245.6499999999999</v>
      </c>
      <c r="J249" s="232">
        <v>1267.7000000000003</v>
      </c>
      <c r="K249" s="231">
        <v>1223.5999999999999</v>
      </c>
      <c r="L249" s="231">
        <v>1188.05</v>
      </c>
      <c r="M249" s="231">
        <v>28.36421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15.85</v>
      </c>
      <c r="D250" s="232">
        <v>15.966666666666669</v>
      </c>
      <c r="E250" s="232">
        <v>15.583333333333336</v>
      </c>
      <c r="F250" s="232">
        <v>15.316666666666666</v>
      </c>
      <c r="G250" s="232">
        <v>14.933333333333334</v>
      </c>
      <c r="H250" s="232">
        <v>16.233333333333338</v>
      </c>
      <c r="I250" s="232">
        <v>16.616666666666671</v>
      </c>
      <c r="J250" s="232">
        <v>16.88333333333334</v>
      </c>
      <c r="K250" s="231">
        <v>16.350000000000001</v>
      </c>
      <c r="L250" s="231">
        <v>15.7</v>
      </c>
      <c r="M250" s="231">
        <v>43.725110000000001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3671.3</v>
      </c>
      <c r="D251" s="232">
        <v>3685.7333333333336</v>
      </c>
      <c r="E251" s="232">
        <v>3622.6166666666672</v>
      </c>
      <c r="F251" s="232">
        <v>3573.9333333333338</v>
      </c>
      <c r="G251" s="232">
        <v>3510.8166666666675</v>
      </c>
      <c r="H251" s="232">
        <v>3734.416666666667</v>
      </c>
      <c r="I251" s="232">
        <v>3797.5333333333338</v>
      </c>
      <c r="J251" s="232">
        <v>3846.2166666666667</v>
      </c>
      <c r="K251" s="231">
        <v>3748.85</v>
      </c>
      <c r="L251" s="231">
        <v>3637.05</v>
      </c>
      <c r="M251" s="231">
        <v>2.8542200000000002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1484.45</v>
      </c>
      <c r="D252" s="232">
        <v>1474</v>
      </c>
      <c r="E252" s="232">
        <v>1458.65</v>
      </c>
      <c r="F252" s="232">
        <v>1432.8500000000001</v>
      </c>
      <c r="G252" s="232">
        <v>1417.5000000000002</v>
      </c>
      <c r="H252" s="232">
        <v>1499.8</v>
      </c>
      <c r="I252" s="232">
        <v>1515.1499999999999</v>
      </c>
      <c r="J252" s="232">
        <v>1540.9499999999998</v>
      </c>
      <c r="K252" s="231">
        <v>1489.35</v>
      </c>
      <c r="L252" s="231">
        <v>1448.2</v>
      </c>
      <c r="M252" s="231">
        <v>114.98717000000001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489.35</v>
      </c>
      <c r="D253" s="232">
        <v>486.76666666666665</v>
      </c>
      <c r="E253" s="232">
        <v>479.5333333333333</v>
      </c>
      <c r="F253" s="232">
        <v>469.71666666666664</v>
      </c>
      <c r="G253" s="232">
        <v>462.48333333333329</v>
      </c>
      <c r="H253" s="232">
        <v>496.58333333333331</v>
      </c>
      <c r="I253" s="232">
        <v>503.81666666666666</v>
      </c>
      <c r="J253" s="232">
        <v>513.63333333333333</v>
      </c>
      <c r="K253" s="231">
        <v>494</v>
      </c>
      <c r="L253" s="231">
        <v>476.95</v>
      </c>
      <c r="M253" s="231">
        <v>3.3412500000000001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440.05</v>
      </c>
      <c r="D254" s="232">
        <v>435.73333333333329</v>
      </c>
      <c r="E254" s="232">
        <v>426.46666666666658</v>
      </c>
      <c r="F254" s="232">
        <v>412.88333333333327</v>
      </c>
      <c r="G254" s="232">
        <v>403.61666666666656</v>
      </c>
      <c r="H254" s="232">
        <v>449.31666666666661</v>
      </c>
      <c r="I254" s="232">
        <v>458.58333333333337</v>
      </c>
      <c r="J254" s="232">
        <v>472.16666666666663</v>
      </c>
      <c r="K254" s="231">
        <v>445</v>
      </c>
      <c r="L254" s="231">
        <v>422.15</v>
      </c>
      <c r="M254" s="231">
        <v>8.8245100000000001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2024.2</v>
      </c>
      <c r="D255" s="232">
        <v>2022.7166666666665</v>
      </c>
      <c r="E255" s="232">
        <v>2007.4833333333329</v>
      </c>
      <c r="F255" s="232">
        <v>1990.7666666666664</v>
      </c>
      <c r="G255" s="232">
        <v>1975.5333333333328</v>
      </c>
      <c r="H255" s="232">
        <v>2039.4333333333329</v>
      </c>
      <c r="I255" s="232">
        <v>2054.6666666666665</v>
      </c>
      <c r="J255" s="232">
        <v>2071.3833333333332</v>
      </c>
      <c r="K255" s="231">
        <v>2037.95</v>
      </c>
      <c r="L255" s="231">
        <v>2006</v>
      </c>
      <c r="M255" s="231">
        <v>2.2395900000000002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875.1</v>
      </c>
      <c r="D256" s="232">
        <v>868.23333333333323</v>
      </c>
      <c r="E256" s="232">
        <v>859.96666666666647</v>
      </c>
      <c r="F256" s="232">
        <v>844.83333333333326</v>
      </c>
      <c r="G256" s="232">
        <v>836.56666666666649</v>
      </c>
      <c r="H256" s="232">
        <v>883.36666666666645</v>
      </c>
      <c r="I256" s="232">
        <v>891.6333333333331</v>
      </c>
      <c r="J256" s="232">
        <v>906.76666666666642</v>
      </c>
      <c r="K256" s="231">
        <v>876.5</v>
      </c>
      <c r="L256" s="231">
        <v>853.1</v>
      </c>
      <c r="M256" s="231">
        <v>5.2913300000000003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1929.1</v>
      </c>
      <c r="D257" s="232">
        <v>1940.5333333333335</v>
      </c>
      <c r="E257" s="232">
        <v>1909.616666666667</v>
      </c>
      <c r="F257" s="232">
        <v>1890.1333333333334</v>
      </c>
      <c r="G257" s="232">
        <v>1859.2166666666669</v>
      </c>
      <c r="H257" s="232">
        <v>1960.0166666666671</v>
      </c>
      <c r="I257" s="232">
        <v>1990.9333333333336</v>
      </c>
      <c r="J257" s="232">
        <v>2010.4166666666672</v>
      </c>
      <c r="K257" s="231">
        <v>1971.45</v>
      </c>
      <c r="L257" s="231">
        <v>1921.05</v>
      </c>
      <c r="M257" s="231">
        <v>1.0432600000000001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2877.35</v>
      </c>
      <c r="D258" s="232">
        <v>2884.3666666666668</v>
      </c>
      <c r="E258" s="232">
        <v>2848.9833333333336</v>
      </c>
      <c r="F258" s="232">
        <v>2820.6166666666668</v>
      </c>
      <c r="G258" s="232">
        <v>2785.2333333333336</v>
      </c>
      <c r="H258" s="232">
        <v>2912.7333333333336</v>
      </c>
      <c r="I258" s="232">
        <v>2948.1166666666668</v>
      </c>
      <c r="J258" s="232">
        <v>2976.4833333333336</v>
      </c>
      <c r="K258" s="231">
        <v>2919.75</v>
      </c>
      <c r="L258" s="231">
        <v>2856</v>
      </c>
      <c r="M258" s="231">
        <v>0.54110000000000003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533.9</v>
      </c>
      <c r="D259" s="232">
        <v>537.19999999999993</v>
      </c>
      <c r="E259" s="232">
        <v>527.59999999999991</v>
      </c>
      <c r="F259" s="232">
        <v>521.29999999999995</v>
      </c>
      <c r="G259" s="232">
        <v>511.69999999999993</v>
      </c>
      <c r="H259" s="232">
        <v>543.49999999999989</v>
      </c>
      <c r="I259" s="232">
        <v>553.1</v>
      </c>
      <c r="J259" s="232">
        <v>559.39999999999986</v>
      </c>
      <c r="K259" s="231">
        <v>546.79999999999995</v>
      </c>
      <c r="L259" s="231">
        <v>530.9</v>
      </c>
      <c r="M259" s="231">
        <v>3.2272699999999999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748.55</v>
      </c>
      <c r="D260" s="232">
        <v>754.69999999999993</v>
      </c>
      <c r="E260" s="232">
        <v>734.59999999999991</v>
      </c>
      <c r="F260" s="232">
        <v>720.65</v>
      </c>
      <c r="G260" s="232">
        <v>700.55</v>
      </c>
      <c r="H260" s="232">
        <v>768.64999999999986</v>
      </c>
      <c r="I260" s="232">
        <v>788.75</v>
      </c>
      <c r="J260" s="232">
        <v>802.69999999999982</v>
      </c>
      <c r="K260" s="231">
        <v>774.8</v>
      </c>
      <c r="L260" s="231">
        <v>740.75</v>
      </c>
      <c r="M260" s="231">
        <v>5.1536900000000001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414.05</v>
      </c>
      <c r="D261" s="232">
        <v>414.2833333333333</v>
      </c>
      <c r="E261" s="232">
        <v>410.56666666666661</v>
      </c>
      <c r="F261" s="232">
        <v>407.08333333333331</v>
      </c>
      <c r="G261" s="232">
        <v>403.36666666666662</v>
      </c>
      <c r="H261" s="232">
        <v>417.76666666666659</v>
      </c>
      <c r="I261" s="232">
        <v>421.48333333333329</v>
      </c>
      <c r="J261" s="232">
        <v>424.96666666666658</v>
      </c>
      <c r="K261" s="231">
        <v>418</v>
      </c>
      <c r="L261" s="231">
        <v>410.8</v>
      </c>
      <c r="M261" s="231">
        <v>3.9606499999999998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71</v>
      </c>
      <c r="D262" s="232">
        <v>71.166666666666671</v>
      </c>
      <c r="E262" s="232">
        <v>69.983333333333348</v>
      </c>
      <c r="F262" s="232">
        <v>68.966666666666683</v>
      </c>
      <c r="G262" s="232">
        <v>67.78333333333336</v>
      </c>
      <c r="H262" s="232">
        <v>72.183333333333337</v>
      </c>
      <c r="I262" s="232">
        <v>73.366666666666646</v>
      </c>
      <c r="J262" s="232">
        <v>74.383333333333326</v>
      </c>
      <c r="K262" s="231">
        <v>72.349999999999994</v>
      </c>
      <c r="L262" s="231">
        <v>70.150000000000006</v>
      </c>
      <c r="M262" s="231">
        <v>10.0372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284.5</v>
      </c>
      <c r="D263" s="232">
        <v>283.28333333333336</v>
      </c>
      <c r="E263" s="232">
        <v>279.81666666666672</v>
      </c>
      <c r="F263" s="232">
        <v>275.13333333333338</v>
      </c>
      <c r="G263" s="232">
        <v>271.66666666666674</v>
      </c>
      <c r="H263" s="232">
        <v>287.9666666666667</v>
      </c>
      <c r="I263" s="232">
        <v>291.43333333333328</v>
      </c>
      <c r="J263" s="232">
        <v>296.11666666666667</v>
      </c>
      <c r="K263" s="231">
        <v>286.75</v>
      </c>
      <c r="L263" s="231">
        <v>278.60000000000002</v>
      </c>
      <c r="M263" s="231">
        <v>4.3761900000000002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742.35</v>
      </c>
      <c r="D264" s="232">
        <v>741.38333333333333</v>
      </c>
      <c r="E264" s="232">
        <v>736.11666666666667</v>
      </c>
      <c r="F264" s="232">
        <v>729.88333333333333</v>
      </c>
      <c r="G264" s="232">
        <v>724.61666666666667</v>
      </c>
      <c r="H264" s="232">
        <v>747.61666666666667</v>
      </c>
      <c r="I264" s="232">
        <v>752.88333333333333</v>
      </c>
      <c r="J264" s="232">
        <v>759.11666666666667</v>
      </c>
      <c r="K264" s="231">
        <v>746.65</v>
      </c>
      <c r="L264" s="231">
        <v>735.15</v>
      </c>
      <c r="M264" s="231">
        <v>17.613589999999999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103.8</v>
      </c>
      <c r="D265" s="232">
        <v>103.68333333333334</v>
      </c>
      <c r="E265" s="232">
        <v>102.86666666666667</v>
      </c>
      <c r="F265" s="232">
        <v>101.93333333333334</v>
      </c>
      <c r="G265" s="232">
        <v>101.11666666666667</v>
      </c>
      <c r="H265" s="232">
        <v>104.61666666666667</v>
      </c>
      <c r="I265" s="232">
        <v>105.43333333333334</v>
      </c>
      <c r="J265" s="232">
        <v>106.36666666666667</v>
      </c>
      <c r="K265" s="231">
        <v>104.5</v>
      </c>
      <c r="L265" s="231">
        <v>102.75</v>
      </c>
      <c r="M265" s="231">
        <v>3.9963000000000002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239.9</v>
      </c>
      <c r="D266" s="232">
        <v>240.85</v>
      </c>
      <c r="E266" s="232">
        <v>237.35</v>
      </c>
      <c r="F266" s="232">
        <v>234.8</v>
      </c>
      <c r="G266" s="232">
        <v>231.3</v>
      </c>
      <c r="H266" s="232">
        <v>243.39999999999998</v>
      </c>
      <c r="I266" s="232">
        <v>246.89999999999998</v>
      </c>
      <c r="J266" s="232">
        <v>249.44999999999996</v>
      </c>
      <c r="K266" s="231">
        <v>244.35</v>
      </c>
      <c r="L266" s="231">
        <v>238.3</v>
      </c>
      <c r="M266" s="231">
        <v>6.1798200000000003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601.6</v>
      </c>
      <c r="D267" s="232">
        <v>601.33333333333337</v>
      </c>
      <c r="E267" s="232">
        <v>595.26666666666677</v>
      </c>
      <c r="F267" s="232">
        <v>588.93333333333339</v>
      </c>
      <c r="G267" s="232">
        <v>582.86666666666679</v>
      </c>
      <c r="H267" s="232">
        <v>607.66666666666674</v>
      </c>
      <c r="I267" s="232">
        <v>613.73333333333335</v>
      </c>
      <c r="J267" s="232">
        <v>620.06666666666672</v>
      </c>
      <c r="K267" s="231">
        <v>607.4</v>
      </c>
      <c r="L267" s="231">
        <v>595</v>
      </c>
      <c r="M267" s="231">
        <v>26.094819999999999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499.5</v>
      </c>
      <c r="D268" s="232">
        <v>499.8</v>
      </c>
      <c r="E268" s="232">
        <v>495.70000000000005</v>
      </c>
      <c r="F268" s="232">
        <v>491.90000000000003</v>
      </c>
      <c r="G268" s="232">
        <v>487.80000000000007</v>
      </c>
      <c r="H268" s="232">
        <v>503.6</v>
      </c>
      <c r="I268" s="232">
        <v>507.70000000000005</v>
      </c>
      <c r="J268" s="232">
        <v>511.5</v>
      </c>
      <c r="K268" s="231">
        <v>503.9</v>
      </c>
      <c r="L268" s="231">
        <v>496</v>
      </c>
      <c r="M268" s="231">
        <v>10.213229999999999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530.45000000000005</v>
      </c>
      <c r="D269" s="232">
        <v>533.48333333333335</v>
      </c>
      <c r="E269" s="232">
        <v>525.7166666666667</v>
      </c>
      <c r="F269" s="232">
        <v>520.98333333333335</v>
      </c>
      <c r="G269" s="232">
        <v>513.2166666666667</v>
      </c>
      <c r="H269" s="232">
        <v>538.2166666666667</v>
      </c>
      <c r="I269" s="232">
        <v>545.98333333333335</v>
      </c>
      <c r="J269" s="232">
        <v>550.7166666666667</v>
      </c>
      <c r="K269" s="231">
        <v>541.25</v>
      </c>
      <c r="L269" s="231">
        <v>528.75</v>
      </c>
      <c r="M269" s="231">
        <v>1.1863999999999999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358.35</v>
      </c>
      <c r="D270" s="232">
        <v>361.11666666666662</v>
      </c>
      <c r="E270" s="232">
        <v>352.28333333333325</v>
      </c>
      <c r="F270" s="232">
        <v>346.21666666666664</v>
      </c>
      <c r="G270" s="232">
        <v>337.38333333333327</v>
      </c>
      <c r="H270" s="232">
        <v>367.18333333333322</v>
      </c>
      <c r="I270" s="232">
        <v>376.01666666666659</v>
      </c>
      <c r="J270" s="232">
        <v>382.0833333333332</v>
      </c>
      <c r="K270" s="231">
        <v>369.95</v>
      </c>
      <c r="L270" s="231">
        <v>355.05</v>
      </c>
      <c r="M270" s="231">
        <v>0.86355000000000004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594.6</v>
      </c>
      <c r="D271" s="232">
        <v>594.93333333333328</v>
      </c>
      <c r="E271" s="232">
        <v>591.11666666666656</v>
      </c>
      <c r="F271" s="232">
        <v>587.63333333333333</v>
      </c>
      <c r="G271" s="232">
        <v>583.81666666666661</v>
      </c>
      <c r="H271" s="232">
        <v>598.41666666666652</v>
      </c>
      <c r="I271" s="232">
        <v>602.23333333333335</v>
      </c>
      <c r="J271" s="232">
        <v>605.71666666666647</v>
      </c>
      <c r="K271" s="231">
        <v>598.75</v>
      </c>
      <c r="L271" s="231">
        <v>591.45000000000005</v>
      </c>
      <c r="M271" s="231">
        <v>0.35927999999999999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203</v>
      </c>
      <c r="D272" s="232">
        <v>203.31666666666669</v>
      </c>
      <c r="E272" s="232">
        <v>200.73333333333338</v>
      </c>
      <c r="F272" s="232">
        <v>198.4666666666667</v>
      </c>
      <c r="G272" s="232">
        <v>195.88333333333338</v>
      </c>
      <c r="H272" s="232">
        <v>205.58333333333337</v>
      </c>
      <c r="I272" s="232">
        <v>208.16666666666669</v>
      </c>
      <c r="J272" s="232">
        <v>210.43333333333337</v>
      </c>
      <c r="K272" s="231">
        <v>205.9</v>
      </c>
      <c r="L272" s="231">
        <v>201.05</v>
      </c>
      <c r="M272" s="231">
        <v>6.2058099999999996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525.70000000000005</v>
      </c>
      <c r="D273" s="232">
        <v>523.88333333333333</v>
      </c>
      <c r="E273" s="232">
        <v>520.36666666666667</v>
      </c>
      <c r="F273" s="232">
        <v>515.0333333333333</v>
      </c>
      <c r="G273" s="232">
        <v>511.51666666666665</v>
      </c>
      <c r="H273" s="232">
        <v>529.2166666666667</v>
      </c>
      <c r="I273" s="232">
        <v>532.73333333333335</v>
      </c>
      <c r="J273" s="232">
        <v>538.06666666666672</v>
      </c>
      <c r="K273" s="231">
        <v>527.4</v>
      </c>
      <c r="L273" s="231">
        <v>518.54999999999995</v>
      </c>
      <c r="M273" s="231">
        <v>1.38344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1489.95</v>
      </c>
      <c r="D274" s="232">
        <v>1484.9833333333333</v>
      </c>
      <c r="E274" s="232">
        <v>1462.9666666666667</v>
      </c>
      <c r="F274" s="232">
        <v>1435.9833333333333</v>
      </c>
      <c r="G274" s="232">
        <v>1413.9666666666667</v>
      </c>
      <c r="H274" s="232">
        <v>1511.9666666666667</v>
      </c>
      <c r="I274" s="232">
        <v>1533.9833333333336</v>
      </c>
      <c r="J274" s="232">
        <v>1560.9666666666667</v>
      </c>
      <c r="K274" s="231">
        <v>1507</v>
      </c>
      <c r="L274" s="231">
        <v>1458</v>
      </c>
      <c r="M274" s="231">
        <v>0.64639000000000002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263.7</v>
      </c>
      <c r="D275" s="232">
        <v>263.75</v>
      </c>
      <c r="E275" s="232">
        <v>259.55</v>
      </c>
      <c r="F275" s="232">
        <v>255.40000000000003</v>
      </c>
      <c r="G275" s="232">
        <v>251.20000000000005</v>
      </c>
      <c r="H275" s="232">
        <v>267.89999999999998</v>
      </c>
      <c r="I275" s="232">
        <v>272.10000000000002</v>
      </c>
      <c r="J275" s="232">
        <v>276.24999999999994</v>
      </c>
      <c r="K275" s="231">
        <v>267.95</v>
      </c>
      <c r="L275" s="231">
        <v>259.60000000000002</v>
      </c>
      <c r="M275" s="231">
        <v>4.35771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715.6</v>
      </c>
      <c r="D276" s="232">
        <v>726.75</v>
      </c>
      <c r="E276" s="232">
        <v>698.9</v>
      </c>
      <c r="F276" s="232">
        <v>682.19999999999993</v>
      </c>
      <c r="G276" s="232">
        <v>654.34999999999991</v>
      </c>
      <c r="H276" s="232">
        <v>743.45</v>
      </c>
      <c r="I276" s="232">
        <v>771.3</v>
      </c>
      <c r="J276" s="232">
        <v>788.00000000000011</v>
      </c>
      <c r="K276" s="231">
        <v>754.6</v>
      </c>
      <c r="L276" s="231">
        <v>710.05</v>
      </c>
      <c r="M276" s="231">
        <v>61.83258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391.4</v>
      </c>
      <c r="D277" s="232">
        <v>389.01666666666665</v>
      </c>
      <c r="E277" s="232">
        <v>384.43333333333328</v>
      </c>
      <c r="F277" s="232">
        <v>377.46666666666664</v>
      </c>
      <c r="G277" s="232">
        <v>372.88333333333327</v>
      </c>
      <c r="H277" s="232">
        <v>395.98333333333329</v>
      </c>
      <c r="I277" s="232">
        <v>400.56666666666666</v>
      </c>
      <c r="J277" s="232">
        <v>407.5333333333333</v>
      </c>
      <c r="K277" s="231">
        <v>393.6</v>
      </c>
      <c r="L277" s="231">
        <v>382.05</v>
      </c>
      <c r="M277" s="231">
        <v>3.5543999999999998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1160.7</v>
      </c>
      <c r="D278" s="232">
        <v>1160.0166666666667</v>
      </c>
      <c r="E278" s="232">
        <v>1150.6833333333334</v>
      </c>
      <c r="F278" s="232">
        <v>1140.6666666666667</v>
      </c>
      <c r="G278" s="232">
        <v>1131.3333333333335</v>
      </c>
      <c r="H278" s="232">
        <v>1170.0333333333333</v>
      </c>
      <c r="I278" s="232">
        <v>1179.3666666666668</v>
      </c>
      <c r="J278" s="232">
        <v>1189.3833333333332</v>
      </c>
      <c r="K278" s="231">
        <v>1169.3499999999999</v>
      </c>
      <c r="L278" s="231">
        <v>1150</v>
      </c>
      <c r="M278" s="231">
        <v>0.55008000000000001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530.9</v>
      </c>
      <c r="D279" s="232">
        <v>537.83333333333337</v>
      </c>
      <c r="E279" s="232">
        <v>520.66666666666674</v>
      </c>
      <c r="F279" s="232">
        <v>510.43333333333339</v>
      </c>
      <c r="G279" s="232">
        <v>493.26666666666677</v>
      </c>
      <c r="H279" s="232">
        <v>548.06666666666672</v>
      </c>
      <c r="I279" s="232">
        <v>565.23333333333346</v>
      </c>
      <c r="J279" s="232">
        <v>575.4666666666667</v>
      </c>
      <c r="K279" s="231">
        <v>555</v>
      </c>
      <c r="L279" s="231">
        <v>527.6</v>
      </c>
      <c r="M279" s="231">
        <v>3.8888600000000002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125.2</v>
      </c>
      <c r="D280" s="232">
        <v>125.43333333333334</v>
      </c>
      <c r="E280" s="232">
        <v>123.26666666666668</v>
      </c>
      <c r="F280" s="232">
        <v>121.33333333333334</v>
      </c>
      <c r="G280" s="232">
        <v>119.16666666666669</v>
      </c>
      <c r="H280" s="232">
        <v>127.36666666666667</v>
      </c>
      <c r="I280" s="232">
        <v>129.53333333333333</v>
      </c>
      <c r="J280" s="232">
        <v>131.46666666666667</v>
      </c>
      <c r="K280" s="231">
        <v>127.6</v>
      </c>
      <c r="L280" s="231">
        <v>123.5</v>
      </c>
      <c r="M280" s="231">
        <v>66.912890000000004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403.35</v>
      </c>
      <c r="D281" s="232">
        <v>411.38333333333338</v>
      </c>
      <c r="E281" s="232">
        <v>392.96666666666675</v>
      </c>
      <c r="F281" s="232">
        <v>382.58333333333337</v>
      </c>
      <c r="G281" s="232">
        <v>364.16666666666674</v>
      </c>
      <c r="H281" s="232">
        <v>421.76666666666677</v>
      </c>
      <c r="I281" s="232">
        <v>440.18333333333339</v>
      </c>
      <c r="J281" s="232">
        <v>450.56666666666678</v>
      </c>
      <c r="K281" s="231">
        <v>429.8</v>
      </c>
      <c r="L281" s="231">
        <v>401</v>
      </c>
      <c r="M281" s="231">
        <v>3.3061400000000001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108.4</v>
      </c>
      <c r="D282" s="232">
        <v>109.56666666666666</v>
      </c>
      <c r="E282" s="232">
        <v>106.33333333333333</v>
      </c>
      <c r="F282" s="232">
        <v>104.26666666666667</v>
      </c>
      <c r="G282" s="232">
        <v>101.03333333333333</v>
      </c>
      <c r="H282" s="232">
        <v>111.63333333333333</v>
      </c>
      <c r="I282" s="232">
        <v>114.86666666666667</v>
      </c>
      <c r="J282" s="232">
        <v>116.93333333333332</v>
      </c>
      <c r="K282" s="231">
        <v>112.8</v>
      </c>
      <c r="L282" s="231">
        <v>107.5</v>
      </c>
      <c r="M282" s="231">
        <v>33.241289999999999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514.29999999999995</v>
      </c>
      <c r="D283" s="232">
        <v>506.7833333333333</v>
      </c>
      <c r="E283" s="232">
        <v>494.76666666666665</v>
      </c>
      <c r="F283" s="232">
        <v>475.23333333333335</v>
      </c>
      <c r="G283" s="232">
        <v>463.2166666666667</v>
      </c>
      <c r="H283" s="232">
        <v>526.31666666666661</v>
      </c>
      <c r="I283" s="232">
        <v>538.33333333333326</v>
      </c>
      <c r="J283" s="232">
        <v>557.86666666666656</v>
      </c>
      <c r="K283" s="231">
        <v>518.79999999999995</v>
      </c>
      <c r="L283" s="231">
        <v>487.25</v>
      </c>
      <c r="M283" s="231">
        <v>14.573600000000001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1811.9</v>
      </c>
      <c r="D284" s="232">
        <v>1805.6333333333332</v>
      </c>
      <c r="E284" s="232">
        <v>1795.2666666666664</v>
      </c>
      <c r="F284" s="232">
        <v>1778.6333333333332</v>
      </c>
      <c r="G284" s="232">
        <v>1768.2666666666664</v>
      </c>
      <c r="H284" s="232">
        <v>1822.2666666666664</v>
      </c>
      <c r="I284" s="232">
        <v>1832.6333333333332</v>
      </c>
      <c r="J284" s="232">
        <v>1849.2666666666664</v>
      </c>
      <c r="K284" s="231">
        <v>1816</v>
      </c>
      <c r="L284" s="231">
        <v>1789</v>
      </c>
      <c r="M284" s="231">
        <v>34.268680000000003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1510.65</v>
      </c>
      <c r="D285" s="232">
        <v>1510.1666666666667</v>
      </c>
      <c r="E285" s="232">
        <v>1500.3333333333335</v>
      </c>
      <c r="F285" s="232">
        <v>1490.0166666666667</v>
      </c>
      <c r="G285" s="232">
        <v>1480.1833333333334</v>
      </c>
      <c r="H285" s="232">
        <v>1520.4833333333336</v>
      </c>
      <c r="I285" s="232">
        <v>1530.3166666666671</v>
      </c>
      <c r="J285" s="232">
        <v>1540.6333333333337</v>
      </c>
      <c r="K285" s="231">
        <v>1520</v>
      </c>
      <c r="L285" s="231">
        <v>1499.85</v>
      </c>
      <c r="M285" s="231">
        <v>8.8599999999999998E-2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91.45</v>
      </c>
      <c r="D286" s="232">
        <v>90.25</v>
      </c>
      <c r="E286" s="232">
        <v>88.45</v>
      </c>
      <c r="F286" s="232">
        <v>85.45</v>
      </c>
      <c r="G286" s="232">
        <v>83.65</v>
      </c>
      <c r="H286" s="232">
        <v>93.25</v>
      </c>
      <c r="I286" s="232">
        <v>95.050000000000011</v>
      </c>
      <c r="J286" s="232">
        <v>98.05</v>
      </c>
      <c r="K286" s="231">
        <v>92.05</v>
      </c>
      <c r="L286" s="231">
        <v>87.25</v>
      </c>
      <c r="M286" s="231">
        <v>142.74638999999999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3671.05</v>
      </c>
      <c r="D287" s="232">
        <v>3667.0666666666671</v>
      </c>
      <c r="E287" s="232">
        <v>3607.1333333333341</v>
      </c>
      <c r="F287" s="232">
        <v>3543.2166666666672</v>
      </c>
      <c r="G287" s="232">
        <v>3483.2833333333342</v>
      </c>
      <c r="H287" s="232">
        <v>3730.983333333334</v>
      </c>
      <c r="I287" s="232">
        <v>3790.9166666666674</v>
      </c>
      <c r="J287" s="232">
        <v>3854.8333333333339</v>
      </c>
      <c r="K287" s="231">
        <v>3727</v>
      </c>
      <c r="L287" s="231">
        <v>3603.15</v>
      </c>
      <c r="M287" s="231">
        <v>2.2663799999999998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402.4</v>
      </c>
      <c r="D288" s="232">
        <v>404.33333333333331</v>
      </c>
      <c r="E288" s="232">
        <v>398.16666666666663</v>
      </c>
      <c r="F288" s="232">
        <v>393.93333333333334</v>
      </c>
      <c r="G288" s="232">
        <v>387.76666666666665</v>
      </c>
      <c r="H288" s="232">
        <v>408.56666666666661</v>
      </c>
      <c r="I288" s="232">
        <v>414.73333333333323</v>
      </c>
      <c r="J288" s="232">
        <v>418.96666666666658</v>
      </c>
      <c r="K288" s="231">
        <v>410.5</v>
      </c>
      <c r="L288" s="231">
        <v>400.1</v>
      </c>
      <c r="M288" s="231">
        <v>23.87978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11997.45</v>
      </c>
      <c r="D289" s="232">
        <v>11995.433333333334</v>
      </c>
      <c r="E289" s="232">
        <v>11908.466666666669</v>
      </c>
      <c r="F289" s="232">
        <v>11819.483333333335</v>
      </c>
      <c r="G289" s="232">
        <v>11732.51666666667</v>
      </c>
      <c r="H289" s="232">
        <v>12084.416666666668</v>
      </c>
      <c r="I289" s="232">
        <v>12171.383333333335</v>
      </c>
      <c r="J289" s="232">
        <v>12260.366666666667</v>
      </c>
      <c r="K289" s="231">
        <v>12082.4</v>
      </c>
      <c r="L289" s="231">
        <v>11906.45</v>
      </c>
      <c r="M289" s="231">
        <v>1.866E-2</v>
      </c>
      <c r="N289" s="1"/>
      <c r="O289" s="1"/>
    </row>
    <row r="290" spans="1:15" ht="12.75" customHeight="1">
      <c r="A290" s="30">
        <v>280</v>
      </c>
      <c r="B290" s="217" t="s">
        <v>881</v>
      </c>
      <c r="C290" s="231">
        <v>4295.25</v>
      </c>
      <c r="D290" s="232">
        <v>4284.1333333333332</v>
      </c>
      <c r="E290" s="232">
        <v>4241.2666666666664</v>
      </c>
      <c r="F290" s="232">
        <v>4187.2833333333328</v>
      </c>
      <c r="G290" s="232">
        <v>4144.4166666666661</v>
      </c>
      <c r="H290" s="232">
        <v>4338.1166666666668</v>
      </c>
      <c r="I290" s="232">
        <v>4380.9833333333336</v>
      </c>
      <c r="J290" s="232">
        <v>4434.9666666666672</v>
      </c>
      <c r="K290" s="231">
        <v>4327</v>
      </c>
      <c r="L290" s="231">
        <v>4230.1499999999996</v>
      </c>
      <c r="M290" s="231">
        <v>3.8818700000000002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2121.6999999999998</v>
      </c>
      <c r="D291" s="232">
        <v>2116.5833333333335</v>
      </c>
      <c r="E291" s="232">
        <v>2105.8666666666668</v>
      </c>
      <c r="F291" s="232">
        <v>2090.0333333333333</v>
      </c>
      <c r="G291" s="232">
        <v>2079.3166666666666</v>
      </c>
      <c r="H291" s="232">
        <v>2132.416666666667</v>
      </c>
      <c r="I291" s="232">
        <v>2143.1333333333332</v>
      </c>
      <c r="J291" s="232">
        <v>2158.9666666666672</v>
      </c>
      <c r="K291" s="231">
        <v>2127.3000000000002</v>
      </c>
      <c r="L291" s="231">
        <v>2100.75</v>
      </c>
      <c r="M291" s="231">
        <v>18.443650000000002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372.4</v>
      </c>
      <c r="D292" s="232">
        <v>373.61666666666662</v>
      </c>
      <c r="E292" s="232">
        <v>369.78333333333325</v>
      </c>
      <c r="F292" s="232">
        <v>367.16666666666663</v>
      </c>
      <c r="G292" s="232">
        <v>363.33333333333326</v>
      </c>
      <c r="H292" s="232">
        <v>376.23333333333323</v>
      </c>
      <c r="I292" s="232">
        <v>380.06666666666661</v>
      </c>
      <c r="J292" s="232">
        <v>382.68333333333322</v>
      </c>
      <c r="K292" s="231">
        <v>377.45</v>
      </c>
      <c r="L292" s="231">
        <v>371</v>
      </c>
      <c r="M292" s="231">
        <v>1.8475200000000001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379</v>
      </c>
      <c r="D293" s="232">
        <v>379.75</v>
      </c>
      <c r="E293" s="232">
        <v>373.5</v>
      </c>
      <c r="F293" s="232">
        <v>368</v>
      </c>
      <c r="G293" s="232">
        <v>361.75</v>
      </c>
      <c r="H293" s="232">
        <v>385.25</v>
      </c>
      <c r="I293" s="232">
        <v>391.5</v>
      </c>
      <c r="J293" s="232">
        <v>397</v>
      </c>
      <c r="K293" s="231">
        <v>386</v>
      </c>
      <c r="L293" s="231">
        <v>374.25</v>
      </c>
      <c r="M293" s="231">
        <v>25.090440000000001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292.2</v>
      </c>
      <c r="D294" s="232">
        <v>293.25</v>
      </c>
      <c r="E294" s="232">
        <v>290.39999999999998</v>
      </c>
      <c r="F294" s="232">
        <v>288.59999999999997</v>
      </c>
      <c r="G294" s="232">
        <v>285.74999999999994</v>
      </c>
      <c r="H294" s="232">
        <v>295.05</v>
      </c>
      <c r="I294" s="232">
        <v>297.90000000000003</v>
      </c>
      <c r="J294" s="232">
        <v>299.70000000000005</v>
      </c>
      <c r="K294" s="231">
        <v>296.10000000000002</v>
      </c>
      <c r="L294" s="231">
        <v>291.45</v>
      </c>
      <c r="M294" s="231">
        <v>1.65551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711.6</v>
      </c>
      <c r="D295" s="232">
        <v>712.54999999999984</v>
      </c>
      <c r="E295" s="232">
        <v>707.09999999999968</v>
      </c>
      <c r="F295" s="232">
        <v>702.5999999999998</v>
      </c>
      <c r="G295" s="232">
        <v>697.14999999999964</v>
      </c>
      <c r="H295" s="232">
        <v>717.04999999999973</v>
      </c>
      <c r="I295" s="232">
        <v>722.49999999999977</v>
      </c>
      <c r="J295" s="232">
        <v>726.99999999999977</v>
      </c>
      <c r="K295" s="231">
        <v>718</v>
      </c>
      <c r="L295" s="231">
        <v>708.05</v>
      </c>
      <c r="M295" s="231">
        <v>12.684990000000001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3441.3</v>
      </c>
      <c r="D296" s="232">
        <v>3420.4333333333329</v>
      </c>
      <c r="E296" s="232">
        <v>3385.8666666666659</v>
      </c>
      <c r="F296" s="232">
        <v>3330.4333333333329</v>
      </c>
      <c r="G296" s="232">
        <v>3295.8666666666659</v>
      </c>
      <c r="H296" s="232">
        <v>3475.8666666666659</v>
      </c>
      <c r="I296" s="232">
        <v>3510.4333333333325</v>
      </c>
      <c r="J296" s="232">
        <v>3565.8666666666659</v>
      </c>
      <c r="K296" s="231">
        <v>3455</v>
      </c>
      <c r="L296" s="231">
        <v>3365</v>
      </c>
      <c r="M296" s="231">
        <v>0.24621999999999999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749.85</v>
      </c>
      <c r="D297" s="232">
        <v>749.38333333333333</v>
      </c>
      <c r="E297" s="232">
        <v>741.4666666666667</v>
      </c>
      <c r="F297" s="232">
        <v>733.08333333333337</v>
      </c>
      <c r="G297" s="232">
        <v>725.16666666666674</v>
      </c>
      <c r="H297" s="232">
        <v>757.76666666666665</v>
      </c>
      <c r="I297" s="232">
        <v>765.68333333333339</v>
      </c>
      <c r="J297" s="232">
        <v>774.06666666666661</v>
      </c>
      <c r="K297" s="231">
        <v>757.3</v>
      </c>
      <c r="L297" s="231">
        <v>741</v>
      </c>
      <c r="M297" s="231">
        <v>12.475429999999999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1599.2</v>
      </c>
      <c r="D298" s="232">
        <v>1612.7333333333333</v>
      </c>
      <c r="E298" s="232">
        <v>1581.4666666666667</v>
      </c>
      <c r="F298" s="232">
        <v>1563.7333333333333</v>
      </c>
      <c r="G298" s="232">
        <v>1532.4666666666667</v>
      </c>
      <c r="H298" s="232">
        <v>1630.4666666666667</v>
      </c>
      <c r="I298" s="232">
        <v>1661.7333333333336</v>
      </c>
      <c r="J298" s="232">
        <v>1679.4666666666667</v>
      </c>
      <c r="K298" s="231">
        <v>1644</v>
      </c>
      <c r="L298" s="231">
        <v>1595</v>
      </c>
      <c r="M298" s="231">
        <v>0.21803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36.299999999999997</v>
      </c>
      <c r="D299" s="232">
        <v>36.333333333333336</v>
      </c>
      <c r="E299" s="232">
        <v>35.916666666666671</v>
      </c>
      <c r="F299" s="232">
        <v>35.533333333333339</v>
      </c>
      <c r="G299" s="232">
        <v>35.116666666666674</v>
      </c>
      <c r="H299" s="232">
        <v>36.716666666666669</v>
      </c>
      <c r="I299" s="232">
        <v>37.13333333333334</v>
      </c>
      <c r="J299" s="232">
        <v>37.516666666666666</v>
      </c>
      <c r="K299" s="231">
        <v>36.75</v>
      </c>
      <c r="L299" s="231">
        <v>35.950000000000003</v>
      </c>
      <c r="M299" s="231">
        <v>12.17285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168.45</v>
      </c>
      <c r="D300" s="232">
        <v>168.18333333333331</v>
      </c>
      <c r="E300" s="232">
        <v>165.26666666666662</v>
      </c>
      <c r="F300" s="232">
        <v>162.08333333333331</v>
      </c>
      <c r="G300" s="232">
        <v>159.16666666666663</v>
      </c>
      <c r="H300" s="232">
        <v>171.36666666666662</v>
      </c>
      <c r="I300" s="232">
        <v>174.2833333333333</v>
      </c>
      <c r="J300" s="232">
        <v>177.46666666666661</v>
      </c>
      <c r="K300" s="231">
        <v>171.1</v>
      </c>
      <c r="L300" s="231">
        <v>165</v>
      </c>
      <c r="M300" s="231">
        <v>4.8715700000000002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93447.6</v>
      </c>
      <c r="D301" s="232">
        <v>93449.45</v>
      </c>
      <c r="E301" s="232">
        <v>92900.15</v>
      </c>
      <c r="F301" s="232">
        <v>92352.7</v>
      </c>
      <c r="G301" s="232">
        <v>91803.4</v>
      </c>
      <c r="H301" s="232">
        <v>93996.9</v>
      </c>
      <c r="I301" s="232">
        <v>94546.200000000012</v>
      </c>
      <c r="J301" s="232">
        <v>95093.65</v>
      </c>
      <c r="K301" s="231">
        <v>93998.75</v>
      </c>
      <c r="L301" s="231">
        <v>92902</v>
      </c>
      <c r="M301" s="231">
        <v>8.1909999999999997E-2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1607.95</v>
      </c>
      <c r="D302" s="232">
        <v>1621.0500000000002</v>
      </c>
      <c r="E302" s="232">
        <v>1587.9500000000003</v>
      </c>
      <c r="F302" s="232">
        <v>1567.95</v>
      </c>
      <c r="G302" s="232">
        <v>1534.8500000000001</v>
      </c>
      <c r="H302" s="232">
        <v>1641.0500000000004</v>
      </c>
      <c r="I302" s="232">
        <v>1674.1500000000003</v>
      </c>
      <c r="J302" s="232">
        <v>1694.1500000000005</v>
      </c>
      <c r="K302" s="231">
        <v>1654.15</v>
      </c>
      <c r="L302" s="231">
        <v>1601.05</v>
      </c>
      <c r="M302" s="231">
        <v>1.69021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1053.25</v>
      </c>
      <c r="D303" s="232">
        <v>1054.7</v>
      </c>
      <c r="E303" s="232">
        <v>1039.6000000000001</v>
      </c>
      <c r="F303" s="232">
        <v>1025.95</v>
      </c>
      <c r="G303" s="232">
        <v>1010.8500000000001</v>
      </c>
      <c r="H303" s="232">
        <v>1068.3500000000001</v>
      </c>
      <c r="I303" s="232">
        <v>1083.45</v>
      </c>
      <c r="J303" s="232">
        <v>1097.1000000000001</v>
      </c>
      <c r="K303" s="231">
        <v>1069.8</v>
      </c>
      <c r="L303" s="231">
        <v>1041.05</v>
      </c>
      <c r="M303" s="231">
        <v>5.1155400000000002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869.4</v>
      </c>
      <c r="D304" s="232">
        <v>868.63333333333333</v>
      </c>
      <c r="E304" s="232">
        <v>864.61666666666667</v>
      </c>
      <c r="F304" s="232">
        <v>859.83333333333337</v>
      </c>
      <c r="G304" s="232">
        <v>855.81666666666672</v>
      </c>
      <c r="H304" s="232">
        <v>873.41666666666663</v>
      </c>
      <c r="I304" s="232">
        <v>877.43333333333328</v>
      </c>
      <c r="J304" s="232">
        <v>882.21666666666658</v>
      </c>
      <c r="K304" s="231">
        <v>872.65</v>
      </c>
      <c r="L304" s="231">
        <v>863.85</v>
      </c>
      <c r="M304" s="231">
        <v>1.17381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236.95</v>
      </c>
      <c r="D305" s="232">
        <v>236.51666666666665</v>
      </c>
      <c r="E305" s="232">
        <v>234.5333333333333</v>
      </c>
      <c r="F305" s="232">
        <v>232.11666666666665</v>
      </c>
      <c r="G305" s="232">
        <v>230.1333333333333</v>
      </c>
      <c r="H305" s="232">
        <v>238.93333333333331</v>
      </c>
      <c r="I305" s="232">
        <v>240.91666666666666</v>
      </c>
      <c r="J305" s="232">
        <v>243.33333333333331</v>
      </c>
      <c r="K305" s="231">
        <v>238.5</v>
      </c>
      <c r="L305" s="231">
        <v>234.1</v>
      </c>
      <c r="M305" s="231">
        <v>18.80913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1310.3499999999999</v>
      </c>
      <c r="D306" s="232">
        <v>1298.6333333333334</v>
      </c>
      <c r="E306" s="232">
        <v>1283.3666666666668</v>
      </c>
      <c r="F306" s="232">
        <v>1256.3833333333334</v>
      </c>
      <c r="G306" s="232">
        <v>1241.1166666666668</v>
      </c>
      <c r="H306" s="232">
        <v>1325.6166666666668</v>
      </c>
      <c r="I306" s="232">
        <v>1340.8833333333337</v>
      </c>
      <c r="J306" s="232">
        <v>1367.8666666666668</v>
      </c>
      <c r="K306" s="231">
        <v>1313.9</v>
      </c>
      <c r="L306" s="231">
        <v>1271.6500000000001</v>
      </c>
      <c r="M306" s="231">
        <v>36.348050000000001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345</v>
      </c>
      <c r="D307" s="232">
        <v>344.48333333333329</v>
      </c>
      <c r="E307" s="232">
        <v>341.66666666666657</v>
      </c>
      <c r="F307" s="232">
        <v>338.33333333333326</v>
      </c>
      <c r="G307" s="232">
        <v>335.51666666666654</v>
      </c>
      <c r="H307" s="232">
        <v>347.81666666666661</v>
      </c>
      <c r="I307" s="232">
        <v>350.63333333333333</v>
      </c>
      <c r="J307" s="232">
        <v>353.96666666666664</v>
      </c>
      <c r="K307" s="231">
        <v>347.3</v>
      </c>
      <c r="L307" s="231">
        <v>341.15</v>
      </c>
      <c r="M307" s="231">
        <v>3.8208500000000001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259.8</v>
      </c>
      <c r="D308" s="232">
        <v>260.73333333333329</v>
      </c>
      <c r="E308" s="232">
        <v>256.96666666666658</v>
      </c>
      <c r="F308" s="232">
        <v>254.13333333333327</v>
      </c>
      <c r="G308" s="232">
        <v>250.36666666666656</v>
      </c>
      <c r="H308" s="232">
        <v>263.56666666666661</v>
      </c>
      <c r="I308" s="232">
        <v>267.33333333333337</v>
      </c>
      <c r="J308" s="232">
        <v>270.16666666666663</v>
      </c>
      <c r="K308" s="231">
        <v>264.5</v>
      </c>
      <c r="L308" s="231">
        <v>257.89999999999998</v>
      </c>
      <c r="M308" s="231">
        <v>2.46984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360.4</v>
      </c>
      <c r="D309" s="232">
        <v>361.88333333333327</v>
      </c>
      <c r="E309" s="232">
        <v>356.81666666666655</v>
      </c>
      <c r="F309" s="232">
        <v>353.23333333333329</v>
      </c>
      <c r="G309" s="232">
        <v>348.16666666666657</v>
      </c>
      <c r="H309" s="232">
        <v>365.46666666666653</v>
      </c>
      <c r="I309" s="232">
        <v>370.53333333333325</v>
      </c>
      <c r="J309" s="232">
        <v>374.1166666666665</v>
      </c>
      <c r="K309" s="231">
        <v>366.95</v>
      </c>
      <c r="L309" s="231">
        <v>358.3</v>
      </c>
      <c r="M309" s="231">
        <v>0.30911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495.6</v>
      </c>
      <c r="D310" s="232">
        <v>494.7166666666667</v>
      </c>
      <c r="E310" s="232">
        <v>487.08333333333337</v>
      </c>
      <c r="F310" s="232">
        <v>478.56666666666666</v>
      </c>
      <c r="G310" s="232">
        <v>470.93333333333334</v>
      </c>
      <c r="H310" s="232">
        <v>503.23333333333341</v>
      </c>
      <c r="I310" s="232">
        <v>510.86666666666673</v>
      </c>
      <c r="J310" s="232">
        <v>519.38333333333344</v>
      </c>
      <c r="K310" s="231">
        <v>502.35</v>
      </c>
      <c r="L310" s="231">
        <v>486.2</v>
      </c>
      <c r="M310" s="231">
        <v>0.25581999999999999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121.6</v>
      </c>
      <c r="D311" s="232">
        <v>120.73333333333333</v>
      </c>
      <c r="E311" s="232">
        <v>119.56666666666666</v>
      </c>
      <c r="F311" s="232">
        <v>117.53333333333333</v>
      </c>
      <c r="G311" s="232">
        <v>116.36666666666666</v>
      </c>
      <c r="H311" s="232">
        <v>122.76666666666667</v>
      </c>
      <c r="I311" s="232">
        <v>123.93333333333332</v>
      </c>
      <c r="J311" s="232">
        <v>125.96666666666667</v>
      </c>
      <c r="K311" s="231">
        <v>121.9</v>
      </c>
      <c r="L311" s="231">
        <v>118.7</v>
      </c>
      <c r="M311" s="231">
        <v>46.711089999999999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55.9</v>
      </c>
      <c r="D312" s="232">
        <v>55.949999999999996</v>
      </c>
      <c r="E312" s="232">
        <v>55.54999999999999</v>
      </c>
      <c r="F312" s="232">
        <v>55.199999999999996</v>
      </c>
      <c r="G312" s="232">
        <v>54.79999999999999</v>
      </c>
      <c r="H312" s="232">
        <v>56.29999999999999</v>
      </c>
      <c r="I312" s="232">
        <v>56.699999999999996</v>
      </c>
      <c r="J312" s="232">
        <v>57.04999999999999</v>
      </c>
      <c r="K312" s="231">
        <v>56.35</v>
      </c>
      <c r="L312" s="231">
        <v>55.6</v>
      </c>
      <c r="M312" s="231">
        <v>8.7722200000000008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514.95000000000005</v>
      </c>
      <c r="D313" s="232">
        <v>516.16666666666663</v>
      </c>
      <c r="E313" s="232">
        <v>511.88333333333321</v>
      </c>
      <c r="F313" s="232">
        <v>508.81666666666661</v>
      </c>
      <c r="G313" s="232">
        <v>504.53333333333319</v>
      </c>
      <c r="H313" s="232">
        <v>519.23333333333323</v>
      </c>
      <c r="I313" s="232">
        <v>523.51666666666677</v>
      </c>
      <c r="J313" s="232">
        <v>526.58333333333326</v>
      </c>
      <c r="K313" s="231">
        <v>520.45000000000005</v>
      </c>
      <c r="L313" s="231">
        <v>513.1</v>
      </c>
      <c r="M313" s="231">
        <v>5.9034399999999998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8377</v>
      </c>
      <c r="D314" s="232">
        <v>8383.0166666666682</v>
      </c>
      <c r="E314" s="232">
        <v>8319.0833333333358</v>
      </c>
      <c r="F314" s="232">
        <v>8261.1666666666679</v>
      </c>
      <c r="G314" s="232">
        <v>8197.2333333333354</v>
      </c>
      <c r="H314" s="232">
        <v>8440.9333333333361</v>
      </c>
      <c r="I314" s="232">
        <v>8504.8666666666668</v>
      </c>
      <c r="J314" s="232">
        <v>8562.7833333333365</v>
      </c>
      <c r="K314" s="231">
        <v>8446.9500000000007</v>
      </c>
      <c r="L314" s="231">
        <v>8325.1</v>
      </c>
      <c r="M314" s="231">
        <v>6.1340599999999998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1722.75</v>
      </c>
      <c r="D315" s="232">
        <v>1717.95</v>
      </c>
      <c r="E315" s="232">
        <v>1695.9</v>
      </c>
      <c r="F315" s="232">
        <v>1669.05</v>
      </c>
      <c r="G315" s="232">
        <v>1647</v>
      </c>
      <c r="H315" s="232">
        <v>1744.8000000000002</v>
      </c>
      <c r="I315" s="232">
        <v>1766.85</v>
      </c>
      <c r="J315" s="232">
        <v>1793.7000000000003</v>
      </c>
      <c r="K315" s="231">
        <v>1740</v>
      </c>
      <c r="L315" s="231">
        <v>1691.1</v>
      </c>
      <c r="M315" s="231">
        <v>0.54825999999999997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740.05</v>
      </c>
      <c r="D316" s="232">
        <v>739.4</v>
      </c>
      <c r="E316" s="232">
        <v>728.8</v>
      </c>
      <c r="F316" s="232">
        <v>717.55</v>
      </c>
      <c r="G316" s="232">
        <v>706.94999999999993</v>
      </c>
      <c r="H316" s="232">
        <v>750.65</v>
      </c>
      <c r="I316" s="232">
        <v>761.25000000000011</v>
      </c>
      <c r="J316" s="232">
        <v>772.5</v>
      </c>
      <c r="K316" s="231">
        <v>750</v>
      </c>
      <c r="L316" s="231">
        <v>728.15</v>
      </c>
      <c r="M316" s="231">
        <v>10.015930000000001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451.15</v>
      </c>
      <c r="D317" s="232">
        <v>446.13333333333338</v>
      </c>
      <c r="E317" s="232">
        <v>439.26666666666677</v>
      </c>
      <c r="F317" s="232">
        <v>427.38333333333338</v>
      </c>
      <c r="G317" s="232">
        <v>420.51666666666677</v>
      </c>
      <c r="H317" s="232">
        <v>458.01666666666677</v>
      </c>
      <c r="I317" s="232">
        <v>464.88333333333344</v>
      </c>
      <c r="J317" s="232">
        <v>476.76666666666677</v>
      </c>
      <c r="K317" s="231">
        <v>453</v>
      </c>
      <c r="L317" s="231">
        <v>434.25</v>
      </c>
      <c r="M317" s="231">
        <v>19.010560000000002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809.5</v>
      </c>
      <c r="D318" s="232">
        <v>813.93333333333339</v>
      </c>
      <c r="E318" s="232">
        <v>801.56666666666683</v>
      </c>
      <c r="F318" s="232">
        <v>793.63333333333344</v>
      </c>
      <c r="G318" s="232">
        <v>781.26666666666688</v>
      </c>
      <c r="H318" s="232">
        <v>821.86666666666679</v>
      </c>
      <c r="I318" s="232">
        <v>834.23333333333335</v>
      </c>
      <c r="J318" s="232">
        <v>842.16666666666674</v>
      </c>
      <c r="K318" s="231">
        <v>826.3</v>
      </c>
      <c r="L318" s="231">
        <v>806</v>
      </c>
      <c r="M318" s="231">
        <v>16.700220000000002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622.1</v>
      </c>
      <c r="D319" s="232">
        <v>619.41666666666663</v>
      </c>
      <c r="E319" s="232">
        <v>610.83333333333326</v>
      </c>
      <c r="F319" s="232">
        <v>599.56666666666661</v>
      </c>
      <c r="G319" s="232">
        <v>590.98333333333323</v>
      </c>
      <c r="H319" s="232">
        <v>630.68333333333328</v>
      </c>
      <c r="I319" s="232">
        <v>639.26666666666654</v>
      </c>
      <c r="J319" s="232">
        <v>650.5333333333333</v>
      </c>
      <c r="K319" s="231">
        <v>628</v>
      </c>
      <c r="L319" s="231">
        <v>608.15</v>
      </c>
      <c r="M319" s="231">
        <v>0.99697000000000002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885.95</v>
      </c>
      <c r="D320" s="232">
        <v>879.65</v>
      </c>
      <c r="E320" s="232">
        <v>867.34999999999991</v>
      </c>
      <c r="F320" s="232">
        <v>848.74999999999989</v>
      </c>
      <c r="G320" s="232">
        <v>836.44999999999982</v>
      </c>
      <c r="H320" s="232">
        <v>898.25</v>
      </c>
      <c r="I320" s="232">
        <v>910.55</v>
      </c>
      <c r="J320" s="232">
        <v>929.15000000000009</v>
      </c>
      <c r="K320" s="231">
        <v>891.95</v>
      </c>
      <c r="L320" s="231">
        <v>861.05</v>
      </c>
      <c r="M320" s="231">
        <v>1.79375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1360.55</v>
      </c>
      <c r="D321" s="232">
        <v>1352.05</v>
      </c>
      <c r="E321" s="232">
        <v>1340.5</v>
      </c>
      <c r="F321" s="232">
        <v>1320.45</v>
      </c>
      <c r="G321" s="232">
        <v>1308.9000000000001</v>
      </c>
      <c r="H321" s="232">
        <v>1372.1</v>
      </c>
      <c r="I321" s="232">
        <v>1383.6499999999996</v>
      </c>
      <c r="J321" s="232">
        <v>1403.6999999999998</v>
      </c>
      <c r="K321" s="231">
        <v>1363.6</v>
      </c>
      <c r="L321" s="231">
        <v>1332</v>
      </c>
      <c r="M321" s="231">
        <v>1.4093599999999999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55.6</v>
      </c>
      <c r="D322" s="232">
        <v>55.550000000000004</v>
      </c>
      <c r="E322" s="232">
        <v>55.000000000000007</v>
      </c>
      <c r="F322" s="232">
        <v>54.400000000000006</v>
      </c>
      <c r="G322" s="232">
        <v>53.850000000000009</v>
      </c>
      <c r="H322" s="232">
        <v>56.150000000000006</v>
      </c>
      <c r="I322" s="232">
        <v>56.7</v>
      </c>
      <c r="J322" s="232">
        <v>57.300000000000004</v>
      </c>
      <c r="K322" s="231">
        <v>56.1</v>
      </c>
      <c r="L322" s="231">
        <v>54.95</v>
      </c>
      <c r="M322" s="231">
        <v>66.158010000000004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713.65</v>
      </c>
      <c r="D323" s="232">
        <v>711.15</v>
      </c>
      <c r="E323" s="232">
        <v>706.5</v>
      </c>
      <c r="F323" s="232">
        <v>699.35</v>
      </c>
      <c r="G323" s="232">
        <v>694.7</v>
      </c>
      <c r="H323" s="232">
        <v>718.3</v>
      </c>
      <c r="I323" s="232">
        <v>722.94999999999982</v>
      </c>
      <c r="J323" s="232">
        <v>730.09999999999991</v>
      </c>
      <c r="K323" s="231">
        <v>715.8</v>
      </c>
      <c r="L323" s="231">
        <v>704</v>
      </c>
      <c r="M323" s="231">
        <v>1.1698299999999999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1999.5</v>
      </c>
      <c r="D324" s="232">
        <v>2005.0999999999997</v>
      </c>
      <c r="E324" s="232">
        <v>1981.2499999999993</v>
      </c>
      <c r="F324" s="232">
        <v>1962.9999999999995</v>
      </c>
      <c r="G324" s="232">
        <v>1939.1499999999992</v>
      </c>
      <c r="H324" s="232">
        <v>2023.3499999999995</v>
      </c>
      <c r="I324" s="232">
        <v>2047.1999999999998</v>
      </c>
      <c r="J324" s="232">
        <v>2065.4499999999998</v>
      </c>
      <c r="K324" s="231">
        <v>2028.95</v>
      </c>
      <c r="L324" s="231">
        <v>1986.85</v>
      </c>
      <c r="M324" s="231">
        <v>3.35236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1437.85</v>
      </c>
      <c r="D325" s="232">
        <v>1443.45</v>
      </c>
      <c r="E325" s="232">
        <v>1422.4</v>
      </c>
      <c r="F325" s="232">
        <v>1406.95</v>
      </c>
      <c r="G325" s="232">
        <v>1385.9</v>
      </c>
      <c r="H325" s="232">
        <v>1458.9</v>
      </c>
      <c r="I325" s="232">
        <v>1479.9499999999998</v>
      </c>
      <c r="J325" s="232">
        <v>1495.4</v>
      </c>
      <c r="K325" s="231">
        <v>1464.5</v>
      </c>
      <c r="L325" s="231">
        <v>1428</v>
      </c>
      <c r="M325" s="231">
        <v>1.4154800000000001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1076.8499999999999</v>
      </c>
      <c r="D326" s="232">
        <v>1078.6499999999999</v>
      </c>
      <c r="E326" s="232">
        <v>1071.1999999999998</v>
      </c>
      <c r="F326" s="232">
        <v>1065.55</v>
      </c>
      <c r="G326" s="232">
        <v>1058.0999999999999</v>
      </c>
      <c r="H326" s="232">
        <v>1084.2999999999997</v>
      </c>
      <c r="I326" s="232">
        <v>1091.75</v>
      </c>
      <c r="J326" s="232">
        <v>1097.3999999999996</v>
      </c>
      <c r="K326" s="231">
        <v>1086.0999999999999</v>
      </c>
      <c r="L326" s="231">
        <v>1073</v>
      </c>
      <c r="M326" s="231">
        <v>6.1504500000000002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551.65</v>
      </c>
      <c r="D327" s="232">
        <v>553.18333333333328</v>
      </c>
      <c r="E327" s="232">
        <v>548.56666666666661</v>
      </c>
      <c r="F327" s="232">
        <v>545.48333333333335</v>
      </c>
      <c r="G327" s="232">
        <v>540.86666666666667</v>
      </c>
      <c r="H327" s="232">
        <v>556.26666666666654</v>
      </c>
      <c r="I327" s="232">
        <v>560.8833333333331</v>
      </c>
      <c r="J327" s="232">
        <v>563.96666666666647</v>
      </c>
      <c r="K327" s="231">
        <v>557.79999999999995</v>
      </c>
      <c r="L327" s="231">
        <v>550.1</v>
      </c>
      <c r="M327" s="231">
        <v>1.15655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39.1</v>
      </c>
      <c r="D328" s="232">
        <v>38.966666666666669</v>
      </c>
      <c r="E328" s="232">
        <v>38.533333333333339</v>
      </c>
      <c r="F328" s="232">
        <v>37.966666666666669</v>
      </c>
      <c r="G328" s="232">
        <v>37.533333333333339</v>
      </c>
      <c r="H328" s="232">
        <v>39.533333333333339</v>
      </c>
      <c r="I328" s="232">
        <v>39.966666666666676</v>
      </c>
      <c r="J328" s="232">
        <v>40.533333333333339</v>
      </c>
      <c r="K328" s="231">
        <v>39.4</v>
      </c>
      <c r="L328" s="231">
        <v>38.4</v>
      </c>
      <c r="M328" s="231">
        <v>37.342750000000002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93.55</v>
      </c>
      <c r="D329" s="232">
        <v>93.850000000000009</v>
      </c>
      <c r="E329" s="232">
        <v>92.200000000000017</v>
      </c>
      <c r="F329" s="232">
        <v>90.850000000000009</v>
      </c>
      <c r="G329" s="232">
        <v>89.200000000000017</v>
      </c>
      <c r="H329" s="232">
        <v>95.200000000000017</v>
      </c>
      <c r="I329" s="232">
        <v>96.850000000000023</v>
      </c>
      <c r="J329" s="232">
        <v>98.200000000000017</v>
      </c>
      <c r="K329" s="231">
        <v>95.5</v>
      </c>
      <c r="L329" s="231">
        <v>92.5</v>
      </c>
      <c r="M329" s="231">
        <v>51.542839999999998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39.299999999999997</v>
      </c>
      <c r="D330" s="232">
        <v>39.416666666666664</v>
      </c>
      <c r="E330" s="232">
        <v>39.083333333333329</v>
      </c>
      <c r="F330" s="232">
        <v>38.866666666666667</v>
      </c>
      <c r="G330" s="232">
        <v>38.533333333333331</v>
      </c>
      <c r="H330" s="232">
        <v>39.633333333333326</v>
      </c>
      <c r="I330" s="232">
        <v>39.966666666666654</v>
      </c>
      <c r="J330" s="232">
        <v>40.183333333333323</v>
      </c>
      <c r="K330" s="231">
        <v>39.75</v>
      </c>
      <c r="L330" s="231">
        <v>39.200000000000003</v>
      </c>
      <c r="M330" s="231">
        <v>82.60924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312.85000000000002</v>
      </c>
      <c r="D331" s="232">
        <v>313.45</v>
      </c>
      <c r="E331" s="232">
        <v>309.39999999999998</v>
      </c>
      <c r="F331" s="232">
        <v>305.95</v>
      </c>
      <c r="G331" s="232">
        <v>301.89999999999998</v>
      </c>
      <c r="H331" s="232">
        <v>316.89999999999998</v>
      </c>
      <c r="I331" s="232">
        <v>320.95000000000005</v>
      </c>
      <c r="J331" s="232">
        <v>324.39999999999998</v>
      </c>
      <c r="K331" s="231">
        <v>317.5</v>
      </c>
      <c r="L331" s="231">
        <v>310</v>
      </c>
      <c r="M331" s="231">
        <v>2.9184199999999998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83.45</v>
      </c>
      <c r="D332" s="232">
        <v>83.366666666666674</v>
      </c>
      <c r="E332" s="232">
        <v>82.833333333333343</v>
      </c>
      <c r="F332" s="232">
        <v>82.216666666666669</v>
      </c>
      <c r="G332" s="232">
        <v>81.683333333333337</v>
      </c>
      <c r="H332" s="232">
        <v>83.983333333333348</v>
      </c>
      <c r="I332" s="232">
        <v>84.51666666666668</v>
      </c>
      <c r="J332" s="232">
        <v>85.133333333333354</v>
      </c>
      <c r="K332" s="231">
        <v>83.9</v>
      </c>
      <c r="L332" s="231">
        <v>82.75</v>
      </c>
      <c r="M332" s="231">
        <v>12.81878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231.35</v>
      </c>
      <c r="D333" s="232">
        <v>232.01666666666665</v>
      </c>
      <c r="E333" s="232">
        <v>229.7833333333333</v>
      </c>
      <c r="F333" s="232">
        <v>228.21666666666664</v>
      </c>
      <c r="G333" s="232">
        <v>225.98333333333329</v>
      </c>
      <c r="H333" s="232">
        <v>233.58333333333331</v>
      </c>
      <c r="I333" s="232">
        <v>235.81666666666666</v>
      </c>
      <c r="J333" s="232">
        <v>237.38333333333333</v>
      </c>
      <c r="K333" s="231">
        <v>234.25</v>
      </c>
      <c r="L333" s="231">
        <v>230.45</v>
      </c>
      <c r="M333" s="231">
        <v>1.98695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170.4</v>
      </c>
      <c r="D334" s="232">
        <v>170.28333333333333</v>
      </c>
      <c r="E334" s="232">
        <v>169.56666666666666</v>
      </c>
      <c r="F334" s="232">
        <v>168.73333333333332</v>
      </c>
      <c r="G334" s="232">
        <v>168.01666666666665</v>
      </c>
      <c r="H334" s="232">
        <v>171.11666666666667</v>
      </c>
      <c r="I334" s="232">
        <v>171.83333333333331</v>
      </c>
      <c r="J334" s="232">
        <v>172.66666666666669</v>
      </c>
      <c r="K334" s="231">
        <v>171</v>
      </c>
      <c r="L334" s="231">
        <v>169.45</v>
      </c>
      <c r="M334" s="231">
        <v>60.123440000000002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719.85</v>
      </c>
      <c r="D335" s="232">
        <v>716.98333333333323</v>
      </c>
      <c r="E335" s="232">
        <v>710.96666666666647</v>
      </c>
      <c r="F335" s="232">
        <v>702.08333333333326</v>
      </c>
      <c r="G335" s="232">
        <v>696.06666666666649</v>
      </c>
      <c r="H335" s="232">
        <v>725.86666666666645</v>
      </c>
      <c r="I335" s="232">
        <v>731.8833333333331</v>
      </c>
      <c r="J335" s="232">
        <v>740.76666666666642</v>
      </c>
      <c r="K335" s="231">
        <v>723</v>
      </c>
      <c r="L335" s="231">
        <v>708.1</v>
      </c>
      <c r="M335" s="231">
        <v>1.57951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83.25</v>
      </c>
      <c r="D336" s="232">
        <v>83.233333333333334</v>
      </c>
      <c r="E336" s="232">
        <v>82.516666666666666</v>
      </c>
      <c r="F336" s="232">
        <v>81.783333333333331</v>
      </c>
      <c r="G336" s="232">
        <v>81.066666666666663</v>
      </c>
      <c r="H336" s="232">
        <v>83.966666666666669</v>
      </c>
      <c r="I336" s="232">
        <v>84.683333333333337</v>
      </c>
      <c r="J336" s="232">
        <v>85.416666666666671</v>
      </c>
      <c r="K336" s="231">
        <v>83.95</v>
      </c>
      <c r="L336" s="231">
        <v>82.5</v>
      </c>
      <c r="M336" s="231">
        <v>146.35336000000001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3955.15</v>
      </c>
      <c r="D337" s="232">
        <v>3935.0666666666671</v>
      </c>
      <c r="E337" s="232">
        <v>3900.1333333333341</v>
      </c>
      <c r="F337" s="232">
        <v>3845.1166666666672</v>
      </c>
      <c r="G337" s="232">
        <v>3810.1833333333343</v>
      </c>
      <c r="H337" s="232">
        <v>3990.0833333333339</v>
      </c>
      <c r="I337" s="232">
        <v>4025.0166666666673</v>
      </c>
      <c r="J337" s="232">
        <v>4080.0333333333338</v>
      </c>
      <c r="K337" s="231">
        <v>3970</v>
      </c>
      <c r="L337" s="231">
        <v>3880.05</v>
      </c>
      <c r="M337" s="231">
        <v>1.6112599999999999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574.1</v>
      </c>
      <c r="D338" s="232">
        <v>576.93333333333339</v>
      </c>
      <c r="E338" s="232">
        <v>568.31666666666683</v>
      </c>
      <c r="F338" s="232">
        <v>562.53333333333342</v>
      </c>
      <c r="G338" s="232">
        <v>553.91666666666686</v>
      </c>
      <c r="H338" s="232">
        <v>582.71666666666681</v>
      </c>
      <c r="I338" s="232">
        <v>591.33333333333337</v>
      </c>
      <c r="J338" s="232">
        <v>597.11666666666679</v>
      </c>
      <c r="K338" s="231">
        <v>585.54999999999995</v>
      </c>
      <c r="L338" s="231">
        <v>571.15</v>
      </c>
      <c r="M338" s="231">
        <v>1.09399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20085.7</v>
      </c>
      <c r="D339" s="232">
        <v>20048.833333333332</v>
      </c>
      <c r="E339" s="232">
        <v>19933.366666666665</v>
      </c>
      <c r="F339" s="232">
        <v>19781.033333333333</v>
      </c>
      <c r="G339" s="232">
        <v>19665.566666666666</v>
      </c>
      <c r="H339" s="232">
        <v>20201.166666666664</v>
      </c>
      <c r="I339" s="232">
        <v>20316.633333333331</v>
      </c>
      <c r="J339" s="232">
        <v>20468.966666666664</v>
      </c>
      <c r="K339" s="231">
        <v>20164.3</v>
      </c>
      <c r="L339" s="231">
        <v>19896.5</v>
      </c>
      <c r="M339" s="231">
        <v>0.36143999999999998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64.75</v>
      </c>
      <c r="D340" s="232">
        <v>65.083333333333329</v>
      </c>
      <c r="E340" s="232">
        <v>64.11666666666666</v>
      </c>
      <c r="F340" s="232">
        <v>63.483333333333334</v>
      </c>
      <c r="G340" s="232">
        <v>62.516666666666666</v>
      </c>
      <c r="H340" s="232">
        <v>65.716666666666654</v>
      </c>
      <c r="I340" s="232">
        <v>66.683333333333323</v>
      </c>
      <c r="J340" s="232">
        <v>67.316666666666649</v>
      </c>
      <c r="K340" s="231">
        <v>66.05</v>
      </c>
      <c r="L340" s="231">
        <v>64.45</v>
      </c>
      <c r="M340" s="231">
        <v>6.7744499999999999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250.5</v>
      </c>
      <c r="D341" s="232">
        <v>250.03333333333333</v>
      </c>
      <c r="E341" s="232">
        <v>247.76666666666665</v>
      </c>
      <c r="F341" s="232">
        <v>245.03333333333333</v>
      </c>
      <c r="G341" s="232">
        <v>242.76666666666665</v>
      </c>
      <c r="H341" s="232">
        <v>252.76666666666665</v>
      </c>
      <c r="I341" s="232">
        <v>255.03333333333336</v>
      </c>
      <c r="J341" s="232">
        <v>257.76666666666665</v>
      </c>
      <c r="K341" s="231">
        <v>252.3</v>
      </c>
      <c r="L341" s="231">
        <v>247.3</v>
      </c>
      <c r="M341" s="231">
        <v>2.41323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369.2</v>
      </c>
      <c r="D342" s="232">
        <v>370.91666666666669</v>
      </c>
      <c r="E342" s="232">
        <v>366.28333333333336</v>
      </c>
      <c r="F342" s="232">
        <v>363.36666666666667</v>
      </c>
      <c r="G342" s="232">
        <v>358.73333333333335</v>
      </c>
      <c r="H342" s="232">
        <v>373.83333333333337</v>
      </c>
      <c r="I342" s="232">
        <v>378.4666666666667</v>
      </c>
      <c r="J342" s="232">
        <v>381.38333333333338</v>
      </c>
      <c r="K342" s="231">
        <v>375.55</v>
      </c>
      <c r="L342" s="231">
        <v>368</v>
      </c>
      <c r="M342" s="231">
        <v>0.71447000000000005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859.85</v>
      </c>
      <c r="D343" s="232">
        <v>861.55000000000007</v>
      </c>
      <c r="E343" s="232">
        <v>852.50000000000011</v>
      </c>
      <c r="F343" s="232">
        <v>845.15000000000009</v>
      </c>
      <c r="G343" s="232">
        <v>836.10000000000014</v>
      </c>
      <c r="H343" s="232">
        <v>868.90000000000009</v>
      </c>
      <c r="I343" s="232">
        <v>877.95</v>
      </c>
      <c r="J343" s="232">
        <v>885.30000000000007</v>
      </c>
      <c r="K343" s="231">
        <v>870.6</v>
      </c>
      <c r="L343" s="231">
        <v>854.2</v>
      </c>
      <c r="M343" s="231">
        <v>2.6629800000000001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148.15</v>
      </c>
      <c r="D344" s="232">
        <v>148.71666666666667</v>
      </c>
      <c r="E344" s="232">
        <v>147.23333333333335</v>
      </c>
      <c r="F344" s="232">
        <v>146.31666666666669</v>
      </c>
      <c r="G344" s="232">
        <v>144.83333333333337</v>
      </c>
      <c r="H344" s="232">
        <v>149.63333333333333</v>
      </c>
      <c r="I344" s="232">
        <v>151.11666666666662</v>
      </c>
      <c r="J344" s="232">
        <v>152.0333333333333</v>
      </c>
      <c r="K344" s="231">
        <v>150.19999999999999</v>
      </c>
      <c r="L344" s="231">
        <v>147.80000000000001</v>
      </c>
      <c r="M344" s="231">
        <v>186.60445000000001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211.75</v>
      </c>
      <c r="D345" s="232">
        <v>211.6</v>
      </c>
      <c r="E345" s="232">
        <v>209.45</v>
      </c>
      <c r="F345" s="232">
        <v>207.15</v>
      </c>
      <c r="G345" s="232">
        <v>205</v>
      </c>
      <c r="H345" s="232">
        <v>213.89999999999998</v>
      </c>
      <c r="I345" s="232">
        <v>216.05</v>
      </c>
      <c r="J345" s="232">
        <v>218.34999999999997</v>
      </c>
      <c r="K345" s="231">
        <v>213.75</v>
      </c>
      <c r="L345" s="231">
        <v>209.3</v>
      </c>
      <c r="M345" s="231">
        <v>9.9334500000000006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497.75</v>
      </c>
      <c r="D346" s="232">
        <v>499.40000000000003</v>
      </c>
      <c r="E346" s="232">
        <v>492.80000000000007</v>
      </c>
      <c r="F346" s="232">
        <v>487.85</v>
      </c>
      <c r="G346" s="232">
        <v>481.25000000000006</v>
      </c>
      <c r="H346" s="232">
        <v>504.35000000000008</v>
      </c>
      <c r="I346" s="232">
        <v>510.9500000000001</v>
      </c>
      <c r="J346" s="232">
        <v>515.90000000000009</v>
      </c>
      <c r="K346" s="231">
        <v>506</v>
      </c>
      <c r="L346" s="231">
        <v>494.45</v>
      </c>
      <c r="M346" s="231">
        <v>1.0771299999999999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563.9</v>
      </c>
      <c r="D347" s="232">
        <v>566.80000000000007</v>
      </c>
      <c r="E347" s="232">
        <v>559.10000000000014</v>
      </c>
      <c r="F347" s="232">
        <v>554.30000000000007</v>
      </c>
      <c r="G347" s="232">
        <v>546.60000000000014</v>
      </c>
      <c r="H347" s="232">
        <v>571.60000000000014</v>
      </c>
      <c r="I347" s="232">
        <v>579.30000000000018</v>
      </c>
      <c r="J347" s="232">
        <v>584.10000000000014</v>
      </c>
      <c r="K347" s="231">
        <v>574.5</v>
      </c>
      <c r="L347" s="231">
        <v>562</v>
      </c>
      <c r="M347" s="231">
        <v>51.760590000000001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3006.8</v>
      </c>
      <c r="D348" s="232">
        <v>3011.7333333333336</v>
      </c>
      <c r="E348" s="232">
        <v>2988.3166666666671</v>
      </c>
      <c r="F348" s="232">
        <v>2969.8333333333335</v>
      </c>
      <c r="G348" s="232">
        <v>2946.416666666667</v>
      </c>
      <c r="H348" s="232">
        <v>3030.2166666666672</v>
      </c>
      <c r="I348" s="232">
        <v>3053.6333333333332</v>
      </c>
      <c r="J348" s="232">
        <v>3072.1166666666672</v>
      </c>
      <c r="K348" s="231">
        <v>3035.15</v>
      </c>
      <c r="L348" s="231">
        <v>2993.25</v>
      </c>
      <c r="M348" s="231">
        <v>0.82557000000000003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263.95</v>
      </c>
      <c r="D349" s="232">
        <v>263.28333333333336</v>
      </c>
      <c r="E349" s="232">
        <v>260.56666666666672</v>
      </c>
      <c r="F349" s="232">
        <v>257.18333333333334</v>
      </c>
      <c r="G349" s="232">
        <v>254.4666666666667</v>
      </c>
      <c r="H349" s="232">
        <v>266.66666666666674</v>
      </c>
      <c r="I349" s="232">
        <v>269.38333333333333</v>
      </c>
      <c r="J349" s="232">
        <v>272.76666666666677</v>
      </c>
      <c r="K349" s="231">
        <v>266</v>
      </c>
      <c r="L349" s="231">
        <v>259.89999999999998</v>
      </c>
      <c r="M349" s="231">
        <v>1.20011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466.1</v>
      </c>
      <c r="D350" s="232">
        <v>465.15000000000003</v>
      </c>
      <c r="E350" s="232">
        <v>458.45000000000005</v>
      </c>
      <c r="F350" s="232">
        <v>450.8</v>
      </c>
      <c r="G350" s="232">
        <v>444.1</v>
      </c>
      <c r="H350" s="232">
        <v>472.80000000000007</v>
      </c>
      <c r="I350" s="232">
        <v>479.5</v>
      </c>
      <c r="J350" s="232">
        <v>487.15000000000009</v>
      </c>
      <c r="K350" s="231">
        <v>471.85</v>
      </c>
      <c r="L350" s="231">
        <v>457.5</v>
      </c>
      <c r="M350" s="231">
        <v>7.6791400000000003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126.9</v>
      </c>
      <c r="D351" s="232">
        <v>127.01666666666667</v>
      </c>
      <c r="E351" s="232">
        <v>126.18333333333334</v>
      </c>
      <c r="F351" s="232">
        <v>125.46666666666667</v>
      </c>
      <c r="G351" s="232">
        <v>124.63333333333334</v>
      </c>
      <c r="H351" s="232">
        <v>127.73333333333333</v>
      </c>
      <c r="I351" s="232">
        <v>128.56666666666666</v>
      </c>
      <c r="J351" s="232">
        <v>129.28333333333333</v>
      </c>
      <c r="K351" s="231">
        <v>127.85</v>
      </c>
      <c r="L351" s="231">
        <v>126.3</v>
      </c>
      <c r="M351" s="231">
        <v>6.5695199999999998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3317.85</v>
      </c>
      <c r="D352" s="232">
        <v>3315.7333333333331</v>
      </c>
      <c r="E352" s="232">
        <v>3295.5166666666664</v>
      </c>
      <c r="F352" s="232">
        <v>3273.1833333333334</v>
      </c>
      <c r="G352" s="232">
        <v>3252.9666666666667</v>
      </c>
      <c r="H352" s="232">
        <v>3338.0666666666662</v>
      </c>
      <c r="I352" s="232">
        <v>3358.2833333333324</v>
      </c>
      <c r="J352" s="232">
        <v>3380.6166666666659</v>
      </c>
      <c r="K352" s="231">
        <v>3335.95</v>
      </c>
      <c r="L352" s="231">
        <v>3293.4</v>
      </c>
      <c r="M352" s="231">
        <v>2.11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568.45000000000005</v>
      </c>
      <c r="D353" s="232">
        <v>564.73333333333335</v>
      </c>
      <c r="E353" s="232">
        <v>549.9666666666667</v>
      </c>
      <c r="F353" s="232">
        <v>531.48333333333335</v>
      </c>
      <c r="G353" s="232">
        <v>516.7166666666667</v>
      </c>
      <c r="H353" s="232">
        <v>583.2166666666667</v>
      </c>
      <c r="I353" s="232">
        <v>597.98333333333335</v>
      </c>
      <c r="J353" s="232">
        <v>616.4666666666667</v>
      </c>
      <c r="K353" s="231">
        <v>579.5</v>
      </c>
      <c r="L353" s="231">
        <v>546.25</v>
      </c>
      <c r="M353" s="231">
        <v>29.296849999999999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314.2</v>
      </c>
      <c r="D354" s="232">
        <v>319.68333333333334</v>
      </c>
      <c r="E354" s="232">
        <v>306.51666666666665</v>
      </c>
      <c r="F354" s="232">
        <v>298.83333333333331</v>
      </c>
      <c r="G354" s="232">
        <v>285.66666666666663</v>
      </c>
      <c r="H354" s="232">
        <v>327.36666666666667</v>
      </c>
      <c r="I354" s="232">
        <v>340.5333333333333</v>
      </c>
      <c r="J354" s="232">
        <v>348.2166666666667</v>
      </c>
      <c r="K354" s="231">
        <v>332.85</v>
      </c>
      <c r="L354" s="231">
        <v>312</v>
      </c>
      <c r="M354" s="231">
        <v>26.088740000000001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1664.35</v>
      </c>
      <c r="D355" s="232">
        <v>1658.6666666666667</v>
      </c>
      <c r="E355" s="232">
        <v>1635.3833333333334</v>
      </c>
      <c r="F355" s="232">
        <v>1606.4166666666667</v>
      </c>
      <c r="G355" s="232">
        <v>1583.1333333333334</v>
      </c>
      <c r="H355" s="232">
        <v>1687.6333333333334</v>
      </c>
      <c r="I355" s="232">
        <v>1710.9166666666667</v>
      </c>
      <c r="J355" s="232">
        <v>1739.8833333333334</v>
      </c>
      <c r="K355" s="231">
        <v>1681.95</v>
      </c>
      <c r="L355" s="231">
        <v>1629.7</v>
      </c>
      <c r="M355" s="231">
        <v>11.65874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41397.5</v>
      </c>
      <c r="D356" s="232">
        <v>41497.5</v>
      </c>
      <c r="E356" s="232">
        <v>41005</v>
      </c>
      <c r="F356" s="232">
        <v>40612.5</v>
      </c>
      <c r="G356" s="232">
        <v>40120</v>
      </c>
      <c r="H356" s="232">
        <v>41890</v>
      </c>
      <c r="I356" s="232">
        <v>42382.5</v>
      </c>
      <c r="J356" s="232">
        <v>42775</v>
      </c>
      <c r="K356" s="231">
        <v>41990</v>
      </c>
      <c r="L356" s="231">
        <v>41105</v>
      </c>
      <c r="M356" s="231">
        <v>0.16084000000000001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1192.8</v>
      </c>
      <c r="D357" s="232">
        <v>1189.2833333333335</v>
      </c>
      <c r="E357" s="232">
        <v>1178.5666666666671</v>
      </c>
      <c r="F357" s="232">
        <v>1164.3333333333335</v>
      </c>
      <c r="G357" s="232">
        <v>1153.616666666667</v>
      </c>
      <c r="H357" s="232">
        <v>1203.5166666666671</v>
      </c>
      <c r="I357" s="232">
        <v>1214.2333333333338</v>
      </c>
      <c r="J357" s="232">
        <v>1228.4666666666672</v>
      </c>
      <c r="K357" s="231">
        <v>1200</v>
      </c>
      <c r="L357" s="231">
        <v>1175.05</v>
      </c>
      <c r="M357" s="231">
        <v>1.22739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3994.85</v>
      </c>
      <c r="D358" s="232">
        <v>3957.9500000000003</v>
      </c>
      <c r="E358" s="232">
        <v>3911.9000000000005</v>
      </c>
      <c r="F358" s="232">
        <v>3828.9500000000003</v>
      </c>
      <c r="G358" s="232">
        <v>3782.9000000000005</v>
      </c>
      <c r="H358" s="232">
        <v>4040.9000000000005</v>
      </c>
      <c r="I358" s="232">
        <v>4086.9500000000007</v>
      </c>
      <c r="J358" s="232">
        <v>4169.9000000000005</v>
      </c>
      <c r="K358" s="231">
        <v>4004</v>
      </c>
      <c r="L358" s="231">
        <v>3875</v>
      </c>
      <c r="M358" s="231">
        <v>2.9605399999999999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219.3</v>
      </c>
      <c r="D359" s="232">
        <v>218.86666666666667</v>
      </c>
      <c r="E359" s="232">
        <v>217.48333333333335</v>
      </c>
      <c r="F359" s="232">
        <v>215.66666666666669</v>
      </c>
      <c r="G359" s="232">
        <v>214.28333333333336</v>
      </c>
      <c r="H359" s="232">
        <v>220.68333333333334</v>
      </c>
      <c r="I359" s="232">
        <v>222.06666666666666</v>
      </c>
      <c r="J359" s="232">
        <v>223.88333333333333</v>
      </c>
      <c r="K359" s="231">
        <v>220.25</v>
      </c>
      <c r="L359" s="231">
        <v>217.05</v>
      </c>
      <c r="M359" s="231">
        <v>7.89323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4328.25</v>
      </c>
      <c r="D360" s="232">
        <v>4332.4833333333336</v>
      </c>
      <c r="E360" s="232">
        <v>4313.9666666666672</v>
      </c>
      <c r="F360" s="232">
        <v>4299.6833333333334</v>
      </c>
      <c r="G360" s="232">
        <v>4281.166666666667</v>
      </c>
      <c r="H360" s="232">
        <v>4346.7666666666673</v>
      </c>
      <c r="I360" s="232">
        <v>4365.2833333333338</v>
      </c>
      <c r="J360" s="232">
        <v>4379.5666666666675</v>
      </c>
      <c r="K360" s="231">
        <v>4351</v>
      </c>
      <c r="L360" s="231">
        <v>4318.2</v>
      </c>
      <c r="M360" s="231">
        <v>4.9829999999999999E-2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1436.9</v>
      </c>
      <c r="D361" s="232">
        <v>1432.6499999999999</v>
      </c>
      <c r="E361" s="232">
        <v>1422.2999999999997</v>
      </c>
      <c r="F361" s="232">
        <v>1407.6999999999998</v>
      </c>
      <c r="G361" s="232">
        <v>1397.3499999999997</v>
      </c>
      <c r="H361" s="232">
        <v>1447.2499999999998</v>
      </c>
      <c r="I361" s="232">
        <v>1457.5999999999997</v>
      </c>
      <c r="J361" s="232">
        <v>1472.1999999999998</v>
      </c>
      <c r="K361" s="231">
        <v>1443</v>
      </c>
      <c r="L361" s="231">
        <v>1418.05</v>
      </c>
      <c r="M361" s="231">
        <v>1.9642999999999999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2552.35</v>
      </c>
      <c r="D362" s="232">
        <v>2545.7833333333333</v>
      </c>
      <c r="E362" s="232">
        <v>2533.5666666666666</v>
      </c>
      <c r="F362" s="232">
        <v>2514.7833333333333</v>
      </c>
      <c r="G362" s="232">
        <v>2502.5666666666666</v>
      </c>
      <c r="H362" s="232">
        <v>2564.5666666666666</v>
      </c>
      <c r="I362" s="232">
        <v>2576.7833333333328</v>
      </c>
      <c r="J362" s="232">
        <v>2595.5666666666666</v>
      </c>
      <c r="K362" s="231">
        <v>2558</v>
      </c>
      <c r="L362" s="231">
        <v>2527</v>
      </c>
      <c r="M362" s="231">
        <v>1.64218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926.05</v>
      </c>
      <c r="D363" s="232">
        <v>922.66666666666663</v>
      </c>
      <c r="E363" s="232">
        <v>909.83333333333326</v>
      </c>
      <c r="F363" s="232">
        <v>893.61666666666667</v>
      </c>
      <c r="G363" s="232">
        <v>880.7833333333333</v>
      </c>
      <c r="H363" s="232">
        <v>938.88333333333321</v>
      </c>
      <c r="I363" s="232">
        <v>951.71666666666647</v>
      </c>
      <c r="J363" s="232">
        <v>967.93333333333317</v>
      </c>
      <c r="K363" s="231">
        <v>935.5</v>
      </c>
      <c r="L363" s="231">
        <v>906.45</v>
      </c>
      <c r="M363" s="231">
        <v>0.67162999999999995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2653.7</v>
      </c>
      <c r="D364" s="232">
        <v>2642.5666666666666</v>
      </c>
      <c r="E364" s="232">
        <v>2626.1333333333332</v>
      </c>
      <c r="F364" s="232">
        <v>2598.5666666666666</v>
      </c>
      <c r="G364" s="232">
        <v>2582.1333333333332</v>
      </c>
      <c r="H364" s="232">
        <v>2670.1333333333332</v>
      </c>
      <c r="I364" s="232">
        <v>2686.5666666666666</v>
      </c>
      <c r="J364" s="232">
        <v>2714.1333333333332</v>
      </c>
      <c r="K364" s="231">
        <v>2659</v>
      </c>
      <c r="L364" s="231">
        <v>2615</v>
      </c>
      <c r="M364" s="231">
        <v>1.5526899999999999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1542.3</v>
      </c>
      <c r="D365" s="232">
        <v>1538.4166666666667</v>
      </c>
      <c r="E365" s="232">
        <v>1520.5833333333335</v>
      </c>
      <c r="F365" s="232">
        <v>1498.8666666666668</v>
      </c>
      <c r="G365" s="232">
        <v>1481.0333333333335</v>
      </c>
      <c r="H365" s="232">
        <v>1560.1333333333334</v>
      </c>
      <c r="I365" s="232">
        <v>1577.9666666666669</v>
      </c>
      <c r="J365" s="232">
        <v>1599.6833333333334</v>
      </c>
      <c r="K365" s="231">
        <v>1556.25</v>
      </c>
      <c r="L365" s="231">
        <v>1516.7</v>
      </c>
      <c r="M365" s="231">
        <v>0.71245999999999998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292.39999999999998</v>
      </c>
      <c r="D366" s="232">
        <v>292.76666666666665</v>
      </c>
      <c r="E366" s="232">
        <v>289.13333333333333</v>
      </c>
      <c r="F366" s="232">
        <v>285.86666666666667</v>
      </c>
      <c r="G366" s="232">
        <v>282.23333333333335</v>
      </c>
      <c r="H366" s="232">
        <v>296.0333333333333</v>
      </c>
      <c r="I366" s="232">
        <v>299.66666666666663</v>
      </c>
      <c r="J366" s="232">
        <v>302.93333333333328</v>
      </c>
      <c r="K366" s="231">
        <v>296.39999999999998</v>
      </c>
      <c r="L366" s="231">
        <v>289.5</v>
      </c>
      <c r="M366" s="231">
        <v>11.708640000000001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159.30000000000001</v>
      </c>
      <c r="D367" s="232">
        <v>159.65</v>
      </c>
      <c r="E367" s="232">
        <v>157.5</v>
      </c>
      <c r="F367" s="232">
        <v>155.69999999999999</v>
      </c>
      <c r="G367" s="232">
        <v>153.54999999999998</v>
      </c>
      <c r="H367" s="232">
        <v>161.45000000000002</v>
      </c>
      <c r="I367" s="232">
        <v>163.60000000000005</v>
      </c>
      <c r="J367" s="232">
        <v>165.40000000000003</v>
      </c>
      <c r="K367" s="231">
        <v>161.80000000000001</v>
      </c>
      <c r="L367" s="231">
        <v>157.85</v>
      </c>
      <c r="M367" s="231">
        <v>159.93509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209.1</v>
      </c>
      <c r="D368" s="232">
        <v>208.43333333333331</v>
      </c>
      <c r="E368" s="232">
        <v>204.91666666666663</v>
      </c>
      <c r="F368" s="232">
        <v>200.73333333333332</v>
      </c>
      <c r="G368" s="232">
        <v>197.21666666666664</v>
      </c>
      <c r="H368" s="232">
        <v>212.61666666666662</v>
      </c>
      <c r="I368" s="232">
        <v>216.13333333333333</v>
      </c>
      <c r="J368" s="232">
        <v>220.31666666666661</v>
      </c>
      <c r="K368" s="231">
        <v>211.95</v>
      </c>
      <c r="L368" s="231">
        <v>204.25</v>
      </c>
      <c r="M368" s="231">
        <v>393.63844999999998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356.6</v>
      </c>
      <c r="D369" s="232">
        <v>361.10000000000008</v>
      </c>
      <c r="E369" s="232">
        <v>349.90000000000015</v>
      </c>
      <c r="F369" s="232">
        <v>343.20000000000005</v>
      </c>
      <c r="G369" s="232">
        <v>332.00000000000011</v>
      </c>
      <c r="H369" s="232">
        <v>367.80000000000018</v>
      </c>
      <c r="I369" s="232">
        <v>379.00000000000011</v>
      </c>
      <c r="J369" s="232">
        <v>385.70000000000022</v>
      </c>
      <c r="K369" s="231">
        <v>372.3</v>
      </c>
      <c r="L369" s="231">
        <v>354.4</v>
      </c>
      <c r="M369" s="231">
        <v>6.2759499999999999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460.6</v>
      </c>
      <c r="D370" s="232">
        <v>464.25</v>
      </c>
      <c r="E370" s="232">
        <v>454.5</v>
      </c>
      <c r="F370" s="232">
        <v>448.4</v>
      </c>
      <c r="G370" s="232">
        <v>438.65</v>
      </c>
      <c r="H370" s="232">
        <v>470.35</v>
      </c>
      <c r="I370" s="232">
        <v>480.1</v>
      </c>
      <c r="J370" s="232">
        <v>486.20000000000005</v>
      </c>
      <c r="K370" s="231">
        <v>474</v>
      </c>
      <c r="L370" s="231">
        <v>458.15</v>
      </c>
      <c r="M370" s="231">
        <v>2.7496299999999998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596.54999999999995</v>
      </c>
      <c r="D371" s="232">
        <v>597.65</v>
      </c>
      <c r="E371" s="232">
        <v>590.15</v>
      </c>
      <c r="F371" s="232">
        <v>583.75</v>
      </c>
      <c r="G371" s="232">
        <v>576.25</v>
      </c>
      <c r="H371" s="232">
        <v>604.04999999999995</v>
      </c>
      <c r="I371" s="232">
        <v>611.54999999999995</v>
      </c>
      <c r="J371" s="232">
        <v>617.94999999999993</v>
      </c>
      <c r="K371" s="231">
        <v>605.15</v>
      </c>
      <c r="L371" s="231">
        <v>591.25</v>
      </c>
      <c r="M371" s="231">
        <v>0.67476000000000003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107.55</v>
      </c>
      <c r="D372" s="232">
        <v>107.21666666666665</v>
      </c>
      <c r="E372" s="232">
        <v>105.93333333333331</v>
      </c>
      <c r="F372" s="232">
        <v>104.31666666666665</v>
      </c>
      <c r="G372" s="232">
        <v>103.0333333333333</v>
      </c>
      <c r="H372" s="232">
        <v>108.83333333333331</v>
      </c>
      <c r="I372" s="232">
        <v>110.11666666666665</v>
      </c>
      <c r="J372" s="232">
        <v>111.73333333333332</v>
      </c>
      <c r="K372" s="231">
        <v>108.5</v>
      </c>
      <c r="L372" s="231">
        <v>105.6</v>
      </c>
      <c r="M372" s="231">
        <v>2.7279399999999998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1119.6500000000001</v>
      </c>
      <c r="D373" s="232">
        <v>1128.0500000000002</v>
      </c>
      <c r="E373" s="232">
        <v>1104.1500000000003</v>
      </c>
      <c r="F373" s="232">
        <v>1088.6500000000001</v>
      </c>
      <c r="G373" s="232">
        <v>1064.7500000000002</v>
      </c>
      <c r="H373" s="232">
        <v>1143.5500000000004</v>
      </c>
      <c r="I373" s="232">
        <v>1167.45</v>
      </c>
      <c r="J373" s="232">
        <v>1182.9500000000005</v>
      </c>
      <c r="K373" s="231">
        <v>1151.95</v>
      </c>
      <c r="L373" s="231">
        <v>1112.55</v>
      </c>
      <c r="M373" s="231">
        <v>6.2649999999999997E-2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4005.05</v>
      </c>
      <c r="D374" s="232">
        <v>4005.6833333333338</v>
      </c>
      <c r="E374" s="232">
        <v>3979.4666666666676</v>
      </c>
      <c r="F374" s="232">
        <v>3953.8833333333337</v>
      </c>
      <c r="G374" s="232">
        <v>3927.6666666666674</v>
      </c>
      <c r="H374" s="232">
        <v>4031.2666666666678</v>
      </c>
      <c r="I374" s="232">
        <v>4057.483333333334</v>
      </c>
      <c r="J374" s="232">
        <v>4083.066666666668</v>
      </c>
      <c r="K374" s="231">
        <v>4031.9</v>
      </c>
      <c r="L374" s="231">
        <v>3980.1</v>
      </c>
      <c r="M374" s="231">
        <v>5.3699999999999998E-2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14054.7</v>
      </c>
      <c r="D375" s="232">
        <v>14035.233333333332</v>
      </c>
      <c r="E375" s="232">
        <v>13981.066666666664</v>
      </c>
      <c r="F375" s="232">
        <v>13907.433333333332</v>
      </c>
      <c r="G375" s="232">
        <v>13853.266666666665</v>
      </c>
      <c r="H375" s="232">
        <v>14108.866666666663</v>
      </c>
      <c r="I375" s="232">
        <v>14163.033333333331</v>
      </c>
      <c r="J375" s="232">
        <v>14236.666666666662</v>
      </c>
      <c r="K375" s="231">
        <v>14089.4</v>
      </c>
      <c r="L375" s="231">
        <v>13961.6</v>
      </c>
      <c r="M375" s="231">
        <v>1.5180000000000001E-2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57.1</v>
      </c>
      <c r="D376" s="232">
        <v>57.199999999999996</v>
      </c>
      <c r="E376" s="232">
        <v>56.649999999999991</v>
      </c>
      <c r="F376" s="232">
        <v>56.199999999999996</v>
      </c>
      <c r="G376" s="232">
        <v>55.649999999999991</v>
      </c>
      <c r="H376" s="232">
        <v>57.649999999999991</v>
      </c>
      <c r="I376" s="232">
        <v>58.199999999999989</v>
      </c>
      <c r="J376" s="232">
        <v>58.649999999999991</v>
      </c>
      <c r="K376" s="231">
        <v>57.75</v>
      </c>
      <c r="L376" s="231">
        <v>56.75</v>
      </c>
      <c r="M376" s="231">
        <v>567.32510000000002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403</v>
      </c>
      <c r="D377" s="232">
        <v>404.0333333333333</v>
      </c>
      <c r="E377" s="232">
        <v>400.06666666666661</v>
      </c>
      <c r="F377" s="232">
        <v>397.13333333333333</v>
      </c>
      <c r="G377" s="232">
        <v>393.16666666666663</v>
      </c>
      <c r="H377" s="232">
        <v>406.96666666666658</v>
      </c>
      <c r="I377" s="232">
        <v>410.93333333333328</v>
      </c>
      <c r="J377" s="232">
        <v>413.86666666666656</v>
      </c>
      <c r="K377" s="231">
        <v>408</v>
      </c>
      <c r="L377" s="231">
        <v>401.1</v>
      </c>
      <c r="M377" s="231">
        <v>1.2648699999999999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185.8</v>
      </c>
      <c r="D378" s="232">
        <v>185.85000000000002</v>
      </c>
      <c r="E378" s="232">
        <v>184.30000000000004</v>
      </c>
      <c r="F378" s="232">
        <v>182.8</v>
      </c>
      <c r="G378" s="232">
        <v>181.25000000000003</v>
      </c>
      <c r="H378" s="232">
        <v>187.35000000000005</v>
      </c>
      <c r="I378" s="232">
        <v>188.9</v>
      </c>
      <c r="J378" s="232">
        <v>190.40000000000006</v>
      </c>
      <c r="K378" s="231">
        <v>187.4</v>
      </c>
      <c r="L378" s="231">
        <v>184.35</v>
      </c>
      <c r="M378" s="231">
        <v>89.322670000000002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125.55</v>
      </c>
      <c r="D379" s="232">
        <v>125.36666666666667</v>
      </c>
      <c r="E379" s="232">
        <v>124.48333333333335</v>
      </c>
      <c r="F379" s="232">
        <v>123.41666666666667</v>
      </c>
      <c r="G379" s="232">
        <v>122.53333333333335</v>
      </c>
      <c r="H379" s="232">
        <v>126.43333333333335</v>
      </c>
      <c r="I379" s="232">
        <v>127.31666666666668</v>
      </c>
      <c r="J379" s="232">
        <v>128.38333333333335</v>
      </c>
      <c r="K379" s="231">
        <v>126.25</v>
      </c>
      <c r="L379" s="231">
        <v>124.3</v>
      </c>
      <c r="M379" s="231">
        <v>89.16789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847.05</v>
      </c>
      <c r="D380" s="232">
        <v>852.5333333333333</v>
      </c>
      <c r="E380" s="232">
        <v>835.11666666666656</v>
      </c>
      <c r="F380" s="232">
        <v>823.18333333333328</v>
      </c>
      <c r="G380" s="232">
        <v>805.76666666666654</v>
      </c>
      <c r="H380" s="232">
        <v>864.46666666666658</v>
      </c>
      <c r="I380" s="232">
        <v>881.88333333333333</v>
      </c>
      <c r="J380" s="232">
        <v>893.81666666666661</v>
      </c>
      <c r="K380" s="231">
        <v>869.95</v>
      </c>
      <c r="L380" s="231">
        <v>840.6</v>
      </c>
      <c r="M380" s="231">
        <v>1.88174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334.9</v>
      </c>
      <c r="D381" s="232">
        <v>335.61666666666662</v>
      </c>
      <c r="E381" s="232">
        <v>333.33333333333326</v>
      </c>
      <c r="F381" s="232">
        <v>331.76666666666665</v>
      </c>
      <c r="G381" s="232">
        <v>329.48333333333329</v>
      </c>
      <c r="H381" s="232">
        <v>337.18333333333322</v>
      </c>
      <c r="I381" s="232">
        <v>339.46666666666664</v>
      </c>
      <c r="J381" s="232">
        <v>341.03333333333319</v>
      </c>
      <c r="K381" s="231">
        <v>337.9</v>
      </c>
      <c r="L381" s="231">
        <v>334.05</v>
      </c>
      <c r="M381" s="231">
        <v>1.42886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1066.05</v>
      </c>
      <c r="D382" s="232">
        <v>1062.05</v>
      </c>
      <c r="E382" s="232">
        <v>1054</v>
      </c>
      <c r="F382" s="232">
        <v>1041.95</v>
      </c>
      <c r="G382" s="232">
        <v>1033.9000000000001</v>
      </c>
      <c r="H382" s="232">
        <v>1074.0999999999999</v>
      </c>
      <c r="I382" s="232">
        <v>1082.1499999999996</v>
      </c>
      <c r="J382" s="232">
        <v>1094.1999999999998</v>
      </c>
      <c r="K382" s="231">
        <v>1070.0999999999999</v>
      </c>
      <c r="L382" s="231">
        <v>1050</v>
      </c>
      <c r="M382" s="231">
        <v>1.5335399999999999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72.150000000000006</v>
      </c>
      <c r="D383" s="232">
        <v>72.800000000000011</v>
      </c>
      <c r="E383" s="232">
        <v>71.15000000000002</v>
      </c>
      <c r="F383" s="232">
        <v>70.150000000000006</v>
      </c>
      <c r="G383" s="232">
        <v>68.500000000000014</v>
      </c>
      <c r="H383" s="232">
        <v>73.800000000000026</v>
      </c>
      <c r="I383" s="232">
        <v>75.45</v>
      </c>
      <c r="J383" s="232">
        <v>76.450000000000031</v>
      </c>
      <c r="K383" s="231">
        <v>74.45</v>
      </c>
      <c r="L383" s="231">
        <v>71.8</v>
      </c>
      <c r="M383" s="231">
        <v>46.753880000000002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175.1</v>
      </c>
      <c r="D384" s="232">
        <v>174.95000000000002</v>
      </c>
      <c r="E384" s="232">
        <v>173.40000000000003</v>
      </c>
      <c r="F384" s="232">
        <v>171.70000000000002</v>
      </c>
      <c r="G384" s="232">
        <v>170.15000000000003</v>
      </c>
      <c r="H384" s="232">
        <v>176.65000000000003</v>
      </c>
      <c r="I384" s="232">
        <v>178.20000000000005</v>
      </c>
      <c r="J384" s="232">
        <v>179.90000000000003</v>
      </c>
      <c r="K384" s="231">
        <v>176.5</v>
      </c>
      <c r="L384" s="231">
        <v>173.25</v>
      </c>
      <c r="M384" s="231">
        <v>8.6968599999999991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822.95</v>
      </c>
      <c r="D385" s="232">
        <v>811.65</v>
      </c>
      <c r="E385" s="232">
        <v>788.3</v>
      </c>
      <c r="F385" s="232">
        <v>753.65</v>
      </c>
      <c r="G385" s="232">
        <v>730.3</v>
      </c>
      <c r="H385" s="232">
        <v>846.3</v>
      </c>
      <c r="I385" s="232">
        <v>869.65000000000009</v>
      </c>
      <c r="J385" s="232">
        <v>904.3</v>
      </c>
      <c r="K385" s="231">
        <v>835</v>
      </c>
      <c r="L385" s="231">
        <v>777</v>
      </c>
      <c r="M385" s="231">
        <v>10.11726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240.7</v>
      </c>
      <c r="D386" s="232">
        <v>241.06666666666669</v>
      </c>
      <c r="E386" s="232">
        <v>236.63333333333338</v>
      </c>
      <c r="F386" s="232">
        <v>232.56666666666669</v>
      </c>
      <c r="G386" s="232">
        <v>228.13333333333338</v>
      </c>
      <c r="H386" s="232">
        <v>245.13333333333338</v>
      </c>
      <c r="I386" s="232">
        <v>249.56666666666672</v>
      </c>
      <c r="J386" s="232">
        <v>253.63333333333338</v>
      </c>
      <c r="K386" s="231">
        <v>245.5</v>
      </c>
      <c r="L386" s="231">
        <v>237</v>
      </c>
      <c r="M386" s="231">
        <v>3.2997899999999998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130.1</v>
      </c>
      <c r="D387" s="232">
        <v>131.01666666666668</v>
      </c>
      <c r="E387" s="232">
        <v>128.38333333333335</v>
      </c>
      <c r="F387" s="232">
        <v>126.66666666666669</v>
      </c>
      <c r="G387" s="232">
        <v>124.03333333333336</v>
      </c>
      <c r="H387" s="232">
        <v>132.73333333333335</v>
      </c>
      <c r="I387" s="232">
        <v>135.36666666666667</v>
      </c>
      <c r="J387" s="232">
        <v>137.08333333333334</v>
      </c>
      <c r="K387" s="231">
        <v>133.65</v>
      </c>
      <c r="L387" s="231">
        <v>129.30000000000001</v>
      </c>
      <c r="M387" s="231">
        <v>48.345390000000002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1997.7</v>
      </c>
      <c r="D388" s="232">
        <v>2012.3166666666666</v>
      </c>
      <c r="E388" s="232">
        <v>1976.3833333333332</v>
      </c>
      <c r="F388" s="232">
        <v>1955.0666666666666</v>
      </c>
      <c r="G388" s="232">
        <v>1919.1333333333332</v>
      </c>
      <c r="H388" s="232">
        <v>2033.6333333333332</v>
      </c>
      <c r="I388" s="232">
        <v>2069.5666666666666</v>
      </c>
      <c r="J388" s="232">
        <v>2090.8833333333332</v>
      </c>
      <c r="K388" s="231">
        <v>2048.25</v>
      </c>
      <c r="L388" s="231">
        <v>1991</v>
      </c>
      <c r="M388" s="231">
        <v>7.1319999999999995E-2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42.7</v>
      </c>
      <c r="D389" s="232">
        <v>42.716666666666669</v>
      </c>
      <c r="E389" s="232">
        <v>42.083333333333336</v>
      </c>
      <c r="F389" s="232">
        <v>41.466666666666669</v>
      </c>
      <c r="G389" s="232">
        <v>40.833333333333336</v>
      </c>
      <c r="H389" s="232">
        <v>43.333333333333336</v>
      </c>
      <c r="I389" s="232">
        <v>43.966666666666661</v>
      </c>
      <c r="J389" s="232">
        <v>44.583333333333336</v>
      </c>
      <c r="K389" s="231">
        <v>43.35</v>
      </c>
      <c r="L389" s="231">
        <v>42.1</v>
      </c>
      <c r="M389" s="231">
        <v>6.8764500000000002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1432.25</v>
      </c>
      <c r="D390" s="232">
        <v>1442.2666666666667</v>
      </c>
      <c r="E390" s="232">
        <v>1405.5333333333333</v>
      </c>
      <c r="F390" s="232">
        <v>1378.8166666666666</v>
      </c>
      <c r="G390" s="232">
        <v>1342.0833333333333</v>
      </c>
      <c r="H390" s="232">
        <v>1468.9833333333333</v>
      </c>
      <c r="I390" s="232">
        <v>1505.7166666666665</v>
      </c>
      <c r="J390" s="232">
        <v>1532.4333333333334</v>
      </c>
      <c r="K390" s="231">
        <v>1479</v>
      </c>
      <c r="L390" s="231">
        <v>1415.55</v>
      </c>
      <c r="M390" s="231">
        <v>2.86558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185.35</v>
      </c>
      <c r="D391" s="232">
        <v>185.91666666666666</v>
      </c>
      <c r="E391" s="232">
        <v>182.83333333333331</v>
      </c>
      <c r="F391" s="232">
        <v>180.31666666666666</v>
      </c>
      <c r="G391" s="232">
        <v>177.23333333333332</v>
      </c>
      <c r="H391" s="232">
        <v>188.43333333333331</v>
      </c>
      <c r="I391" s="232">
        <v>191.51666666666662</v>
      </c>
      <c r="J391" s="232">
        <v>194.0333333333333</v>
      </c>
      <c r="K391" s="231">
        <v>189</v>
      </c>
      <c r="L391" s="231">
        <v>183.4</v>
      </c>
      <c r="M391" s="231">
        <v>28.041910000000001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890.3</v>
      </c>
      <c r="D392" s="232">
        <v>894.43333333333339</v>
      </c>
      <c r="E392" s="232">
        <v>880.86666666666679</v>
      </c>
      <c r="F392" s="232">
        <v>871.43333333333339</v>
      </c>
      <c r="G392" s="232">
        <v>857.86666666666679</v>
      </c>
      <c r="H392" s="232">
        <v>903.86666666666679</v>
      </c>
      <c r="I392" s="232">
        <v>917.43333333333339</v>
      </c>
      <c r="J392" s="232">
        <v>926.86666666666679</v>
      </c>
      <c r="K392" s="231">
        <v>908</v>
      </c>
      <c r="L392" s="231">
        <v>885</v>
      </c>
      <c r="M392" s="231">
        <v>0.93093000000000004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2596.8000000000002</v>
      </c>
      <c r="D393" s="232">
        <v>2580.7166666666667</v>
      </c>
      <c r="E393" s="232">
        <v>2559.4333333333334</v>
      </c>
      <c r="F393" s="232">
        <v>2522.0666666666666</v>
      </c>
      <c r="G393" s="232">
        <v>2500.7833333333333</v>
      </c>
      <c r="H393" s="232">
        <v>2618.0833333333335</v>
      </c>
      <c r="I393" s="232">
        <v>2639.3666666666672</v>
      </c>
      <c r="J393" s="232">
        <v>2676.7333333333336</v>
      </c>
      <c r="K393" s="231">
        <v>2602</v>
      </c>
      <c r="L393" s="231">
        <v>2543.35</v>
      </c>
      <c r="M393" s="231">
        <v>49.485489999999999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111.7</v>
      </c>
      <c r="D394" s="232">
        <v>111.66666666666667</v>
      </c>
      <c r="E394" s="232">
        <v>110.93333333333334</v>
      </c>
      <c r="F394" s="232">
        <v>110.16666666666667</v>
      </c>
      <c r="G394" s="232">
        <v>109.43333333333334</v>
      </c>
      <c r="H394" s="232">
        <v>112.43333333333334</v>
      </c>
      <c r="I394" s="232">
        <v>113.16666666666666</v>
      </c>
      <c r="J394" s="232">
        <v>113.93333333333334</v>
      </c>
      <c r="K394" s="231">
        <v>112.4</v>
      </c>
      <c r="L394" s="231">
        <v>110.9</v>
      </c>
      <c r="M394" s="231">
        <v>7.2772899999999998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715.4</v>
      </c>
      <c r="D395" s="232">
        <v>720.15</v>
      </c>
      <c r="E395" s="232">
        <v>708.3</v>
      </c>
      <c r="F395" s="232">
        <v>701.19999999999993</v>
      </c>
      <c r="G395" s="232">
        <v>689.34999999999991</v>
      </c>
      <c r="H395" s="232">
        <v>727.25</v>
      </c>
      <c r="I395" s="232">
        <v>739.10000000000014</v>
      </c>
      <c r="J395" s="232">
        <v>746.2</v>
      </c>
      <c r="K395" s="231">
        <v>732</v>
      </c>
      <c r="L395" s="231">
        <v>713.05</v>
      </c>
      <c r="M395" s="231">
        <v>0.27390999999999999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1193.45</v>
      </c>
      <c r="D396" s="232">
        <v>1197.1000000000001</v>
      </c>
      <c r="E396" s="232">
        <v>1181.3500000000004</v>
      </c>
      <c r="F396" s="232">
        <v>1169.2500000000002</v>
      </c>
      <c r="G396" s="232">
        <v>1153.5000000000005</v>
      </c>
      <c r="H396" s="232">
        <v>1209.2000000000003</v>
      </c>
      <c r="I396" s="232">
        <v>1224.9499999999998</v>
      </c>
      <c r="J396" s="232">
        <v>1237.0500000000002</v>
      </c>
      <c r="K396" s="231">
        <v>1212.8499999999999</v>
      </c>
      <c r="L396" s="231">
        <v>1185</v>
      </c>
      <c r="M396" s="231">
        <v>0.32007000000000002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782.1</v>
      </c>
      <c r="D397" s="232">
        <v>778.23333333333323</v>
      </c>
      <c r="E397" s="232">
        <v>773.06666666666649</v>
      </c>
      <c r="F397" s="232">
        <v>764.0333333333333</v>
      </c>
      <c r="G397" s="232">
        <v>758.86666666666656</v>
      </c>
      <c r="H397" s="232">
        <v>787.26666666666642</v>
      </c>
      <c r="I397" s="232">
        <v>792.43333333333317</v>
      </c>
      <c r="J397" s="232">
        <v>801.46666666666636</v>
      </c>
      <c r="K397" s="231">
        <v>783.4</v>
      </c>
      <c r="L397" s="231">
        <v>769.2</v>
      </c>
      <c r="M397" s="231">
        <v>10.55444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1306.3499999999999</v>
      </c>
      <c r="D398" s="232">
        <v>1297.1333333333334</v>
      </c>
      <c r="E398" s="232">
        <v>1280.3666666666668</v>
      </c>
      <c r="F398" s="232">
        <v>1254.3833333333334</v>
      </c>
      <c r="G398" s="232">
        <v>1237.6166666666668</v>
      </c>
      <c r="H398" s="232">
        <v>1323.1166666666668</v>
      </c>
      <c r="I398" s="232">
        <v>1339.8833333333337</v>
      </c>
      <c r="J398" s="232">
        <v>1365.8666666666668</v>
      </c>
      <c r="K398" s="231">
        <v>1313.9</v>
      </c>
      <c r="L398" s="231">
        <v>1271.1500000000001</v>
      </c>
      <c r="M398" s="231">
        <v>14.32882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379.25</v>
      </c>
      <c r="D399" s="232">
        <v>381.15000000000003</v>
      </c>
      <c r="E399" s="232">
        <v>376.10000000000008</v>
      </c>
      <c r="F399" s="232">
        <v>372.95000000000005</v>
      </c>
      <c r="G399" s="232">
        <v>367.90000000000009</v>
      </c>
      <c r="H399" s="232">
        <v>384.30000000000007</v>
      </c>
      <c r="I399" s="232">
        <v>389.35</v>
      </c>
      <c r="J399" s="232">
        <v>392.50000000000006</v>
      </c>
      <c r="K399" s="231">
        <v>386.2</v>
      </c>
      <c r="L399" s="231">
        <v>378</v>
      </c>
      <c r="M399" s="231">
        <v>0.5524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34.200000000000003</v>
      </c>
      <c r="D400" s="232">
        <v>34.366666666666667</v>
      </c>
      <c r="E400" s="232">
        <v>33.983333333333334</v>
      </c>
      <c r="F400" s="232">
        <v>33.766666666666666</v>
      </c>
      <c r="G400" s="232">
        <v>33.383333333333333</v>
      </c>
      <c r="H400" s="232">
        <v>34.583333333333336</v>
      </c>
      <c r="I400" s="232">
        <v>34.966666666666676</v>
      </c>
      <c r="J400" s="232">
        <v>35.183333333333337</v>
      </c>
      <c r="K400" s="231">
        <v>34.75</v>
      </c>
      <c r="L400" s="231">
        <v>34.15</v>
      </c>
      <c r="M400" s="231">
        <v>30.84693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4655.1499999999996</v>
      </c>
      <c r="D401" s="232">
        <v>4650.1833333333334</v>
      </c>
      <c r="E401" s="232">
        <v>4612.9666666666672</v>
      </c>
      <c r="F401" s="232">
        <v>4570.7833333333338</v>
      </c>
      <c r="G401" s="232">
        <v>4533.5666666666675</v>
      </c>
      <c r="H401" s="232">
        <v>4692.3666666666668</v>
      </c>
      <c r="I401" s="232">
        <v>4729.5833333333321</v>
      </c>
      <c r="J401" s="232">
        <v>4771.7666666666664</v>
      </c>
      <c r="K401" s="231">
        <v>4687.3999999999996</v>
      </c>
      <c r="L401" s="231">
        <v>4608</v>
      </c>
      <c r="M401" s="231">
        <v>0.36607000000000001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2236.75</v>
      </c>
      <c r="D402" s="232">
        <v>2235.8333333333335</v>
      </c>
      <c r="E402" s="232">
        <v>2215.0666666666671</v>
      </c>
      <c r="F402" s="232">
        <v>2193.3833333333337</v>
      </c>
      <c r="G402" s="232">
        <v>2172.6166666666672</v>
      </c>
      <c r="H402" s="232">
        <v>2257.5166666666669</v>
      </c>
      <c r="I402" s="232">
        <v>2278.2833333333333</v>
      </c>
      <c r="J402" s="232">
        <v>2299.9666666666667</v>
      </c>
      <c r="K402" s="231">
        <v>2256.6</v>
      </c>
      <c r="L402" s="231">
        <v>2214.15</v>
      </c>
      <c r="M402" s="231">
        <v>4.6879600000000003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76.95</v>
      </c>
      <c r="D403" s="232">
        <v>76.666666666666671</v>
      </c>
      <c r="E403" s="232">
        <v>76.083333333333343</v>
      </c>
      <c r="F403" s="232">
        <v>75.216666666666669</v>
      </c>
      <c r="G403" s="232">
        <v>74.63333333333334</v>
      </c>
      <c r="H403" s="232">
        <v>77.533333333333346</v>
      </c>
      <c r="I403" s="232">
        <v>78.116666666666688</v>
      </c>
      <c r="J403" s="232">
        <v>78.983333333333348</v>
      </c>
      <c r="K403" s="231">
        <v>77.25</v>
      </c>
      <c r="L403" s="231">
        <v>75.8</v>
      </c>
      <c r="M403" s="231">
        <v>102.23954000000001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5650.35</v>
      </c>
      <c r="D404" s="232">
        <v>5676.166666666667</v>
      </c>
      <c r="E404" s="232">
        <v>5602.3833333333341</v>
      </c>
      <c r="F404" s="232">
        <v>5554.416666666667</v>
      </c>
      <c r="G404" s="232">
        <v>5480.6333333333341</v>
      </c>
      <c r="H404" s="232">
        <v>5724.1333333333341</v>
      </c>
      <c r="I404" s="232">
        <v>5797.916666666667</v>
      </c>
      <c r="J404" s="232">
        <v>5845.8833333333341</v>
      </c>
      <c r="K404" s="231">
        <v>5749.95</v>
      </c>
      <c r="L404" s="231">
        <v>5628.2</v>
      </c>
      <c r="M404" s="231">
        <v>7.2929999999999995E-2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1342.15</v>
      </c>
      <c r="D405" s="232">
        <v>1339.8833333333334</v>
      </c>
      <c r="E405" s="232">
        <v>1326.8166666666668</v>
      </c>
      <c r="F405" s="232">
        <v>1311.4833333333333</v>
      </c>
      <c r="G405" s="232">
        <v>1298.4166666666667</v>
      </c>
      <c r="H405" s="232">
        <v>1355.2166666666669</v>
      </c>
      <c r="I405" s="232">
        <v>1368.2833333333335</v>
      </c>
      <c r="J405" s="232">
        <v>1383.616666666667</v>
      </c>
      <c r="K405" s="231">
        <v>1352.95</v>
      </c>
      <c r="L405" s="231">
        <v>1324.55</v>
      </c>
      <c r="M405" s="231">
        <v>0.45657999999999999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374.15</v>
      </c>
      <c r="D406" s="232">
        <v>373.7833333333333</v>
      </c>
      <c r="E406" s="232">
        <v>367.66666666666663</v>
      </c>
      <c r="F406" s="232">
        <v>361.18333333333334</v>
      </c>
      <c r="G406" s="232">
        <v>355.06666666666666</v>
      </c>
      <c r="H406" s="232">
        <v>380.26666666666659</v>
      </c>
      <c r="I406" s="232">
        <v>386.38333333333327</v>
      </c>
      <c r="J406" s="232">
        <v>392.86666666666656</v>
      </c>
      <c r="K406" s="231">
        <v>379.9</v>
      </c>
      <c r="L406" s="231">
        <v>367.3</v>
      </c>
      <c r="M406" s="231">
        <v>0.64173999999999998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2677</v>
      </c>
      <c r="D407" s="232">
        <v>2687.8833333333332</v>
      </c>
      <c r="E407" s="232">
        <v>2654.2166666666662</v>
      </c>
      <c r="F407" s="232">
        <v>2631.4333333333329</v>
      </c>
      <c r="G407" s="232">
        <v>2597.766666666666</v>
      </c>
      <c r="H407" s="232">
        <v>2710.6666666666665</v>
      </c>
      <c r="I407" s="232">
        <v>2744.3333333333335</v>
      </c>
      <c r="J407" s="232">
        <v>2767.1166666666668</v>
      </c>
      <c r="K407" s="231">
        <v>2721.55</v>
      </c>
      <c r="L407" s="231">
        <v>2665.1</v>
      </c>
      <c r="M407" s="231">
        <v>0.28921999999999998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491.25</v>
      </c>
      <c r="D408" s="232">
        <v>493.13333333333338</v>
      </c>
      <c r="E408" s="232">
        <v>483.56666666666678</v>
      </c>
      <c r="F408" s="232">
        <v>475.88333333333338</v>
      </c>
      <c r="G408" s="232">
        <v>466.31666666666678</v>
      </c>
      <c r="H408" s="232">
        <v>500.81666666666678</v>
      </c>
      <c r="I408" s="232">
        <v>510.38333333333338</v>
      </c>
      <c r="J408" s="232">
        <v>518.06666666666683</v>
      </c>
      <c r="K408" s="231">
        <v>502.7</v>
      </c>
      <c r="L408" s="231">
        <v>485.45</v>
      </c>
      <c r="M408" s="231">
        <v>1.1074999999999999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1263.3499999999999</v>
      </c>
      <c r="D409" s="232">
        <v>1258.4166666666667</v>
      </c>
      <c r="E409" s="232">
        <v>1251.1333333333334</v>
      </c>
      <c r="F409" s="232">
        <v>1238.9166666666667</v>
      </c>
      <c r="G409" s="232">
        <v>1231.6333333333334</v>
      </c>
      <c r="H409" s="232">
        <v>1270.6333333333334</v>
      </c>
      <c r="I409" s="232">
        <v>1277.9166666666667</v>
      </c>
      <c r="J409" s="232">
        <v>1290.1333333333334</v>
      </c>
      <c r="K409" s="231">
        <v>1265.7</v>
      </c>
      <c r="L409" s="231">
        <v>1246.2</v>
      </c>
      <c r="M409" s="231">
        <v>7.4160000000000004E-2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278.45</v>
      </c>
      <c r="D410" s="232">
        <v>278.81666666666666</v>
      </c>
      <c r="E410" s="232">
        <v>276.58333333333331</v>
      </c>
      <c r="F410" s="232">
        <v>274.71666666666664</v>
      </c>
      <c r="G410" s="232">
        <v>272.48333333333329</v>
      </c>
      <c r="H410" s="232">
        <v>280.68333333333334</v>
      </c>
      <c r="I410" s="232">
        <v>282.91666666666669</v>
      </c>
      <c r="J410" s="232">
        <v>284.78333333333336</v>
      </c>
      <c r="K410" s="231">
        <v>281.05</v>
      </c>
      <c r="L410" s="231">
        <v>276.95</v>
      </c>
      <c r="M410" s="231">
        <v>0.47114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144.4</v>
      </c>
      <c r="D411" s="232">
        <v>143.65</v>
      </c>
      <c r="E411" s="232">
        <v>142.35000000000002</v>
      </c>
      <c r="F411" s="232">
        <v>140.30000000000001</v>
      </c>
      <c r="G411" s="232">
        <v>139.00000000000003</v>
      </c>
      <c r="H411" s="232">
        <v>145.70000000000002</v>
      </c>
      <c r="I411" s="232">
        <v>147.00000000000003</v>
      </c>
      <c r="J411" s="232">
        <v>149.05000000000001</v>
      </c>
      <c r="K411" s="231">
        <v>144.94999999999999</v>
      </c>
      <c r="L411" s="231">
        <v>141.6</v>
      </c>
      <c r="M411" s="231">
        <v>16.021350000000002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707.75</v>
      </c>
      <c r="D412" s="232">
        <v>717.2166666666667</v>
      </c>
      <c r="E412" s="232">
        <v>695.43333333333339</v>
      </c>
      <c r="F412" s="232">
        <v>683.11666666666667</v>
      </c>
      <c r="G412" s="232">
        <v>661.33333333333337</v>
      </c>
      <c r="H412" s="232">
        <v>729.53333333333342</v>
      </c>
      <c r="I412" s="232">
        <v>751.31666666666672</v>
      </c>
      <c r="J412" s="232">
        <v>763.63333333333344</v>
      </c>
      <c r="K412" s="231">
        <v>739</v>
      </c>
      <c r="L412" s="231">
        <v>704.9</v>
      </c>
      <c r="M412" s="231">
        <v>1.1095600000000001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23752.3</v>
      </c>
      <c r="D413" s="232">
        <v>23821.100000000002</v>
      </c>
      <c r="E413" s="232">
        <v>23594.200000000004</v>
      </c>
      <c r="F413" s="232">
        <v>23436.100000000002</v>
      </c>
      <c r="G413" s="232">
        <v>23209.200000000004</v>
      </c>
      <c r="H413" s="232">
        <v>23979.200000000004</v>
      </c>
      <c r="I413" s="232">
        <v>24206.100000000006</v>
      </c>
      <c r="J413" s="232">
        <v>24364.200000000004</v>
      </c>
      <c r="K413" s="231">
        <v>24048</v>
      </c>
      <c r="L413" s="231">
        <v>23663</v>
      </c>
      <c r="M413" s="231">
        <v>0.17654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54.75</v>
      </c>
      <c r="D414" s="232">
        <v>55.283333333333339</v>
      </c>
      <c r="E414" s="232">
        <v>53.916666666666679</v>
      </c>
      <c r="F414" s="232">
        <v>53.083333333333343</v>
      </c>
      <c r="G414" s="232">
        <v>51.716666666666683</v>
      </c>
      <c r="H414" s="232">
        <v>56.116666666666674</v>
      </c>
      <c r="I414" s="232">
        <v>57.483333333333334</v>
      </c>
      <c r="J414" s="232">
        <v>58.31666666666667</v>
      </c>
      <c r="K414" s="231">
        <v>56.65</v>
      </c>
      <c r="L414" s="231">
        <v>54.45</v>
      </c>
      <c r="M414" s="231">
        <v>101.17981</v>
      </c>
      <c r="N414" s="1"/>
      <c r="O414" s="1"/>
    </row>
    <row r="415" spans="1:15" ht="12.75" customHeight="1">
      <c r="A415" s="30">
        <v>405</v>
      </c>
      <c r="B415" t="s">
        <v>883</v>
      </c>
      <c r="C415" s="341">
        <v>1318.6</v>
      </c>
      <c r="D415" s="342">
        <v>1314.2666666666667</v>
      </c>
      <c r="E415" s="342">
        <v>1303.8333333333333</v>
      </c>
      <c r="F415" s="342">
        <v>1289.0666666666666</v>
      </c>
      <c r="G415" s="342">
        <v>1278.6333333333332</v>
      </c>
      <c r="H415" s="342">
        <v>1329.0333333333333</v>
      </c>
      <c r="I415" s="342">
        <v>1339.4666666666667</v>
      </c>
      <c r="J415" s="342">
        <v>1354.2333333333333</v>
      </c>
      <c r="K415" s="341">
        <v>1324.7</v>
      </c>
      <c r="L415" s="341">
        <v>1299.5</v>
      </c>
      <c r="M415" s="341">
        <v>4.69651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301.39999999999998</v>
      </c>
      <c r="D416" s="232">
        <v>303.45</v>
      </c>
      <c r="E416" s="232">
        <v>297.95</v>
      </c>
      <c r="F416" s="232">
        <v>294.5</v>
      </c>
      <c r="G416" s="232">
        <v>289</v>
      </c>
      <c r="H416" s="232">
        <v>306.89999999999998</v>
      </c>
      <c r="I416" s="232">
        <v>312.39999999999998</v>
      </c>
      <c r="J416" s="232">
        <v>315.84999999999997</v>
      </c>
      <c r="K416" s="231">
        <v>308.95</v>
      </c>
      <c r="L416" s="231">
        <v>300</v>
      </c>
      <c r="M416" s="231">
        <v>1.0893699999999999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2903.65</v>
      </c>
      <c r="D417" s="232">
        <v>2908.3833333333332</v>
      </c>
      <c r="E417" s="232">
        <v>2883.2666666666664</v>
      </c>
      <c r="F417" s="232">
        <v>2862.8833333333332</v>
      </c>
      <c r="G417" s="232">
        <v>2837.7666666666664</v>
      </c>
      <c r="H417" s="232">
        <v>2928.7666666666664</v>
      </c>
      <c r="I417" s="232">
        <v>2953.8833333333332</v>
      </c>
      <c r="J417" s="232">
        <v>2974.2666666666664</v>
      </c>
      <c r="K417" s="231">
        <v>2933.5</v>
      </c>
      <c r="L417" s="231">
        <v>2888</v>
      </c>
      <c r="M417" s="231">
        <v>1.60276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592.75</v>
      </c>
      <c r="D418" s="232">
        <v>593.25</v>
      </c>
      <c r="E418" s="232">
        <v>586.5</v>
      </c>
      <c r="F418" s="232">
        <v>580.25</v>
      </c>
      <c r="G418" s="232">
        <v>573.5</v>
      </c>
      <c r="H418" s="232">
        <v>599.5</v>
      </c>
      <c r="I418" s="232">
        <v>606.25</v>
      </c>
      <c r="J418" s="232">
        <v>612.5</v>
      </c>
      <c r="K418" s="231">
        <v>600</v>
      </c>
      <c r="L418" s="231">
        <v>587</v>
      </c>
      <c r="M418" s="231">
        <v>1.6380600000000001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4384.2</v>
      </c>
      <c r="D419" s="232">
        <v>4398.8666666666668</v>
      </c>
      <c r="E419" s="232">
        <v>4343.9333333333334</v>
      </c>
      <c r="F419" s="232">
        <v>4303.666666666667</v>
      </c>
      <c r="G419" s="232">
        <v>4248.7333333333336</v>
      </c>
      <c r="H419" s="232">
        <v>4439.1333333333332</v>
      </c>
      <c r="I419" s="232">
        <v>4494.0666666666675</v>
      </c>
      <c r="J419" s="232">
        <v>4534.333333333333</v>
      </c>
      <c r="K419" s="231">
        <v>4453.8</v>
      </c>
      <c r="L419" s="231">
        <v>4358.6000000000004</v>
      </c>
      <c r="M419" s="231">
        <v>0.35782000000000003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422.5</v>
      </c>
      <c r="D420" s="232">
        <v>421.45</v>
      </c>
      <c r="E420" s="232">
        <v>417.54999999999995</v>
      </c>
      <c r="F420" s="232">
        <v>412.59999999999997</v>
      </c>
      <c r="G420" s="232">
        <v>408.69999999999993</v>
      </c>
      <c r="H420" s="232">
        <v>426.4</v>
      </c>
      <c r="I420" s="232">
        <v>430.29999999999995</v>
      </c>
      <c r="J420" s="232">
        <v>435.25</v>
      </c>
      <c r="K420" s="231">
        <v>425.35</v>
      </c>
      <c r="L420" s="231">
        <v>416.5</v>
      </c>
      <c r="M420" s="231">
        <v>8.8801299999999994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582.95000000000005</v>
      </c>
      <c r="D421" s="232">
        <v>585.61666666666667</v>
      </c>
      <c r="E421" s="232">
        <v>577.33333333333337</v>
      </c>
      <c r="F421" s="232">
        <v>571.7166666666667</v>
      </c>
      <c r="G421" s="232">
        <v>563.43333333333339</v>
      </c>
      <c r="H421" s="232">
        <v>591.23333333333335</v>
      </c>
      <c r="I421" s="232">
        <v>599.51666666666665</v>
      </c>
      <c r="J421" s="232">
        <v>605.13333333333333</v>
      </c>
      <c r="K421" s="231">
        <v>593.9</v>
      </c>
      <c r="L421" s="231">
        <v>580</v>
      </c>
      <c r="M421" s="231">
        <v>1.39903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589.15</v>
      </c>
      <c r="D422" s="232">
        <v>590.5</v>
      </c>
      <c r="E422" s="232">
        <v>584.6</v>
      </c>
      <c r="F422" s="232">
        <v>580.05000000000007</v>
      </c>
      <c r="G422" s="232">
        <v>574.15000000000009</v>
      </c>
      <c r="H422" s="232">
        <v>595.04999999999995</v>
      </c>
      <c r="I422" s="232">
        <v>600.95000000000005</v>
      </c>
      <c r="J422" s="232">
        <v>605.49999999999989</v>
      </c>
      <c r="K422" s="231">
        <v>596.4</v>
      </c>
      <c r="L422" s="231">
        <v>585.95000000000005</v>
      </c>
      <c r="M422" s="231">
        <v>0.74138999999999999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607.70000000000005</v>
      </c>
      <c r="D423" s="232">
        <v>605.6</v>
      </c>
      <c r="E423" s="232">
        <v>602.20000000000005</v>
      </c>
      <c r="F423" s="232">
        <v>596.70000000000005</v>
      </c>
      <c r="G423" s="232">
        <v>593.30000000000007</v>
      </c>
      <c r="H423" s="232">
        <v>611.1</v>
      </c>
      <c r="I423" s="232">
        <v>614.49999999999989</v>
      </c>
      <c r="J423" s="232">
        <v>620</v>
      </c>
      <c r="K423" s="231">
        <v>609</v>
      </c>
      <c r="L423" s="231">
        <v>600.1</v>
      </c>
      <c r="M423" s="231">
        <v>88.789050000000003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87.75</v>
      </c>
      <c r="D424" s="232">
        <v>87.566666666666663</v>
      </c>
      <c r="E424" s="232">
        <v>86.98333333333332</v>
      </c>
      <c r="F424" s="232">
        <v>86.216666666666654</v>
      </c>
      <c r="G424" s="232">
        <v>85.633333333333312</v>
      </c>
      <c r="H424" s="232">
        <v>88.333333333333329</v>
      </c>
      <c r="I424" s="232">
        <v>88.916666666666671</v>
      </c>
      <c r="J424" s="232">
        <v>89.683333333333337</v>
      </c>
      <c r="K424" s="231">
        <v>88.15</v>
      </c>
      <c r="L424" s="231">
        <v>86.8</v>
      </c>
      <c r="M424" s="231">
        <v>168.6071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269.7</v>
      </c>
      <c r="D425" s="232">
        <v>270.25</v>
      </c>
      <c r="E425" s="232">
        <v>267.7</v>
      </c>
      <c r="F425" s="232">
        <v>265.7</v>
      </c>
      <c r="G425" s="232">
        <v>263.14999999999998</v>
      </c>
      <c r="H425" s="232">
        <v>272.25</v>
      </c>
      <c r="I425" s="232">
        <v>274.79999999999995</v>
      </c>
      <c r="J425" s="232">
        <v>276.8</v>
      </c>
      <c r="K425" s="231">
        <v>272.8</v>
      </c>
      <c r="L425" s="231">
        <v>268.25</v>
      </c>
      <c r="M425" s="231">
        <v>2.15829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170.75</v>
      </c>
      <c r="D426" s="232">
        <v>171.4</v>
      </c>
      <c r="E426" s="232">
        <v>168.5</v>
      </c>
      <c r="F426" s="232">
        <v>166.25</v>
      </c>
      <c r="G426" s="232">
        <v>163.35</v>
      </c>
      <c r="H426" s="232">
        <v>173.65</v>
      </c>
      <c r="I426" s="232">
        <v>176.55000000000004</v>
      </c>
      <c r="J426" s="232">
        <v>178.8</v>
      </c>
      <c r="K426" s="231">
        <v>174.3</v>
      </c>
      <c r="L426" s="231">
        <v>169.15</v>
      </c>
      <c r="M426" s="231">
        <v>4.0188800000000002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377.6</v>
      </c>
      <c r="D427" s="232">
        <v>377.88333333333338</v>
      </c>
      <c r="E427" s="232">
        <v>375.26666666666677</v>
      </c>
      <c r="F427" s="232">
        <v>372.93333333333339</v>
      </c>
      <c r="G427" s="232">
        <v>370.31666666666678</v>
      </c>
      <c r="H427" s="232">
        <v>380.21666666666675</v>
      </c>
      <c r="I427" s="232">
        <v>382.83333333333343</v>
      </c>
      <c r="J427" s="232">
        <v>385.16666666666674</v>
      </c>
      <c r="K427" s="231">
        <v>380.5</v>
      </c>
      <c r="L427" s="231">
        <v>375.55</v>
      </c>
      <c r="M427" s="231">
        <v>0.45290999999999998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481.4</v>
      </c>
      <c r="D428" s="232">
        <v>485.45</v>
      </c>
      <c r="E428" s="232">
        <v>473.95</v>
      </c>
      <c r="F428" s="232">
        <v>466.5</v>
      </c>
      <c r="G428" s="232">
        <v>455</v>
      </c>
      <c r="H428" s="232">
        <v>492.9</v>
      </c>
      <c r="I428" s="232">
        <v>504.4</v>
      </c>
      <c r="J428" s="232">
        <v>511.84999999999997</v>
      </c>
      <c r="K428" s="231">
        <v>496.95</v>
      </c>
      <c r="L428" s="231">
        <v>478</v>
      </c>
      <c r="M428" s="231">
        <v>3.9076499999999998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210</v>
      </c>
      <c r="D429" s="232">
        <v>210.21666666666667</v>
      </c>
      <c r="E429" s="232">
        <v>208.18333333333334</v>
      </c>
      <c r="F429" s="232">
        <v>206.36666666666667</v>
      </c>
      <c r="G429" s="232">
        <v>204.33333333333334</v>
      </c>
      <c r="H429" s="232">
        <v>212.03333333333333</v>
      </c>
      <c r="I429" s="232">
        <v>214.06666666666669</v>
      </c>
      <c r="J429" s="232">
        <v>215.88333333333333</v>
      </c>
      <c r="K429" s="231">
        <v>212.25</v>
      </c>
      <c r="L429" s="231">
        <v>208.4</v>
      </c>
      <c r="M429" s="231">
        <v>1.10422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1016.85</v>
      </c>
      <c r="D430" s="232">
        <v>1016.9</v>
      </c>
      <c r="E430" s="232">
        <v>1010.4499999999999</v>
      </c>
      <c r="F430" s="232">
        <v>1004.05</v>
      </c>
      <c r="G430" s="232">
        <v>997.59999999999991</v>
      </c>
      <c r="H430" s="232">
        <v>1023.3</v>
      </c>
      <c r="I430" s="232">
        <v>1029.75</v>
      </c>
      <c r="J430" s="232">
        <v>1036.1500000000001</v>
      </c>
      <c r="K430" s="231">
        <v>1023.35</v>
      </c>
      <c r="L430" s="231">
        <v>1010.5</v>
      </c>
      <c r="M430" s="231">
        <v>15.673159999999999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479.5</v>
      </c>
      <c r="D431" s="232">
        <v>480.56666666666666</v>
      </c>
      <c r="E431" s="232">
        <v>477.13333333333333</v>
      </c>
      <c r="F431" s="232">
        <v>474.76666666666665</v>
      </c>
      <c r="G431" s="232">
        <v>471.33333333333331</v>
      </c>
      <c r="H431" s="232">
        <v>482.93333333333334</v>
      </c>
      <c r="I431" s="232">
        <v>486.36666666666662</v>
      </c>
      <c r="J431" s="232">
        <v>488.73333333333335</v>
      </c>
      <c r="K431" s="231">
        <v>484</v>
      </c>
      <c r="L431" s="231">
        <v>478.2</v>
      </c>
      <c r="M431" s="231">
        <v>4.1327100000000003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2336.5</v>
      </c>
      <c r="D432" s="232">
        <v>2331.3833333333332</v>
      </c>
      <c r="E432" s="232">
        <v>2297.2666666666664</v>
      </c>
      <c r="F432" s="232">
        <v>2258.0333333333333</v>
      </c>
      <c r="G432" s="232">
        <v>2223.9166666666665</v>
      </c>
      <c r="H432" s="232">
        <v>2370.6166666666663</v>
      </c>
      <c r="I432" s="232">
        <v>2404.7333333333331</v>
      </c>
      <c r="J432" s="232">
        <v>2443.9666666666662</v>
      </c>
      <c r="K432" s="231">
        <v>2365.5</v>
      </c>
      <c r="L432" s="231">
        <v>2292.15</v>
      </c>
      <c r="M432" s="231">
        <v>0.12446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1001.2</v>
      </c>
      <c r="D433" s="232">
        <v>998.4</v>
      </c>
      <c r="E433" s="232">
        <v>984.8</v>
      </c>
      <c r="F433" s="232">
        <v>968.4</v>
      </c>
      <c r="G433" s="232">
        <v>954.8</v>
      </c>
      <c r="H433" s="232">
        <v>1014.8</v>
      </c>
      <c r="I433" s="232">
        <v>1028.4000000000001</v>
      </c>
      <c r="J433" s="232">
        <v>1044.8</v>
      </c>
      <c r="K433" s="231">
        <v>1012</v>
      </c>
      <c r="L433" s="231">
        <v>982</v>
      </c>
      <c r="M433" s="231">
        <v>0.75268000000000002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353.75</v>
      </c>
      <c r="D434" s="232">
        <v>354.08333333333331</v>
      </c>
      <c r="E434" s="232">
        <v>350.16666666666663</v>
      </c>
      <c r="F434" s="232">
        <v>346.58333333333331</v>
      </c>
      <c r="G434" s="232">
        <v>342.66666666666663</v>
      </c>
      <c r="H434" s="232">
        <v>357.66666666666663</v>
      </c>
      <c r="I434" s="232">
        <v>361.58333333333326</v>
      </c>
      <c r="J434" s="232">
        <v>365.16666666666663</v>
      </c>
      <c r="K434" s="231">
        <v>358</v>
      </c>
      <c r="L434" s="231">
        <v>350.5</v>
      </c>
      <c r="M434" s="231">
        <v>2.99844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336.8</v>
      </c>
      <c r="D435" s="232">
        <v>335.98333333333335</v>
      </c>
      <c r="E435" s="232">
        <v>333.26666666666671</v>
      </c>
      <c r="F435" s="232">
        <v>329.73333333333335</v>
      </c>
      <c r="G435" s="232">
        <v>327.01666666666671</v>
      </c>
      <c r="H435" s="232">
        <v>339.51666666666671</v>
      </c>
      <c r="I435" s="232">
        <v>342.23333333333341</v>
      </c>
      <c r="J435" s="232">
        <v>345.76666666666671</v>
      </c>
      <c r="K435" s="231">
        <v>338.7</v>
      </c>
      <c r="L435" s="231">
        <v>332.45</v>
      </c>
      <c r="M435" s="231">
        <v>1.10802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2470.0500000000002</v>
      </c>
      <c r="D436" s="232">
        <v>2469.3833333333332</v>
      </c>
      <c r="E436" s="232">
        <v>2400.7666666666664</v>
      </c>
      <c r="F436" s="232">
        <v>2331.4833333333331</v>
      </c>
      <c r="G436" s="232">
        <v>2262.8666666666663</v>
      </c>
      <c r="H436" s="232">
        <v>2538.6666666666665</v>
      </c>
      <c r="I436" s="232">
        <v>2607.2833333333333</v>
      </c>
      <c r="J436" s="232">
        <v>2676.5666666666666</v>
      </c>
      <c r="K436" s="231">
        <v>2538</v>
      </c>
      <c r="L436" s="231">
        <v>2400.1</v>
      </c>
      <c r="M436" s="231">
        <v>0.86302000000000001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494.1</v>
      </c>
      <c r="D437" s="232">
        <v>493.95</v>
      </c>
      <c r="E437" s="232">
        <v>491.45</v>
      </c>
      <c r="F437" s="232">
        <v>488.8</v>
      </c>
      <c r="G437" s="232">
        <v>486.3</v>
      </c>
      <c r="H437" s="232">
        <v>496.59999999999997</v>
      </c>
      <c r="I437" s="232">
        <v>499.09999999999997</v>
      </c>
      <c r="J437" s="232">
        <v>501.74999999999994</v>
      </c>
      <c r="K437" s="231">
        <v>496.45</v>
      </c>
      <c r="L437" s="231">
        <v>491.3</v>
      </c>
      <c r="M437" s="231">
        <v>1.2873600000000001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10.199999999999999</v>
      </c>
      <c r="D438" s="232">
        <v>10.316666666666666</v>
      </c>
      <c r="E438" s="232">
        <v>10.083333333333332</v>
      </c>
      <c r="F438" s="232">
        <v>9.966666666666665</v>
      </c>
      <c r="G438" s="232">
        <v>9.7333333333333307</v>
      </c>
      <c r="H438" s="232">
        <v>10.433333333333334</v>
      </c>
      <c r="I438" s="232">
        <v>10.666666666666668</v>
      </c>
      <c r="J438" s="232">
        <v>10.783333333333335</v>
      </c>
      <c r="K438" s="231">
        <v>10.55</v>
      </c>
      <c r="L438" s="231">
        <v>10.199999999999999</v>
      </c>
      <c r="M438" s="231">
        <v>888.48012000000006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319.7</v>
      </c>
      <c r="D439" s="232">
        <v>319.38333333333338</v>
      </c>
      <c r="E439" s="232">
        <v>312.26666666666677</v>
      </c>
      <c r="F439" s="232">
        <v>304.83333333333337</v>
      </c>
      <c r="G439" s="232">
        <v>297.71666666666675</v>
      </c>
      <c r="H439" s="232">
        <v>326.81666666666678</v>
      </c>
      <c r="I439" s="232">
        <v>333.93333333333345</v>
      </c>
      <c r="J439" s="232">
        <v>341.36666666666679</v>
      </c>
      <c r="K439" s="231">
        <v>326.5</v>
      </c>
      <c r="L439" s="231">
        <v>311.95</v>
      </c>
      <c r="M439" s="231">
        <v>5.1096599999999999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990.35</v>
      </c>
      <c r="D440" s="232">
        <v>987.01666666666677</v>
      </c>
      <c r="E440" s="232">
        <v>977.03333333333353</v>
      </c>
      <c r="F440" s="232">
        <v>963.71666666666681</v>
      </c>
      <c r="G440" s="232">
        <v>953.73333333333358</v>
      </c>
      <c r="H440" s="232">
        <v>1000.3333333333335</v>
      </c>
      <c r="I440" s="232">
        <v>1010.3166666666668</v>
      </c>
      <c r="J440" s="232">
        <v>1023.6333333333334</v>
      </c>
      <c r="K440" s="231">
        <v>997</v>
      </c>
      <c r="L440" s="231">
        <v>973.7</v>
      </c>
      <c r="M440" s="231">
        <v>0.69284999999999997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601.04999999999995</v>
      </c>
      <c r="D441" s="232">
        <v>598.36666666666667</v>
      </c>
      <c r="E441" s="232">
        <v>594.33333333333337</v>
      </c>
      <c r="F441" s="232">
        <v>587.61666666666667</v>
      </c>
      <c r="G441" s="232">
        <v>583.58333333333337</v>
      </c>
      <c r="H441" s="232">
        <v>605.08333333333337</v>
      </c>
      <c r="I441" s="232">
        <v>609.11666666666667</v>
      </c>
      <c r="J441" s="232">
        <v>615.83333333333337</v>
      </c>
      <c r="K441" s="231">
        <v>602.4</v>
      </c>
      <c r="L441" s="231">
        <v>591.65</v>
      </c>
      <c r="M441" s="231">
        <v>3.0150899999999998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1812.85</v>
      </c>
      <c r="D442" s="232">
        <v>1810.3</v>
      </c>
      <c r="E442" s="232">
        <v>1796.6</v>
      </c>
      <c r="F442" s="232">
        <v>1780.35</v>
      </c>
      <c r="G442" s="232">
        <v>1766.6499999999999</v>
      </c>
      <c r="H442" s="232">
        <v>1826.55</v>
      </c>
      <c r="I442" s="232">
        <v>1840.2500000000002</v>
      </c>
      <c r="J442" s="232">
        <v>1856.5</v>
      </c>
      <c r="K442" s="231">
        <v>1824</v>
      </c>
      <c r="L442" s="231">
        <v>1794.05</v>
      </c>
      <c r="M442" s="231">
        <v>6.8739999999999996E-2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513.25</v>
      </c>
      <c r="D443" s="232">
        <v>516.88333333333333</v>
      </c>
      <c r="E443" s="232">
        <v>505.4666666666667</v>
      </c>
      <c r="F443" s="232">
        <v>497.68333333333339</v>
      </c>
      <c r="G443" s="232">
        <v>486.26666666666677</v>
      </c>
      <c r="H443" s="232">
        <v>524.66666666666663</v>
      </c>
      <c r="I443" s="232">
        <v>536.08333333333337</v>
      </c>
      <c r="J443" s="232">
        <v>543.86666666666656</v>
      </c>
      <c r="K443" s="231">
        <v>528.29999999999995</v>
      </c>
      <c r="L443" s="231">
        <v>509.1</v>
      </c>
      <c r="M443" s="231">
        <v>0.23044999999999999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794.65</v>
      </c>
      <c r="D444" s="232">
        <v>796.2166666666667</v>
      </c>
      <c r="E444" s="232">
        <v>780.43333333333339</v>
      </c>
      <c r="F444" s="232">
        <v>766.2166666666667</v>
      </c>
      <c r="G444" s="232">
        <v>750.43333333333339</v>
      </c>
      <c r="H444" s="232">
        <v>810.43333333333339</v>
      </c>
      <c r="I444" s="232">
        <v>826.2166666666667</v>
      </c>
      <c r="J444" s="232">
        <v>840.43333333333339</v>
      </c>
      <c r="K444" s="231">
        <v>812</v>
      </c>
      <c r="L444" s="231">
        <v>782</v>
      </c>
      <c r="M444" s="231">
        <v>0.46131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36.9</v>
      </c>
      <c r="D445" s="232">
        <v>37.033333333333331</v>
      </c>
      <c r="E445" s="232">
        <v>36.666666666666664</v>
      </c>
      <c r="F445" s="232">
        <v>36.43333333333333</v>
      </c>
      <c r="G445" s="232">
        <v>36.066666666666663</v>
      </c>
      <c r="H445" s="232">
        <v>37.266666666666666</v>
      </c>
      <c r="I445" s="232">
        <v>37.63333333333334</v>
      </c>
      <c r="J445" s="232">
        <v>37.866666666666667</v>
      </c>
      <c r="K445" s="231">
        <v>37.4</v>
      </c>
      <c r="L445" s="231">
        <v>36.799999999999997</v>
      </c>
      <c r="M445" s="231">
        <v>19.88804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1021.1</v>
      </c>
      <c r="D446" s="232">
        <v>1024.8333333333333</v>
      </c>
      <c r="E446" s="232">
        <v>1013.8166666666666</v>
      </c>
      <c r="F446" s="232">
        <v>1006.5333333333333</v>
      </c>
      <c r="G446" s="232">
        <v>995.51666666666665</v>
      </c>
      <c r="H446" s="232">
        <v>1032.1166666666666</v>
      </c>
      <c r="I446" s="232">
        <v>1043.1333333333334</v>
      </c>
      <c r="J446" s="232">
        <v>1050.4166666666665</v>
      </c>
      <c r="K446" s="231">
        <v>1035.8499999999999</v>
      </c>
      <c r="L446" s="231">
        <v>1017.55</v>
      </c>
      <c r="M446" s="231">
        <v>10.45256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701.15</v>
      </c>
      <c r="D447" s="232">
        <v>702.73333333333323</v>
      </c>
      <c r="E447" s="232">
        <v>693.71666666666647</v>
      </c>
      <c r="F447" s="232">
        <v>686.28333333333319</v>
      </c>
      <c r="G447" s="232">
        <v>677.26666666666642</v>
      </c>
      <c r="H447" s="232">
        <v>710.16666666666652</v>
      </c>
      <c r="I447" s="232">
        <v>719.18333333333317</v>
      </c>
      <c r="J447" s="232">
        <v>726.61666666666656</v>
      </c>
      <c r="K447" s="231">
        <v>711.75</v>
      </c>
      <c r="L447" s="231">
        <v>695.3</v>
      </c>
      <c r="M447" s="231">
        <v>0.83721000000000001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958.3</v>
      </c>
      <c r="D448" s="232">
        <v>955.56666666666661</v>
      </c>
      <c r="E448" s="232">
        <v>950.23333333333323</v>
      </c>
      <c r="F448" s="232">
        <v>942.16666666666663</v>
      </c>
      <c r="G448" s="232">
        <v>936.83333333333326</v>
      </c>
      <c r="H448" s="232">
        <v>963.63333333333321</v>
      </c>
      <c r="I448" s="232">
        <v>968.9666666666667</v>
      </c>
      <c r="J448" s="232">
        <v>977.03333333333319</v>
      </c>
      <c r="K448" s="231">
        <v>960.9</v>
      </c>
      <c r="L448" s="231">
        <v>947.5</v>
      </c>
      <c r="M448" s="231">
        <v>6.5323000000000002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219.7</v>
      </c>
      <c r="D449" s="232">
        <v>219.25</v>
      </c>
      <c r="E449" s="232">
        <v>218.5</v>
      </c>
      <c r="F449" s="232">
        <v>217.3</v>
      </c>
      <c r="G449" s="232">
        <v>216.55</v>
      </c>
      <c r="H449" s="232">
        <v>220.45</v>
      </c>
      <c r="I449" s="232">
        <v>221.2</v>
      </c>
      <c r="J449" s="232">
        <v>222.39999999999998</v>
      </c>
      <c r="K449" s="231">
        <v>220</v>
      </c>
      <c r="L449" s="231">
        <v>218.05</v>
      </c>
      <c r="M449" s="231">
        <v>2.0134099999999999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1348.1</v>
      </c>
      <c r="D450" s="232">
        <v>1342.8999999999999</v>
      </c>
      <c r="E450" s="232">
        <v>1332.7999999999997</v>
      </c>
      <c r="F450" s="232">
        <v>1317.4999999999998</v>
      </c>
      <c r="G450" s="232">
        <v>1307.3999999999996</v>
      </c>
      <c r="H450" s="232">
        <v>1358.1999999999998</v>
      </c>
      <c r="I450" s="232">
        <v>1368.2999999999997</v>
      </c>
      <c r="J450" s="232">
        <v>1383.6</v>
      </c>
      <c r="K450" s="231">
        <v>1353</v>
      </c>
      <c r="L450" s="231">
        <v>1327.6</v>
      </c>
      <c r="M450" s="231">
        <v>5.0244900000000001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3319.95</v>
      </c>
      <c r="D451" s="232">
        <v>3289.3666666666668</v>
      </c>
      <c r="E451" s="232">
        <v>3251.7333333333336</v>
      </c>
      <c r="F451" s="232">
        <v>3183.5166666666669</v>
      </c>
      <c r="G451" s="232">
        <v>3145.8833333333337</v>
      </c>
      <c r="H451" s="232">
        <v>3357.5833333333335</v>
      </c>
      <c r="I451" s="232">
        <v>3395.2166666666667</v>
      </c>
      <c r="J451" s="232">
        <v>3463.4333333333334</v>
      </c>
      <c r="K451" s="231">
        <v>3327</v>
      </c>
      <c r="L451" s="231">
        <v>3221.15</v>
      </c>
      <c r="M451" s="231">
        <v>28.8506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766.95</v>
      </c>
      <c r="D452" s="232">
        <v>765.61666666666667</v>
      </c>
      <c r="E452" s="232">
        <v>762.43333333333339</v>
      </c>
      <c r="F452" s="232">
        <v>757.91666666666674</v>
      </c>
      <c r="G452" s="232">
        <v>754.73333333333346</v>
      </c>
      <c r="H452" s="232">
        <v>770.13333333333333</v>
      </c>
      <c r="I452" s="232">
        <v>773.31666666666649</v>
      </c>
      <c r="J452" s="232">
        <v>777.83333333333326</v>
      </c>
      <c r="K452" s="231">
        <v>768.8</v>
      </c>
      <c r="L452" s="231">
        <v>761.1</v>
      </c>
      <c r="M452" s="231">
        <v>7.2917300000000003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6232</v>
      </c>
      <c r="D453" s="232">
        <v>6253.7333333333336</v>
      </c>
      <c r="E453" s="232">
        <v>6184.2666666666673</v>
      </c>
      <c r="F453" s="232">
        <v>6136.5333333333338</v>
      </c>
      <c r="G453" s="232">
        <v>6067.0666666666675</v>
      </c>
      <c r="H453" s="232">
        <v>6301.4666666666672</v>
      </c>
      <c r="I453" s="232">
        <v>6370.9333333333343</v>
      </c>
      <c r="J453" s="232">
        <v>6418.666666666667</v>
      </c>
      <c r="K453" s="231">
        <v>6323.2</v>
      </c>
      <c r="L453" s="231">
        <v>6206</v>
      </c>
      <c r="M453" s="231">
        <v>1.34158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2126.15</v>
      </c>
      <c r="D454" s="232">
        <v>2126.3833333333332</v>
      </c>
      <c r="E454" s="232">
        <v>2107.7666666666664</v>
      </c>
      <c r="F454" s="232">
        <v>2089.3833333333332</v>
      </c>
      <c r="G454" s="232">
        <v>2070.7666666666664</v>
      </c>
      <c r="H454" s="232">
        <v>2144.7666666666664</v>
      </c>
      <c r="I454" s="232">
        <v>2163.3833333333332</v>
      </c>
      <c r="J454" s="232">
        <v>2181.7666666666664</v>
      </c>
      <c r="K454" s="231">
        <v>2145</v>
      </c>
      <c r="L454" s="231">
        <v>2108</v>
      </c>
      <c r="M454" s="231">
        <v>0.21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209.6</v>
      </c>
      <c r="D455" s="232">
        <v>208.91666666666666</v>
      </c>
      <c r="E455" s="232">
        <v>207.2833333333333</v>
      </c>
      <c r="F455" s="232">
        <v>204.96666666666664</v>
      </c>
      <c r="G455" s="232">
        <v>203.33333333333329</v>
      </c>
      <c r="H455" s="232">
        <v>211.23333333333332</v>
      </c>
      <c r="I455" s="232">
        <v>212.8666666666667</v>
      </c>
      <c r="J455" s="232">
        <v>215.18333333333334</v>
      </c>
      <c r="K455" s="231">
        <v>210.55</v>
      </c>
      <c r="L455" s="231">
        <v>206.6</v>
      </c>
      <c r="M455" s="231">
        <v>9.3266799999999996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389.45</v>
      </c>
      <c r="D456" s="232">
        <v>389.05</v>
      </c>
      <c r="E456" s="232">
        <v>385.40000000000003</v>
      </c>
      <c r="F456" s="232">
        <v>381.35</v>
      </c>
      <c r="G456" s="232">
        <v>377.70000000000005</v>
      </c>
      <c r="H456" s="232">
        <v>393.1</v>
      </c>
      <c r="I456" s="232">
        <v>396.75</v>
      </c>
      <c r="J456" s="232">
        <v>400.8</v>
      </c>
      <c r="K456" s="231">
        <v>392.7</v>
      </c>
      <c r="L456" s="231">
        <v>385</v>
      </c>
      <c r="M456" s="231">
        <v>146.93099000000001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206.2</v>
      </c>
      <c r="D457" s="232">
        <v>206.18333333333331</v>
      </c>
      <c r="E457" s="232">
        <v>205.21666666666661</v>
      </c>
      <c r="F457" s="232">
        <v>204.23333333333329</v>
      </c>
      <c r="G457" s="232">
        <v>203.26666666666659</v>
      </c>
      <c r="H457" s="232">
        <v>207.16666666666663</v>
      </c>
      <c r="I457" s="232">
        <v>208.13333333333333</v>
      </c>
      <c r="J457" s="232">
        <v>209.11666666666665</v>
      </c>
      <c r="K457" s="231">
        <v>207.15</v>
      </c>
      <c r="L457" s="231">
        <v>205.2</v>
      </c>
      <c r="M457" s="231">
        <v>66.312209999999993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117.55</v>
      </c>
      <c r="D458" s="232">
        <v>117.39999999999999</v>
      </c>
      <c r="E458" s="232">
        <v>116.69999999999999</v>
      </c>
      <c r="F458" s="232">
        <v>115.85</v>
      </c>
      <c r="G458" s="232">
        <v>115.14999999999999</v>
      </c>
      <c r="H458" s="232">
        <v>118.24999999999999</v>
      </c>
      <c r="I458" s="232">
        <v>118.95</v>
      </c>
      <c r="J458" s="232">
        <v>119.79999999999998</v>
      </c>
      <c r="K458" s="231">
        <v>118.1</v>
      </c>
      <c r="L458" s="231">
        <v>116.55</v>
      </c>
      <c r="M458" s="231">
        <v>377.63130999999998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86.55</v>
      </c>
      <c r="D459" s="232">
        <v>87.116666666666674</v>
      </c>
      <c r="E459" s="232">
        <v>85.433333333333351</v>
      </c>
      <c r="F459" s="232">
        <v>84.316666666666677</v>
      </c>
      <c r="G459" s="232">
        <v>82.633333333333354</v>
      </c>
      <c r="H459" s="232">
        <v>88.233333333333348</v>
      </c>
      <c r="I459" s="232">
        <v>89.916666666666686</v>
      </c>
      <c r="J459" s="232">
        <v>91.033333333333346</v>
      </c>
      <c r="K459" s="231">
        <v>88.8</v>
      </c>
      <c r="L459" s="231">
        <v>86</v>
      </c>
      <c r="M459" s="231">
        <v>10.772460000000001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2500.1999999999998</v>
      </c>
      <c r="D460" s="232">
        <v>2494.3166666666666</v>
      </c>
      <c r="E460" s="232">
        <v>2471.4333333333334</v>
      </c>
      <c r="F460" s="232">
        <v>2442.666666666667</v>
      </c>
      <c r="G460" s="232">
        <v>2419.7833333333338</v>
      </c>
      <c r="H460" s="232">
        <v>2523.083333333333</v>
      </c>
      <c r="I460" s="232">
        <v>2545.9666666666662</v>
      </c>
      <c r="J460" s="232">
        <v>2574.7333333333327</v>
      </c>
      <c r="K460" s="231">
        <v>2517.1999999999998</v>
      </c>
      <c r="L460" s="231">
        <v>2465.5500000000002</v>
      </c>
      <c r="M460" s="231">
        <v>4.5920000000000002E-2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1015.25</v>
      </c>
      <c r="D461" s="232">
        <v>1010.5500000000001</v>
      </c>
      <c r="E461" s="232">
        <v>1000.1000000000001</v>
      </c>
      <c r="F461" s="232">
        <v>984.95</v>
      </c>
      <c r="G461" s="232">
        <v>974.50000000000011</v>
      </c>
      <c r="H461" s="232">
        <v>1025.7000000000003</v>
      </c>
      <c r="I461" s="232">
        <v>1036.1500000000001</v>
      </c>
      <c r="J461" s="232">
        <v>1051.3000000000002</v>
      </c>
      <c r="K461" s="231">
        <v>1021</v>
      </c>
      <c r="L461" s="231">
        <v>995.4</v>
      </c>
      <c r="M461" s="231">
        <v>21.907789999999999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604.20000000000005</v>
      </c>
      <c r="D462" s="232">
        <v>599.4</v>
      </c>
      <c r="E462" s="232">
        <v>590.04999999999995</v>
      </c>
      <c r="F462" s="232">
        <v>575.9</v>
      </c>
      <c r="G462" s="232">
        <v>566.54999999999995</v>
      </c>
      <c r="H462" s="232">
        <v>613.54999999999995</v>
      </c>
      <c r="I462" s="232">
        <v>622.90000000000009</v>
      </c>
      <c r="J462" s="232">
        <v>637.04999999999995</v>
      </c>
      <c r="K462" s="231">
        <v>608.75</v>
      </c>
      <c r="L462" s="231">
        <v>585.25</v>
      </c>
      <c r="M462" s="231">
        <v>3.7187299999999999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130.5</v>
      </c>
      <c r="D463" s="232">
        <v>130.33333333333334</v>
      </c>
      <c r="E463" s="232">
        <v>128.31666666666669</v>
      </c>
      <c r="F463" s="232">
        <v>126.13333333333335</v>
      </c>
      <c r="G463" s="232">
        <v>124.1166666666667</v>
      </c>
      <c r="H463" s="232">
        <v>132.51666666666668</v>
      </c>
      <c r="I463" s="232">
        <v>134.53333333333333</v>
      </c>
      <c r="J463" s="232">
        <v>136.71666666666667</v>
      </c>
      <c r="K463" s="231">
        <v>132.35</v>
      </c>
      <c r="L463" s="231">
        <v>128.15</v>
      </c>
      <c r="M463" s="231">
        <v>29.659469999999999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712.9</v>
      </c>
      <c r="D464" s="232">
        <v>715.15</v>
      </c>
      <c r="E464" s="232">
        <v>706.05</v>
      </c>
      <c r="F464" s="232">
        <v>699.19999999999993</v>
      </c>
      <c r="G464" s="232">
        <v>690.09999999999991</v>
      </c>
      <c r="H464" s="232">
        <v>722</v>
      </c>
      <c r="I464" s="232">
        <v>731.10000000000014</v>
      </c>
      <c r="J464" s="232">
        <v>737.95</v>
      </c>
      <c r="K464" s="231">
        <v>724.25</v>
      </c>
      <c r="L464" s="231">
        <v>708.3</v>
      </c>
      <c r="M464" s="231">
        <v>2.5569500000000001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1959.1</v>
      </c>
      <c r="D465" s="232">
        <v>1958.8333333333333</v>
      </c>
      <c r="E465" s="232">
        <v>1937.7666666666664</v>
      </c>
      <c r="F465" s="232">
        <v>1916.4333333333332</v>
      </c>
      <c r="G465" s="232">
        <v>1895.3666666666663</v>
      </c>
      <c r="H465" s="232">
        <v>1980.1666666666665</v>
      </c>
      <c r="I465" s="232">
        <v>2001.2333333333336</v>
      </c>
      <c r="J465" s="232">
        <v>2022.5666666666666</v>
      </c>
      <c r="K465" s="231">
        <v>1979.9</v>
      </c>
      <c r="L465" s="231">
        <v>1937.5</v>
      </c>
      <c r="M465" s="231">
        <v>0.28664000000000001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572.1</v>
      </c>
      <c r="D466" s="232">
        <v>578.83333333333337</v>
      </c>
      <c r="E466" s="232">
        <v>563.26666666666677</v>
      </c>
      <c r="F466" s="232">
        <v>554.43333333333339</v>
      </c>
      <c r="G466" s="232">
        <v>538.86666666666679</v>
      </c>
      <c r="H466" s="232">
        <v>587.66666666666674</v>
      </c>
      <c r="I466" s="232">
        <v>603.23333333333335</v>
      </c>
      <c r="J466" s="232">
        <v>612.06666666666672</v>
      </c>
      <c r="K466" s="231">
        <v>594.4</v>
      </c>
      <c r="L466" s="231">
        <v>570</v>
      </c>
      <c r="M466" s="231">
        <v>2.81264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2984.25</v>
      </c>
      <c r="D467" s="232">
        <v>3019.5833333333335</v>
      </c>
      <c r="E467" s="232">
        <v>2939.166666666667</v>
      </c>
      <c r="F467" s="232">
        <v>2894.0833333333335</v>
      </c>
      <c r="G467" s="232">
        <v>2813.666666666667</v>
      </c>
      <c r="H467" s="232">
        <v>3064.666666666667</v>
      </c>
      <c r="I467" s="232">
        <v>3145.0833333333339</v>
      </c>
      <c r="J467" s="232">
        <v>3190.166666666667</v>
      </c>
      <c r="K467" s="231">
        <v>3100</v>
      </c>
      <c r="L467" s="231">
        <v>2974.5</v>
      </c>
      <c r="M467" s="231">
        <v>0.52661000000000002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2484.65</v>
      </c>
      <c r="D468" s="232">
        <v>2494.1333333333337</v>
      </c>
      <c r="E468" s="232">
        <v>2458.3166666666675</v>
      </c>
      <c r="F468" s="232">
        <v>2431.983333333334</v>
      </c>
      <c r="G468" s="232">
        <v>2396.1666666666679</v>
      </c>
      <c r="H468" s="232">
        <v>2520.4666666666672</v>
      </c>
      <c r="I468" s="232">
        <v>2556.2833333333338</v>
      </c>
      <c r="J468" s="232">
        <v>2582.6166666666668</v>
      </c>
      <c r="K468" s="231">
        <v>2529.9499999999998</v>
      </c>
      <c r="L468" s="231">
        <v>2467.8000000000002</v>
      </c>
      <c r="M468" s="231">
        <v>23.244869999999999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1561.5</v>
      </c>
      <c r="D469" s="232">
        <v>1560.2</v>
      </c>
      <c r="E469" s="232">
        <v>1545.4</v>
      </c>
      <c r="F469" s="232">
        <v>1529.3</v>
      </c>
      <c r="G469" s="232">
        <v>1514.5</v>
      </c>
      <c r="H469" s="232">
        <v>1576.3000000000002</v>
      </c>
      <c r="I469" s="232">
        <v>1591.1</v>
      </c>
      <c r="J469" s="232">
        <v>1607.2000000000003</v>
      </c>
      <c r="K469" s="231">
        <v>1575</v>
      </c>
      <c r="L469" s="231">
        <v>1544.1</v>
      </c>
      <c r="M469" s="231">
        <v>1.2096199999999999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486.8</v>
      </c>
      <c r="D470" s="232">
        <v>485.33333333333331</v>
      </c>
      <c r="E470" s="232">
        <v>482.46666666666664</v>
      </c>
      <c r="F470" s="232">
        <v>478.13333333333333</v>
      </c>
      <c r="G470" s="232">
        <v>475.26666666666665</v>
      </c>
      <c r="H470" s="232">
        <v>489.66666666666663</v>
      </c>
      <c r="I470" s="232">
        <v>492.5333333333333</v>
      </c>
      <c r="J470" s="232">
        <v>496.86666666666662</v>
      </c>
      <c r="K470" s="231">
        <v>488.2</v>
      </c>
      <c r="L470" s="231">
        <v>481</v>
      </c>
      <c r="M470" s="231">
        <v>1.38957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604.15</v>
      </c>
      <c r="D471" s="232">
        <v>607.73333333333323</v>
      </c>
      <c r="E471" s="232">
        <v>597.26666666666642</v>
      </c>
      <c r="F471" s="232">
        <v>590.38333333333321</v>
      </c>
      <c r="G471" s="232">
        <v>579.9166666666664</v>
      </c>
      <c r="H471" s="232">
        <v>614.61666666666645</v>
      </c>
      <c r="I471" s="232">
        <v>625.08333333333337</v>
      </c>
      <c r="J471" s="232">
        <v>631.96666666666647</v>
      </c>
      <c r="K471" s="231">
        <v>618.20000000000005</v>
      </c>
      <c r="L471" s="231">
        <v>600.85</v>
      </c>
      <c r="M471" s="231">
        <v>0.27999000000000002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1219.75</v>
      </c>
      <c r="D472" s="232">
        <v>1229.3666666666666</v>
      </c>
      <c r="E472" s="232">
        <v>1203.7333333333331</v>
      </c>
      <c r="F472" s="232">
        <v>1187.7166666666665</v>
      </c>
      <c r="G472" s="232">
        <v>1162.083333333333</v>
      </c>
      <c r="H472" s="232">
        <v>1245.3833333333332</v>
      </c>
      <c r="I472" s="232">
        <v>1271.0166666666669</v>
      </c>
      <c r="J472" s="232">
        <v>1287.0333333333333</v>
      </c>
      <c r="K472" s="231">
        <v>1255</v>
      </c>
      <c r="L472" s="231">
        <v>1213.3499999999999</v>
      </c>
      <c r="M472" s="231">
        <v>8.5255600000000005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33.549999999999997</v>
      </c>
      <c r="D473" s="232">
        <v>33.716666666666661</v>
      </c>
      <c r="E473" s="232">
        <v>33.033333333333324</v>
      </c>
      <c r="F473" s="232">
        <v>32.516666666666666</v>
      </c>
      <c r="G473" s="232">
        <v>31.833333333333329</v>
      </c>
      <c r="H473" s="232">
        <v>34.23333333333332</v>
      </c>
      <c r="I473" s="232">
        <v>34.916666666666657</v>
      </c>
      <c r="J473" s="232">
        <v>35.433333333333316</v>
      </c>
      <c r="K473" s="231">
        <v>34.4</v>
      </c>
      <c r="L473" s="231">
        <v>33.200000000000003</v>
      </c>
      <c r="M473" s="231">
        <v>42.083019999999998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282.60000000000002</v>
      </c>
      <c r="D474" s="232">
        <v>284.01666666666665</v>
      </c>
      <c r="E474" s="232">
        <v>280.5333333333333</v>
      </c>
      <c r="F474" s="232">
        <v>278.46666666666664</v>
      </c>
      <c r="G474" s="232">
        <v>274.98333333333329</v>
      </c>
      <c r="H474" s="232">
        <v>286.08333333333331</v>
      </c>
      <c r="I474" s="232">
        <v>289.56666666666666</v>
      </c>
      <c r="J474" s="232">
        <v>291.63333333333333</v>
      </c>
      <c r="K474" s="231">
        <v>287.5</v>
      </c>
      <c r="L474" s="231">
        <v>281.95</v>
      </c>
      <c r="M474" s="231">
        <v>2.8928799999999999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259.7</v>
      </c>
      <c r="D475" s="232">
        <v>258.13333333333338</v>
      </c>
      <c r="E475" s="232">
        <v>255.76666666666677</v>
      </c>
      <c r="F475" s="232">
        <v>251.83333333333337</v>
      </c>
      <c r="G475" s="232">
        <v>249.46666666666675</v>
      </c>
      <c r="H475" s="232">
        <v>262.06666666666678</v>
      </c>
      <c r="I475" s="232">
        <v>264.43333333333345</v>
      </c>
      <c r="J475" s="232">
        <v>268.36666666666679</v>
      </c>
      <c r="K475" s="231">
        <v>260.5</v>
      </c>
      <c r="L475" s="231">
        <v>254.2</v>
      </c>
      <c r="M475" s="231">
        <v>10.479340000000001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2730.3</v>
      </c>
      <c r="D476" s="232">
        <v>2733.7000000000003</v>
      </c>
      <c r="E476" s="232">
        <v>2706.2000000000007</v>
      </c>
      <c r="F476" s="232">
        <v>2682.1000000000004</v>
      </c>
      <c r="G476" s="232">
        <v>2654.6000000000008</v>
      </c>
      <c r="H476" s="232">
        <v>2757.8000000000006</v>
      </c>
      <c r="I476" s="232">
        <v>2785.2999999999997</v>
      </c>
      <c r="J476" s="232">
        <v>2809.4000000000005</v>
      </c>
      <c r="K476" s="231">
        <v>2761.2</v>
      </c>
      <c r="L476" s="231">
        <v>2709.6</v>
      </c>
      <c r="M476" s="231">
        <v>1.87598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557.79999999999995</v>
      </c>
      <c r="D477" s="232">
        <v>560.6</v>
      </c>
      <c r="E477" s="232">
        <v>553.20000000000005</v>
      </c>
      <c r="F477" s="232">
        <v>548.6</v>
      </c>
      <c r="G477" s="232">
        <v>541.20000000000005</v>
      </c>
      <c r="H477" s="232">
        <v>565.20000000000005</v>
      </c>
      <c r="I477" s="232">
        <v>572.59999999999991</v>
      </c>
      <c r="J477" s="232">
        <v>577.20000000000005</v>
      </c>
      <c r="K477" s="231">
        <v>568</v>
      </c>
      <c r="L477" s="231">
        <v>556</v>
      </c>
      <c r="M477" s="231">
        <v>0.38135000000000002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534.15</v>
      </c>
      <c r="D478" s="232">
        <v>535.15</v>
      </c>
      <c r="E478" s="232">
        <v>528.34999999999991</v>
      </c>
      <c r="F478" s="232">
        <v>522.54999999999995</v>
      </c>
      <c r="G478" s="232">
        <v>515.74999999999989</v>
      </c>
      <c r="H478" s="232">
        <v>540.94999999999993</v>
      </c>
      <c r="I478" s="232">
        <v>547.74999999999989</v>
      </c>
      <c r="J478" s="232">
        <v>553.54999999999995</v>
      </c>
      <c r="K478" s="231">
        <v>541.95000000000005</v>
      </c>
      <c r="L478" s="231">
        <v>529.35</v>
      </c>
      <c r="M478" s="231">
        <v>2.8523999999999998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734.2</v>
      </c>
      <c r="D479" s="232">
        <v>730.98333333333323</v>
      </c>
      <c r="E479" s="232">
        <v>725.81666666666649</v>
      </c>
      <c r="F479" s="232">
        <v>717.43333333333328</v>
      </c>
      <c r="G479" s="232">
        <v>712.26666666666654</v>
      </c>
      <c r="H479" s="232">
        <v>739.36666666666645</v>
      </c>
      <c r="I479" s="232">
        <v>744.53333333333319</v>
      </c>
      <c r="J479" s="232">
        <v>752.9166666666664</v>
      </c>
      <c r="K479" s="231">
        <v>736.15</v>
      </c>
      <c r="L479" s="231">
        <v>722.6</v>
      </c>
      <c r="M479" s="231">
        <v>13.581060000000001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817.05</v>
      </c>
      <c r="D480" s="232">
        <v>822.4</v>
      </c>
      <c r="E480" s="232">
        <v>805.75</v>
      </c>
      <c r="F480" s="232">
        <v>794.45</v>
      </c>
      <c r="G480" s="232">
        <v>777.80000000000007</v>
      </c>
      <c r="H480" s="232">
        <v>833.69999999999993</v>
      </c>
      <c r="I480" s="232">
        <v>850.3499999999998</v>
      </c>
      <c r="J480" s="232">
        <v>861.64999999999986</v>
      </c>
      <c r="K480" s="231">
        <v>839.05</v>
      </c>
      <c r="L480" s="231">
        <v>811.1</v>
      </c>
      <c r="M480" s="231">
        <v>1.92563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7034.85</v>
      </c>
      <c r="D481" s="232">
        <v>7033.916666666667</v>
      </c>
      <c r="E481" s="232">
        <v>7003.8333333333339</v>
      </c>
      <c r="F481" s="232">
        <v>6972.8166666666666</v>
      </c>
      <c r="G481" s="232">
        <v>6942.7333333333336</v>
      </c>
      <c r="H481" s="232">
        <v>7064.9333333333343</v>
      </c>
      <c r="I481" s="232">
        <v>7095.0166666666682</v>
      </c>
      <c r="J481" s="232">
        <v>7126.0333333333347</v>
      </c>
      <c r="K481" s="231">
        <v>7064</v>
      </c>
      <c r="L481" s="231">
        <v>7002.9</v>
      </c>
      <c r="M481" s="231">
        <v>2.9847000000000001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81</v>
      </c>
      <c r="D482" s="232">
        <v>81.399999999999991</v>
      </c>
      <c r="E482" s="232">
        <v>80.199999999999989</v>
      </c>
      <c r="F482" s="232">
        <v>79.399999999999991</v>
      </c>
      <c r="G482" s="232">
        <v>78.199999999999989</v>
      </c>
      <c r="H482" s="232">
        <v>82.199999999999989</v>
      </c>
      <c r="I482" s="232">
        <v>83.4</v>
      </c>
      <c r="J482" s="232">
        <v>84.199999999999989</v>
      </c>
      <c r="K482" s="231">
        <v>82.6</v>
      </c>
      <c r="L482" s="231">
        <v>80.599999999999994</v>
      </c>
      <c r="M482" s="231">
        <v>151.453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1661.75</v>
      </c>
      <c r="D483" s="232">
        <v>1660.3499999999997</v>
      </c>
      <c r="E483" s="232">
        <v>1647.4999999999993</v>
      </c>
      <c r="F483" s="232">
        <v>1633.2499999999995</v>
      </c>
      <c r="G483" s="232">
        <v>1620.3999999999992</v>
      </c>
      <c r="H483" s="232">
        <v>1674.5999999999995</v>
      </c>
      <c r="I483" s="232">
        <v>1687.4499999999998</v>
      </c>
      <c r="J483" s="232">
        <v>1701.6999999999996</v>
      </c>
      <c r="K483" s="231">
        <v>1673.2</v>
      </c>
      <c r="L483" s="231">
        <v>1646.1</v>
      </c>
      <c r="M483" s="231">
        <v>0.75492999999999999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863.1</v>
      </c>
      <c r="D484" s="242">
        <v>862.51666666666677</v>
      </c>
      <c r="E484" s="242">
        <v>858.13333333333355</v>
      </c>
      <c r="F484" s="242">
        <v>853.16666666666674</v>
      </c>
      <c r="G484" s="242">
        <v>848.78333333333353</v>
      </c>
      <c r="H484" s="242">
        <v>867.48333333333358</v>
      </c>
      <c r="I484" s="242">
        <v>871.86666666666679</v>
      </c>
      <c r="J484" s="241">
        <v>876.8333333333336</v>
      </c>
      <c r="K484" s="241">
        <v>866.9</v>
      </c>
      <c r="L484" s="241">
        <v>857.55</v>
      </c>
      <c r="M484" s="217">
        <v>5.3527800000000001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258.60000000000002</v>
      </c>
      <c r="D485" s="242">
        <v>259.53333333333336</v>
      </c>
      <c r="E485" s="242">
        <v>257.06666666666672</v>
      </c>
      <c r="F485" s="242">
        <v>255.53333333333336</v>
      </c>
      <c r="G485" s="242">
        <v>253.06666666666672</v>
      </c>
      <c r="H485" s="242">
        <v>261.06666666666672</v>
      </c>
      <c r="I485" s="242">
        <v>263.5333333333333</v>
      </c>
      <c r="J485" s="241">
        <v>265.06666666666672</v>
      </c>
      <c r="K485" s="241">
        <v>262</v>
      </c>
      <c r="L485" s="241">
        <v>258</v>
      </c>
      <c r="M485" s="217">
        <v>0.70426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2898.15</v>
      </c>
      <c r="D486" s="232">
        <v>2901.4333333333329</v>
      </c>
      <c r="E486" s="232">
        <v>2855.1666666666661</v>
      </c>
      <c r="F486" s="232">
        <v>2812.1833333333329</v>
      </c>
      <c r="G486" s="232">
        <v>2765.9166666666661</v>
      </c>
      <c r="H486" s="232">
        <v>2944.4166666666661</v>
      </c>
      <c r="I486" s="232">
        <v>2990.6833333333334</v>
      </c>
      <c r="J486" s="232">
        <v>3033.6666666666661</v>
      </c>
      <c r="K486" s="231">
        <v>2947.7</v>
      </c>
      <c r="L486" s="231">
        <v>2858.45</v>
      </c>
      <c r="M486" s="231">
        <v>0.10922999999999999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693.3</v>
      </c>
      <c r="D487" s="242">
        <v>688.91666666666663</v>
      </c>
      <c r="E487" s="242">
        <v>683.13333333333321</v>
      </c>
      <c r="F487" s="242">
        <v>672.96666666666658</v>
      </c>
      <c r="G487" s="242">
        <v>667.18333333333317</v>
      </c>
      <c r="H487" s="242">
        <v>699.08333333333326</v>
      </c>
      <c r="I487" s="242">
        <v>704.86666666666679</v>
      </c>
      <c r="J487" s="241">
        <v>715.0333333333333</v>
      </c>
      <c r="K487" s="241">
        <v>694.7</v>
      </c>
      <c r="L487" s="241">
        <v>678.75</v>
      </c>
      <c r="M487" s="217">
        <v>1.64337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301.85000000000002</v>
      </c>
      <c r="D488" s="232">
        <v>302.4666666666667</v>
      </c>
      <c r="E488" s="232">
        <v>298.93333333333339</v>
      </c>
      <c r="F488" s="232">
        <v>296.01666666666671</v>
      </c>
      <c r="G488" s="232">
        <v>292.48333333333341</v>
      </c>
      <c r="H488" s="232">
        <v>305.38333333333338</v>
      </c>
      <c r="I488" s="232">
        <v>308.91666666666669</v>
      </c>
      <c r="J488" s="232">
        <v>311.83333333333337</v>
      </c>
      <c r="K488" s="231">
        <v>306</v>
      </c>
      <c r="L488" s="231">
        <v>299.55</v>
      </c>
      <c r="M488" s="231">
        <v>1.11978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310.05</v>
      </c>
      <c r="D489" s="242">
        <v>313.75</v>
      </c>
      <c r="E489" s="232">
        <v>304.5</v>
      </c>
      <c r="F489" s="232">
        <v>298.95</v>
      </c>
      <c r="G489" s="232">
        <v>289.7</v>
      </c>
      <c r="H489" s="232">
        <v>319.3</v>
      </c>
      <c r="I489" s="232">
        <v>328.55</v>
      </c>
      <c r="J489" s="232">
        <v>334.1</v>
      </c>
      <c r="K489" s="231">
        <v>323</v>
      </c>
      <c r="L489" s="231">
        <v>308.2</v>
      </c>
      <c r="M489" s="231">
        <v>2.30783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289.39999999999998</v>
      </c>
      <c r="D490" s="232">
        <v>290.71666666666664</v>
      </c>
      <c r="E490" s="232">
        <v>286.73333333333329</v>
      </c>
      <c r="F490" s="232">
        <v>284.06666666666666</v>
      </c>
      <c r="G490" s="232">
        <v>280.08333333333331</v>
      </c>
      <c r="H490" s="232">
        <v>293.38333333333327</v>
      </c>
      <c r="I490" s="232">
        <v>297.36666666666662</v>
      </c>
      <c r="J490" s="232">
        <v>300.03333333333325</v>
      </c>
      <c r="K490" s="231">
        <v>294.7</v>
      </c>
      <c r="L490" s="231">
        <v>288.05</v>
      </c>
      <c r="M490" s="231">
        <v>0.62075000000000002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1308.75</v>
      </c>
      <c r="D491" s="242">
        <v>1310.1166666666668</v>
      </c>
      <c r="E491" s="232">
        <v>1295.6833333333336</v>
      </c>
      <c r="F491" s="232">
        <v>1282.6166666666668</v>
      </c>
      <c r="G491" s="232">
        <v>1268.1833333333336</v>
      </c>
      <c r="H491" s="232">
        <v>1323.1833333333336</v>
      </c>
      <c r="I491" s="232">
        <v>1337.616666666667</v>
      </c>
      <c r="J491" s="232">
        <v>1350.6833333333336</v>
      </c>
      <c r="K491" s="231">
        <v>1324.55</v>
      </c>
      <c r="L491" s="231">
        <v>1297.05</v>
      </c>
      <c r="M491" s="231">
        <v>10.320740000000001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1311.45</v>
      </c>
      <c r="D492" s="232">
        <v>1312.8166666666666</v>
      </c>
      <c r="E492" s="232">
        <v>1298.6333333333332</v>
      </c>
      <c r="F492" s="232">
        <v>1285.8166666666666</v>
      </c>
      <c r="G492" s="232">
        <v>1271.6333333333332</v>
      </c>
      <c r="H492" s="232">
        <v>1325.6333333333332</v>
      </c>
      <c r="I492" s="232">
        <v>1339.8166666666666</v>
      </c>
      <c r="J492" s="232">
        <v>1352.6333333333332</v>
      </c>
      <c r="K492" s="231">
        <v>1327</v>
      </c>
      <c r="L492" s="231">
        <v>1300</v>
      </c>
      <c r="M492" s="231">
        <v>2.1913999999999998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315.5</v>
      </c>
      <c r="D493" s="242">
        <v>314.86666666666662</v>
      </c>
      <c r="E493" s="232">
        <v>312.83333333333326</v>
      </c>
      <c r="F493" s="232">
        <v>310.16666666666663</v>
      </c>
      <c r="G493" s="232">
        <v>308.13333333333327</v>
      </c>
      <c r="H493" s="232">
        <v>317.53333333333325</v>
      </c>
      <c r="I493" s="232">
        <v>319.56666666666666</v>
      </c>
      <c r="J493" s="232">
        <v>322.23333333333323</v>
      </c>
      <c r="K493" s="231">
        <v>316.89999999999998</v>
      </c>
      <c r="L493" s="231">
        <v>312.2</v>
      </c>
      <c r="M493" s="231">
        <v>63.56082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393.8</v>
      </c>
      <c r="D494" s="232">
        <v>392.48333333333335</v>
      </c>
      <c r="E494" s="232">
        <v>386.41666666666669</v>
      </c>
      <c r="F494" s="232">
        <v>379.03333333333336</v>
      </c>
      <c r="G494" s="232">
        <v>372.9666666666667</v>
      </c>
      <c r="H494" s="232">
        <v>399.86666666666667</v>
      </c>
      <c r="I494" s="232">
        <v>405.93333333333328</v>
      </c>
      <c r="J494" s="232">
        <v>413.31666666666666</v>
      </c>
      <c r="K494" s="231">
        <v>398.55</v>
      </c>
      <c r="L494" s="231">
        <v>385.1</v>
      </c>
      <c r="M494" s="231">
        <v>1.89575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2031.35</v>
      </c>
      <c r="D495" s="242">
        <v>2026.4333333333334</v>
      </c>
      <c r="E495" s="232">
        <v>2017.8666666666668</v>
      </c>
      <c r="F495" s="232">
        <v>2004.3833333333334</v>
      </c>
      <c r="G495" s="232">
        <v>1995.8166666666668</v>
      </c>
      <c r="H495" s="232">
        <v>2039.9166666666667</v>
      </c>
      <c r="I495" s="232">
        <v>2048.4833333333336</v>
      </c>
      <c r="J495" s="232">
        <v>2061.9666666666667</v>
      </c>
      <c r="K495" s="231">
        <v>2035</v>
      </c>
      <c r="L495" s="231">
        <v>2012.95</v>
      </c>
      <c r="M495" s="231">
        <v>0.11751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7.45</v>
      </c>
      <c r="D496" s="242">
        <v>7.55</v>
      </c>
      <c r="E496" s="232">
        <v>7.25</v>
      </c>
      <c r="F496" s="232">
        <v>7.05</v>
      </c>
      <c r="G496" s="232">
        <v>6.75</v>
      </c>
      <c r="H496" s="232">
        <v>7.75</v>
      </c>
      <c r="I496" s="232">
        <v>8.0499999999999989</v>
      </c>
      <c r="J496" s="232">
        <v>8.25</v>
      </c>
      <c r="K496" s="231">
        <v>7.85</v>
      </c>
      <c r="L496" s="231">
        <v>7.35</v>
      </c>
      <c r="M496" s="231">
        <v>2243.7816200000002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820.1</v>
      </c>
      <c r="D497" s="242">
        <v>819.33333333333337</v>
      </c>
      <c r="E497" s="232">
        <v>814.76666666666677</v>
      </c>
      <c r="F497" s="232">
        <v>809.43333333333339</v>
      </c>
      <c r="G497" s="232">
        <v>804.86666666666679</v>
      </c>
      <c r="H497" s="232">
        <v>824.66666666666674</v>
      </c>
      <c r="I497" s="232">
        <v>829.23333333333335</v>
      </c>
      <c r="J497" s="232">
        <v>834.56666666666672</v>
      </c>
      <c r="K497" s="231">
        <v>823.9</v>
      </c>
      <c r="L497" s="231">
        <v>814</v>
      </c>
      <c r="M497" s="231">
        <v>7.7107000000000001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220.55</v>
      </c>
      <c r="D498" s="242">
        <v>221.5</v>
      </c>
      <c r="E498" s="232">
        <v>218.8</v>
      </c>
      <c r="F498" s="232">
        <v>217.05</v>
      </c>
      <c r="G498" s="232">
        <v>214.35000000000002</v>
      </c>
      <c r="H498" s="232">
        <v>223.25</v>
      </c>
      <c r="I498" s="232">
        <v>225.95</v>
      </c>
      <c r="J498" s="232">
        <v>227.7</v>
      </c>
      <c r="K498" s="231">
        <v>224.2</v>
      </c>
      <c r="L498" s="231">
        <v>219.75</v>
      </c>
      <c r="M498" s="231">
        <v>3.6893799999999999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72.599999999999994</v>
      </c>
      <c r="D499" s="242">
        <v>72.61666666666666</v>
      </c>
      <c r="E499" s="232">
        <v>71.98333333333332</v>
      </c>
      <c r="F499" s="232">
        <v>71.36666666666666</v>
      </c>
      <c r="G499" s="232">
        <v>70.73333333333332</v>
      </c>
      <c r="H499" s="232">
        <v>73.23333333333332</v>
      </c>
      <c r="I499" s="232">
        <v>73.866666666666674</v>
      </c>
      <c r="J499" s="232">
        <v>74.48333333333332</v>
      </c>
      <c r="K499" s="231">
        <v>73.25</v>
      </c>
      <c r="L499" s="231">
        <v>72</v>
      </c>
      <c r="M499" s="231">
        <v>6.31046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761.05</v>
      </c>
      <c r="D500" s="242">
        <v>764.35</v>
      </c>
      <c r="E500" s="232">
        <v>752.2</v>
      </c>
      <c r="F500" s="232">
        <v>743.35</v>
      </c>
      <c r="G500" s="232">
        <v>731.2</v>
      </c>
      <c r="H500" s="232">
        <v>773.2</v>
      </c>
      <c r="I500" s="232">
        <v>785.34999999999991</v>
      </c>
      <c r="J500" s="232">
        <v>794.2</v>
      </c>
      <c r="K500" s="231">
        <v>776.5</v>
      </c>
      <c r="L500" s="231">
        <v>755.5</v>
      </c>
      <c r="M500" s="231">
        <v>4.7884700000000002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1492.75</v>
      </c>
      <c r="D501" s="242">
        <v>1494.6333333333332</v>
      </c>
      <c r="E501" s="232">
        <v>1482.1166666666663</v>
      </c>
      <c r="F501" s="232">
        <v>1471.4833333333331</v>
      </c>
      <c r="G501" s="232">
        <v>1458.9666666666662</v>
      </c>
      <c r="H501" s="232">
        <v>1505.2666666666664</v>
      </c>
      <c r="I501" s="232">
        <v>1517.7833333333333</v>
      </c>
      <c r="J501" s="232">
        <v>1528.4166666666665</v>
      </c>
      <c r="K501" s="231">
        <v>1507.15</v>
      </c>
      <c r="L501" s="231">
        <v>1484</v>
      </c>
      <c r="M501" s="231">
        <v>0.44018000000000002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391.8</v>
      </c>
      <c r="D502" s="242">
        <v>389.9666666666667</v>
      </c>
      <c r="E502" s="232">
        <v>386.93333333333339</v>
      </c>
      <c r="F502" s="232">
        <v>382.06666666666672</v>
      </c>
      <c r="G502" s="232">
        <v>379.03333333333342</v>
      </c>
      <c r="H502" s="232">
        <v>394.83333333333337</v>
      </c>
      <c r="I502" s="232">
        <v>397.86666666666667</v>
      </c>
      <c r="J502" s="232">
        <v>402.73333333333335</v>
      </c>
      <c r="K502" s="231">
        <v>393</v>
      </c>
      <c r="L502" s="231">
        <v>385.1</v>
      </c>
      <c r="M502" s="231">
        <v>36.737160000000003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231.15</v>
      </c>
      <c r="D503" s="242">
        <v>230.98333333333335</v>
      </c>
      <c r="E503" s="232">
        <v>229.26666666666671</v>
      </c>
      <c r="F503" s="232">
        <v>227.38333333333335</v>
      </c>
      <c r="G503" s="232">
        <v>225.66666666666671</v>
      </c>
      <c r="H503" s="232">
        <v>232.8666666666667</v>
      </c>
      <c r="I503" s="232">
        <v>234.58333333333334</v>
      </c>
      <c r="J503" s="232">
        <v>236.4666666666667</v>
      </c>
      <c r="K503" s="231">
        <v>232.7</v>
      </c>
      <c r="L503" s="231">
        <v>229.1</v>
      </c>
      <c r="M503" s="231">
        <v>6.4285600000000001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21.25</v>
      </c>
      <c r="D504" s="242">
        <v>21.266666666666666</v>
      </c>
      <c r="E504" s="232">
        <v>21.033333333333331</v>
      </c>
      <c r="F504" s="232">
        <v>20.816666666666666</v>
      </c>
      <c r="G504" s="232">
        <v>20.583333333333332</v>
      </c>
      <c r="H504" s="232">
        <v>21.483333333333331</v>
      </c>
      <c r="I504" s="232">
        <v>21.716666666666665</v>
      </c>
      <c r="J504" s="232">
        <v>21.93333333333333</v>
      </c>
      <c r="K504" s="231">
        <v>21.5</v>
      </c>
      <c r="L504" s="231">
        <v>21.05</v>
      </c>
      <c r="M504" s="231">
        <v>1336.42156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9265.7000000000007</v>
      </c>
      <c r="D505" s="242">
        <v>9175.8000000000011</v>
      </c>
      <c r="E505" s="232">
        <v>9051.6500000000015</v>
      </c>
      <c r="F505" s="232">
        <v>8837.6</v>
      </c>
      <c r="G505" s="232">
        <v>8713.4500000000007</v>
      </c>
      <c r="H505" s="232">
        <v>9389.8500000000022</v>
      </c>
      <c r="I505" s="232">
        <v>9514</v>
      </c>
      <c r="J505" s="232">
        <v>9728.0500000000029</v>
      </c>
      <c r="K505" s="231">
        <v>9299.9500000000007</v>
      </c>
      <c r="L505" s="231">
        <v>8961.75</v>
      </c>
      <c r="M505" s="231">
        <v>8.1500000000000003E-2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236.95</v>
      </c>
      <c r="D506" s="232">
        <v>237.6</v>
      </c>
      <c r="E506" s="232">
        <v>235</v>
      </c>
      <c r="F506" s="232">
        <v>233.05</v>
      </c>
      <c r="G506" s="232">
        <v>230.45000000000002</v>
      </c>
      <c r="H506" s="232">
        <v>239.54999999999998</v>
      </c>
      <c r="I506" s="232">
        <v>242.14999999999995</v>
      </c>
      <c r="J506" s="231">
        <v>244.09999999999997</v>
      </c>
      <c r="K506" s="231">
        <v>240.2</v>
      </c>
      <c r="L506" s="231">
        <v>235.65</v>
      </c>
      <c r="M506" s="217">
        <v>60.434260000000002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208.05</v>
      </c>
      <c r="D507" s="232">
        <v>209.25</v>
      </c>
      <c r="E507" s="232">
        <v>205.7</v>
      </c>
      <c r="F507" s="232">
        <v>203.35</v>
      </c>
      <c r="G507" s="232">
        <v>199.79999999999998</v>
      </c>
      <c r="H507" s="232">
        <v>211.6</v>
      </c>
      <c r="I507" s="232">
        <v>215.15</v>
      </c>
      <c r="J507" s="231">
        <v>217.5</v>
      </c>
      <c r="K507" s="231">
        <v>212.8</v>
      </c>
      <c r="L507" s="231">
        <v>206.9</v>
      </c>
      <c r="M507" s="217">
        <v>25.118780000000001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56</v>
      </c>
      <c r="D508" s="242">
        <v>56.333333333333336</v>
      </c>
      <c r="E508" s="232">
        <v>55.416666666666671</v>
      </c>
      <c r="F508" s="232">
        <v>54.833333333333336</v>
      </c>
      <c r="G508" s="232">
        <v>53.916666666666671</v>
      </c>
      <c r="H508" s="232">
        <v>56.916666666666671</v>
      </c>
      <c r="I508" s="232">
        <v>57.833333333333343</v>
      </c>
      <c r="J508" s="232">
        <v>58.416666666666671</v>
      </c>
      <c r="K508" s="231">
        <v>57.25</v>
      </c>
      <c r="L508" s="231">
        <v>55.75</v>
      </c>
      <c r="M508" s="231">
        <v>354.90334000000001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444.05</v>
      </c>
      <c r="D509" s="242">
        <v>440.64999999999992</v>
      </c>
      <c r="E509" s="232">
        <v>436.04999999999984</v>
      </c>
      <c r="F509" s="232">
        <v>428.0499999999999</v>
      </c>
      <c r="G509" s="232">
        <v>423.44999999999982</v>
      </c>
      <c r="H509" s="232">
        <v>448.64999999999986</v>
      </c>
      <c r="I509" s="232">
        <v>453.24999999999989</v>
      </c>
      <c r="J509" s="232">
        <v>461.24999999999989</v>
      </c>
      <c r="K509" s="231">
        <v>445.25</v>
      </c>
      <c r="L509" s="231">
        <v>432.65</v>
      </c>
      <c r="M509" s="231">
        <v>20.541029999999999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1505.55</v>
      </c>
      <c r="D510" s="232">
        <v>1510.75</v>
      </c>
      <c r="E510" s="232">
        <v>1495.1</v>
      </c>
      <c r="F510" s="232">
        <v>1484.6499999999999</v>
      </c>
      <c r="G510" s="232">
        <v>1468.9999999999998</v>
      </c>
      <c r="H510" s="232">
        <v>1521.2</v>
      </c>
      <c r="I510" s="232">
        <v>1536.8500000000001</v>
      </c>
      <c r="J510" s="231">
        <v>1547.3000000000002</v>
      </c>
      <c r="K510" s="231">
        <v>1526.4</v>
      </c>
      <c r="L510" s="231">
        <v>1500.3</v>
      </c>
      <c r="M510" s="217">
        <v>0.34369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1293.5999999999999</v>
      </c>
      <c r="D511" s="242">
        <v>1286.3333333333333</v>
      </c>
      <c r="E511" s="232">
        <v>1268.2666666666664</v>
      </c>
      <c r="F511" s="232">
        <v>1242.9333333333332</v>
      </c>
      <c r="G511" s="232">
        <v>1224.8666666666663</v>
      </c>
      <c r="H511" s="232">
        <v>1311.6666666666665</v>
      </c>
      <c r="I511" s="232">
        <v>1329.7333333333336</v>
      </c>
      <c r="J511" s="232">
        <v>1355.0666666666666</v>
      </c>
      <c r="K511" s="231">
        <v>1304.4000000000001</v>
      </c>
      <c r="L511" s="231">
        <v>1261</v>
      </c>
      <c r="M511" s="231">
        <v>0.76437999999999995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3"/>
      <c r="B5" s="374"/>
      <c r="C5" s="373"/>
      <c r="D5" s="37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75" t="s">
        <v>514</v>
      </c>
      <c r="C7" s="374"/>
      <c r="D7" s="7">
        <f>Main!B10</f>
        <v>44936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44935</v>
      </c>
      <c r="B10" s="29">
        <v>539528</v>
      </c>
      <c r="C10" s="28" t="s">
        <v>1007</v>
      </c>
      <c r="D10" s="28" t="s">
        <v>1008</v>
      </c>
      <c r="E10" s="28" t="s">
        <v>524</v>
      </c>
      <c r="F10" s="85">
        <v>100000</v>
      </c>
      <c r="G10" s="29">
        <v>24.3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44935</v>
      </c>
      <c r="B11" s="29">
        <v>539528</v>
      </c>
      <c r="C11" s="28" t="s">
        <v>1007</v>
      </c>
      <c r="D11" s="28" t="s">
        <v>1009</v>
      </c>
      <c r="E11" s="28" t="s">
        <v>523</v>
      </c>
      <c r="F11" s="85">
        <v>40000</v>
      </c>
      <c r="G11" s="29">
        <v>24.3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44935</v>
      </c>
      <c r="B12" s="29">
        <v>539528</v>
      </c>
      <c r="C12" s="28" t="s">
        <v>1007</v>
      </c>
      <c r="D12" s="28" t="s">
        <v>1010</v>
      </c>
      <c r="E12" s="28" t="s">
        <v>523</v>
      </c>
      <c r="F12" s="85">
        <v>66976</v>
      </c>
      <c r="G12" s="29">
        <v>24.3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44935</v>
      </c>
      <c r="B13" s="29">
        <v>501425</v>
      </c>
      <c r="C13" s="28" t="s">
        <v>243</v>
      </c>
      <c r="D13" s="28" t="s">
        <v>965</v>
      </c>
      <c r="E13" s="28" t="s">
        <v>523</v>
      </c>
      <c r="F13" s="85">
        <v>440000</v>
      </c>
      <c r="G13" s="29">
        <v>954.5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44935</v>
      </c>
      <c r="B14" s="29">
        <v>501425</v>
      </c>
      <c r="C14" s="28" t="s">
        <v>243</v>
      </c>
      <c r="D14" s="28" t="s">
        <v>966</v>
      </c>
      <c r="E14" s="28" t="s">
        <v>524</v>
      </c>
      <c r="F14" s="85">
        <v>440000</v>
      </c>
      <c r="G14" s="29">
        <v>954.5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44935</v>
      </c>
      <c r="B15" s="29">
        <v>540956</v>
      </c>
      <c r="C15" s="28" t="s">
        <v>1011</v>
      </c>
      <c r="D15" s="28" t="s">
        <v>970</v>
      </c>
      <c r="E15" s="28" t="s">
        <v>524</v>
      </c>
      <c r="F15" s="85">
        <v>637964</v>
      </c>
      <c r="G15" s="29">
        <v>30.78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44935</v>
      </c>
      <c r="B16" s="29">
        <v>540956</v>
      </c>
      <c r="C16" s="28" t="s">
        <v>1011</v>
      </c>
      <c r="D16" s="28" t="s">
        <v>970</v>
      </c>
      <c r="E16" s="28" t="s">
        <v>523</v>
      </c>
      <c r="F16" s="85">
        <v>614017</v>
      </c>
      <c r="G16" s="29">
        <v>31.24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44935</v>
      </c>
      <c r="B17" s="29">
        <v>526853</v>
      </c>
      <c r="C17" s="28" t="s">
        <v>1012</v>
      </c>
      <c r="D17" s="28" t="s">
        <v>1013</v>
      </c>
      <c r="E17" s="28" t="s">
        <v>524</v>
      </c>
      <c r="F17" s="85">
        <v>135994</v>
      </c>
      <c r="G17" s="29">
        <v>41.78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44935</v>
      </c>
      <c r="B18" s="29">
        <v>540829</v>
      </c>
      <c r="C18" s="28" t="s">
        <v>1014</v>
      </c>
      <c r="D18" s="28" t="s">
        <v>1015</v>
      </c>
      <c r="E18" s="28" t="s">
        <v>524</v>
      </c>
      <c r="F18" s="85">
        <v>22000</v>
      </c>
      <c r="G18" s="29">
        <v>6.18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44935</v>
      </c>
      <c r="B19" s="29">
        <v>540829</v>
      </c>
      <c r="C19" s="28" t="s">
        <v>1014</v>
      </c>
      <c r="D19" s="28" t="s">
        <v>1015</v>
      </c>
      <c r="E19" s="28" t="s">
        <v>523</v>
      </c>
      <c r="F19" s="85">
        <v>1369</v>
      </c>
      <c r="G19" s="29">
        <v>6.23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44935</v>
      </c>
      <c r="B20" s="29">
        <v>540829</v>
      </c>
      <c r="C20" s="28" t="s">
        <v>1014</v>
      </c>
      <c r="D20" s="28" t="s">
        <v>1016</v>
      </c>
      <c r="E20" s="28" t="s">
        <v>523</v>
      </c>
      <c r="F20" s="85">
        <v>11500</v>
      </c>
      <c r="G20" s="29">
        <v>6.23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44935</v>
      </c>
      <c r="B21" s="29">
        <v>540829</v>
      </c>
      <c r="C21" s="28" t="s">
        <v>1014</v>
      </c>
      <c r="D21" s="28" t="s">
        <v>1017</v>
      </c>
      <c r="E21" s="28" t="s">
        <v>523</v>
      </c>
      <c r="F21" s="85">
        <v>11500</v>
      </c>
      <c r="G21" s="29">
        <v>6.23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44935</v>
      </c>
      <c r="B22" s="29">
        <v>540681</v>
      </c>
      <c r="C22" s="28" t="s">
        <v>1018</v>
      </c>
      <c r="D22" s="28" t="s">
        <v>1019</v>
      </c>
      <c r="E22" s="28" t="s">
        <v>523</v>
      </c>
      <c r="F22" s="85">
        <v>30000</v>
      </c>
      <c r="G22" s="29">
        <v>16.5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44935</v>
      </c>
      <c r="B23" s="29">
        <v>540681</v>
      </c>
      <c r="C23" s="28" t="s">
        <v>1018</v>
      </c>
      <c r="D23" s="28" t="s">
        <v>1020</v>
      </c>
      <c r="E23" s="28" t="s">
        <v>523</v>
      </c>
      <c r="F23" s="85">
        <v>50000</v>
      </c>
      <c r="G23" s="29">
        <v>16.48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44935</v>
      </c>
      <c r="B24" s="29">
        <v>540681</v>
      </c>
      <c r="C24" s="28" t="s">
        <v>1018</v>
      </c>
      <c r="D24" s="28" t="s">
        <v>1020</v>
      </c>
      <c r="E24" s="28" t="s">
        <v>524</v>
      </c>
      <c r="F24" s="85">
        <v>50000</v>
      </c>
      <c r="G24" s="29">
        <v>16.5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44935</v>
      </c>
      <c r="B25" s="29">
        <v>543435</v>
      </c>
      <c r="C25" s="28" t="s">
        <v>1021</v>
      </c>
      <c r="D25" s="28" t="s">
        <v>1022</v>
      </c>
      <c r="E25" s="28" t="s">
        <v>523</v>
      </c>
      <c r="F25" s="85">
        <v>16500</v>
      </c>
      <c r="G25" s="29">
        <v>228.65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44935</v>
      </c>
      <c r="B26" s="29">
        <v>543435</v>
      </c>
      <c r="C26" s="28" t="s">
        <v>1021</v>
      </c>
      <c r="D26" s="28" t="s">
        <v>1023</v>
      </c>
      <c r="E26" s="28" t="s">
        <v>523</v>
      </c>
      <c r="F26" s="85">
        <v>13500</v>
      </c>
      <c r="G26" s="29">
        <v>228.65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44935</v>
      </c>
      <c r="B27" s="29">
        <v>543435</v>
      </c>
      <c r="C27" s="28" t="s">
        <v>1021</v>
      </c>
      <c r="D27" s="28" t="s">
        <v>1023</v>
      </c>
      <c r="E27" s="28" t="s">
        <v>524</v>
      </c>
      <c r="F27" s="85">
        <v>21000</v>
      </c>
      <c r="G27" s="29">
        <v>228.65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44935</v>
      </c>
      <c r="B28" s="29">
        <v>543435</v>
      </c>
      <c r="C28" s="28" t="s">
        <v>1021</v>
      </c>
      <c r="D28" s="28" t="s">
        <v>1024</v>
      </c>
      <c r="E28" s="28" t="s">
        <v>524</v>
      </c>
      <c r="F28" s="85">
        <v>75000</v>
      </c>
      <c r="G28" s="29">
        <v>228.65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44935</v>
      </c>
      <c r="B29" s="29">
        <v>543435</v>
      </c>
      <c r="C29" s="28" t="s">
        <v>1021</v>
      </c>
      <c r="D29" s="28" t="s">
        <v>870</v>
      </c>
      <c r="E29" s="28" t="s">
        <v>523</v>
      </c>
      <c r="F29" s="85">
        <v>16500</v>
      </c>
      <c r="G29" s="29">
        <v>228.65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44935</v>
      </c>
      <c r="B30" s="29">
        <v>543435</v>
      </c>
      <c r="C30" s="28" t="s">
        <v>1021</v>
      </c>
      <c r="D30" s="28" t="s">
        <v>870</v>
      </c>
      <c r="E30" s="28" t="s">
        <v>524</v>
      </c>
      <c r="F30" s="85">
        <v>16500</v>
      </c>
      <c r="G30" s="29">
        <v>228.65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44935</v>
      </c>
      <c r="B31" s="29">
        <v>543435</v>
      </c>
      <c r="C31" s="28" t="s">
        <v>1021</v>
      </c>
      <c r="D31" s="28" t="s">
        <v>1025</v>
      </c>
      <c r="E31" s="28" t="s">
        <v>523</v>
      </c>
      <c r="F31" s="85">
        <v>21000</v>
      </c>
      <c r="G31" s="29">
        <v>228.65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44935</v>
      </c>
      <c r="B32" s="29">
        <v>539190</v>
      </c>
      <c r="C32" s="28" t="s">
        <v>967</v>
      </c>
      <c r="D32" s="28" t="s">
        <v>1026</v>
      </c>
      <c r="E32" s="28" t="s">
        <v>523</v>
      </c>
      <c r="F32" s="85">
        <v>4247</v>
      </c>
      <c r="G32" s="29">
        <v>71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44935</v>
      </c>
      <c r="B33" s="29">
        <v>539190</v>
      </c>
      <c r="C33" s="28" t="s">
        <v>967</v>
      </c>
      <c r="D33" s="28" t="s">
        <v>1026</v>
      </c>
      <c r="E33" s="28" t="s">
        <v>524</v>
      </c>
      <c r="F33" s="85">
        <v>39670</v>
      </c>
      <c r="G33" s="29">
        <v>71.05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44935</v>
      </c>
      <c r="B34" s="29">
        <v>539190</v>
      </c>
      <c r="C34" s="28" t="s">
        <v>967</v>
      </c>
      <c r="D34" s="28" t="s">
        <v>1027</v>
      </c>
      <c r="E34" s="28" t="s">
        <v>523</v>
      </c>
      <c r="F34" s="85">
        <v>20682</v>
      </c>
      <c r="G34" s="29">
        <v>68.69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44935</v>
      </c>
      <c r="B35" s="29">
        <v>539190</v>
      </c>
      <c r="C35" s="28" t="s">
        <v>967</v>
      </c>
      <c r="D35" s="28" t="s">
        <v>1028</v>
      </c>
      <c r="E35" s="28" t="s">
        <v>523</v>
      </c>
      <c r="F35" s="85">
        <v>28149</v>
      </c>
      <c r="G35" s="29">
        <v>71.05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44935</v>
      </c>
      <c r="B36" s="29">
        <v>540204</v>
      </c>
      <c r="C36" s="28" t="s">
        <v>1029</v>
      </c>
      <c r="D36" s="28" t="s">
        <v>870</v>
      </c>
      <c r="E36" s="28" t="s">
        <v>523</v>
      </c>
      <c r="F36" s="85">
        <v>47500</v>
      </c>
      <c r="G36" s="29">
        <v>65.25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44935</v>
      </c>
      <c r="B37" s="29">
        <v>540204</v>
      </c>
      <c r="C37" s="28" t="s">
        <v>1029</v>
      </c>
      <c r="D37" s="28" t="s">
        <v>870</v>
      </c>
      <c r="E37" s="28" t="s">
        <v>524</v>
      </c>
      <c r="F37" s="85">
        <v>47500</v>
      </c>
      <c r="G37" s="29">
        <v>65.25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44935</v>
      </c>
      <c r="B38" s="29">
        <v>536751</v>
      </c>
      <c r="C38" s="28" t="s">
        <v>1030</v>
      </c>
      <c r="D38" s="28" t="s">
        <v>1031</v>
      </c>
      <c r="E38" s="28" t="s">
        <v>524</v>
      </c>
      <c r="F38" s="85">
        <v>211700</v>
      </c>
      <c r="G38" s="29">
        <v>0.82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44935</v>
      </c>
      <c r="B39" s="29">
        <v>536751</v>
      </c>
      <c r="C39" s="28" t="s">
        <v>1030</v>
      </c>
      <c r="D39" s="28" t="s">
        <v>1032</v>
      </c>
      <c r="E39" s="28" t="s">
        <v>523</v>
      </c>
      <c r="F39" s="85">
        <v>308996</v>
      </c>
      <c r="G39" s="29">
        <v>0.81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44935</v>
      </c>
      <c r="B40" s="29">
        <v>504028</v>
      </c>
      <c r="C40" s="28" t="s">
        <v>968</v>
      </c>
      <c r="D40" s="28" t="s">
        <v>1033</v>
      </c>
      <c r="E40" s="28" t="s">
        <v>523</v>
      </c>
      <c r="F40" s="85">
        <v>170000</v>
      </c>
      <c r="G40" s="29">
        <v>81.96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44935</v>
      </c>
      <c r="B41" s="29">
        <v>540936</v>
      </c>
      <c r="C41" s="28" t="s">
        <v>1034</v>
      </c>
      <c r="D41" s="28" t="s">
        <v>1035</v>
      </c>
      <c r="E41" s="28" t="s">
        <v>524</v>
      </c>
      <c r="F41" s="85">
        <v>74836</v>
      </c>
      <c r="G41" s="29">
        <v>21.35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44935</v>
      </c>
      <c r="B42" s="29">
        <v>539224</v>
      </c>
      <c r="C42" s="28" t="s">
        <v>1036</v>
      </c>
      <c r="D42" s="28" t="s">
        <v>1035</v>
      </c>
      <c r="E42" s="28" t="s">
        <v>523</v>
      </c>
      <c r="F42" s="85">
        <v>41479</v>
      </c>
      <c r="G42" s="29">
        <v>102.8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44935</v>
      </c>
      <c r="B43" s="29">
        <v>539224</v>
      </c>
      <c r="C43" s="28" t="s">
        <v>1036</v>
      </c>
      <c r="D43" s="28" t="s">
        <v>1016</v>
      </c>
      <c r="E43" s="28" t="s">
        <v>524</v>
      </c>
      <c r="F43" s="85">
        <v>19500</v>
      </c>
      <c r="G43" s="29">
        <v>102.8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44935</v>
      </c>
      <c r="B44" s="29">
        <v>524458</v>
      </c>
      <c r="C44" s="28" t="s">
        <v>969</v>
      </c>
      <c r="D44" s="28" t="s">
        <v>1037</v>
      </c>
      <c r="E44" s="28" t="s">
        <v>523</v>
      </c>
      <c r="F44" s="85">
        <v>53305</v>
      </c>
      <c r="G44" s="29">
        <v>21.32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44935</v>
      </c>
      <c r="B45" s="29">
        <v>542924</v>
      </c>
      <c r="C45" s="28" t="s">
        <v>892</v>
      </c>
      <c r="D45" s="28" t="s">
        <v>1038</v>
      </c>
      <c r="E45" s="28" t="s">
        <v>523</v>
      </c>
      <c r="F45" s="85">
        <v>73500</v>
      </c>
      <c r="G45" s="29">
        <v>5.47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44935</v>
      </c>
      <c r="B46" s="29">
        <v>540360</v>
      </c>
      <c r="C46" s="28" t="s">
        <v>938</v>
      </c>
      <c r="D46" s="28" t="s">
        <v>1039</v>
      </c>
      <c r="E46" s="28" t="s">
        <v>524</v>
      </c>
      <c r="F46" s="85">
        <v>308001</v>
      </c>
      <c r="G46" s="29">
        <v>12.88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44935</v>
      </c>
      <c r="B47" s="29">
        <v>540360</v>
      </c>
      <c r="C47" s="28" t="s">
        <v>938</v>
      </c>
      <c r="D47" s="28" t="s">
        <v>939</v>
      </c>
      <c r="E47" s="28" t="s">
        <v>524</v>
      </c>
      <c r="F47" s="85">
        <v>498034</v>
      </c>
      <c r="G47" s="29">
        <v>12.88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44935</v>
      </c>
      <c r="B48" s="29">
        <v>540360</v>
      </c>
      <c r="C48" s="28" t="s">
        <v>938</v>
      </c>
      <c r="D48" s="28" t="s">
        <v>1039</v>
      </c>
      <c r="E48" s="28" t="s">
        <v>523</v>
      </c>
      <c r="F48" s="85">
        <v>308001</v>
      </c>
      <c r="G48" s="29">
        <v>12.87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44935</v>
      </c>
      <c r="B49" s="29">
        <v>540360</v>
      </c>
      <c r="C49" s="28" t="s">
        <v>938</v>
      </c>
      <c r="D49" s="28" t="s">
        <v>939</v>
      </c>
      <c r="E49" s="28" t="s">
        <v>523</v>
      </c>
      <c r="F49" s="85">
        <v>498034</v>
      </c>
      <c r="G49" s="29">
        <v>12.87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44935</v>
      </c>
      <c r="B50" s="29">
        <v>540360</v>
      </c>
      <c r="C50" s="28" t="s">
        <v>938</v>
      </c>
      <c r="D50" s="28" t="s">
        <v>1040</v>
      </c>
      <c r="E50" s="28" t="s">
        <v>524</v>
      </c>
      <c r="F50" s="85">
        <v>319471</v>
      </c>
      <c r="G50" s="29">
        <v>12.88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44935</v>
      </c>
      <c r="B51" s="29">
        <v>540360</v>
      </c>
      <c r="C51" s="28" t="s">
        <v>938</v>
      </c>
      <c r="D51" s="28" t="s">
        <v>1040</v>
      </c>
      <c r="E51" s="28" t="s">
        <v>523</v>
      </c>
      <c r="F51" s="85">
        <v>119471</v>
      </c>
      <c r="G51" s="29">
        <v>12.88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44935</v>
      </c>
      <c r="B52" s="29">
        <v>540360</v>
      </c>
      <c r="C52" s="28" t="s">
        <v>938</v>
      </c>
      <c r="D52" s="28" t="s">
        <v>1041</v>
      </c>
      <c r="E52" s="28" t="s">
        <v>523</v>
      </c>
      <c r="F52" s="85">
        <v>357500</v>
      </c>
      <c r="G52" s="29">
        <v>12.88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44935</v>
      </c>
      <c r="B53" s="29">
        <v>540360</v>
      </c>
      <c r="C53" s="28" t="s">
        <v>938</v>
      </c>
      <c r="D53" s="28" t="s">
        <v>1042</v>
      </c>
      <c r="E53" s="28" t="s">
        <v>523</v>
      </c>
      <c r="F53" s="85">
        <v>500000</v>
      </c>
      <c r="G53" s="29">
        <v>12.87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44935</v>
      </c>
      <c r="B54" s="29">
        <v>540360</v>
      </c>
      <c r="C54" s="28" t="s">
        <v>938</v>
      </c>
      <c r="D54" s="28" t="s">
        <v>1041</v>
      </c>
      <c r="E54" s="28" t="s">
        <v>524</v>
      </c>
      <c r="F54" s="85">
        <v>280000</v>
      </c>
      <c r="G54" s="29">
        <v>12.87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44935</v>
      </c>
      <c r="B55" s="29">
        <v>540360</v>
      </c>
      <c r="C55" s="28" t="s">
        <v>938</v>
      </c>
      <c r="D55" s="28" t="s">
        <v>1042</v>
      </c>
      <c r="E55" s="28" t="s">
        <v>524</v>
      </c>
      <c r="F55" s="85">
        <v>500000</v>
      </c>
      <c r="G55" s="29">
        <v>12.88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44935</v>
      </c>
      <c r="B56" s="29">
        <v>540360</v>
      </c>
      <c r="C56" s="28" t="s">
        <v>938</v>
      </c>
      <c r="D56" s="28" t="s">
        <v>1043</v>
      </c>
      <c r="E56" s="28" t="s">
        <v>523</v>
      </c>
      <c r="F56" s="85">
        <v>925000</v>
      </c>
      <c r="G56" s="29">
        <v>12.88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44935</v>
      </c>
      <c r="B57" s="29">
        <v>540360</v>
      </c>
      <c r="C57" s="28" t="s">
        <v>938</v>
      </c>
      <c r="D57" s="28" t="s">
        <v>1043</v>
      </c>
      <c r="E57" s="28" t="s">
        <v>524</v>
      </c>
      <c r="F57" s="85">
        <v>918948</v>
      </c>
      <c r="G57" s="29">
        <v>12.87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44935</v>
      </c>
      <c r="B58" s="29">
        <v>540360</v>
      </c>
      <c r="C58" s="28" t="s">
        <v>938</v>
      </c>
      <c r="D58" s="28" t="s">
        <v>870</v>
      </c>
      <c r="E58" s="28" t="s">
        <v>523</v>
      </c>
      <c r="F58" s="85">
        <v>750000</v>
      </c>
      <c r="G58" s="29">
        <v>12.88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44935</v>
      </c>
      <c r="B59" s="29">
        <v>540360</v>
      </c>
      <c r="C59" s="28" t="s">
        <v>938</v>
      </c>
      <c r="D59" s="28" t="s">
        <v>870</v>
      </c>
      <c r="E59" s="28" t="s">
        <v>524</v>
      </c>
      <c r="F59" s="85">
        <v>500000</v>
      </c>
      <c r="G59" s="29">
        <v>12.87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44935</v>
      </c>
      <c r="B60" s="29">
        <v>541337</v>
      </c>
      <c r="C60" s="28" t="s">
        <v>971</v>
      </c>
      <c r="D60" s="28" t="s">
        <v>870</v>
      </c>
      <c r="E60" s="28" t="s">
        <v>523</v>
      </c>
      <c r="F60" s="85">
        <v>114000</v>
      </c>
      <c r="G60" s="29">
        <v>5.67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44935</v>
      </c>
      <c r="B61" s="29">
        <v>541337</v>
      </c>
      <c r="C61" s="28" t="s">
        <v>971</v>
      </c>
      <c r="D61" s="28" t="s">
        <v>1044</v>
      </c>
      <c r="E61" s="28" t="s">
        <v>524</v>
      </c>
      <c r="F61" s="85">
        <v>108000</v>
      </c>
      <c r="G61" s="29">
        <v>5.67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44935</v>
      </c>
      <c r="B62" s="29">
        <v>500298</v>
      </c>
      <c r="C62" s="28" t="s">
        <v>972</v>
      </c>
      <c r="D62" s="28" t="s">
        <v>973</v>
      </c>
      <c r="E62" s="28" t="s">
        <v>523</v>
      </c>
      <c r="F62" s="85">
        <v>200000</v>
      </c>
      <c r="G62" s="29">
        <v>1590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44935</v>
      </c>
      <c r="B63" s="29">
        <v>500298</v>
      </c>
      <c r="C63" s="28" t="s">
        <v>972</v>
      </c>
      <c r="D63" s="28" t="s">
        <v>965</v>
      </c>
      <c r="E63" s="28" t="s">
        <v>524</v>
      </c>
      <c r="F63" s="85">
        <v>200000</v>
      </c>
      <c r="G63" s="29">
        <v>1590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44935</v>
      </c>
      <c r="B64" s="29">
        <v>539124</v>
      </c>
      <c r="C64" s="28" t="s">
        <v>940</v>
      </c>
      <c r="D64" s="28" t="s">
        <v>957</v>
      </c>
      <c r="E64" s="28" t="s">
        <v>523</v>
      </c>
      <c r="F64" s="85">
        <v>43310</v>
      </c>
      <c r="G64" s="29">
        <v>56.1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44935</v>
      </c>
      <c r="B65" s="29">
        <v>539124</v>
      </c>
      <c r="C65" s="28" t="s">
        <v>940</v>
      </c>
      <c r="D65" s="28" t="s">
        <v>957</v>
      </c>
      <c r="E65" s="28" t="s">
        <v>524</v>
      </c>
      <c r="F65" s="85">
        <v>42552</v>
      </c>
      <c r="G65" s="29">
        <v>56.2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44935</v>
      </c>
      <c r="B66" s="29">
        <v>512634</v>
      </c>
      <c r="C66" s="28" t="s">
        <v>1045</v>
      </c>
      <c r="D66" s="28" t="s">
        <v>1046</v>
      </c>
      <c r="E66" s="28" t="s">
        <v>523</v>
      </c>
      <c r="F66" s="85">
        <v>97502</v>
      </c>
      <c r="G66" s="29">
        <v>71.010000000000005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44935</v>
      </c>
      <c r="B67" s="29">
        <v>512634</v>
      </c>
      <c r="C67" s="28" t="s">
        <v>1045</v>
      </c>
      <c r="D67" s="28" t="s">
        <v>1046</v>
      </c>
      <c r="E67" s="28" t="s">
        <v>524</v>
      </c>
      <c r="F67" s="85">
        <v>802</v>
      </c>
      <c r="G67" s="29">
        <v>72.349999999999994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44935</v>
      </c>
      <c r="B68" s="29">
        <v>512634</v>
      </c>
      <c r="C68" s="28" t="s">
        <v>1045</v>
      </c>
      <c r="D68" s="28" t="s">
        <v>1047</v>
      </c>
      <c r="E68" s="28" t="s">
        <v>524</v>
      </c>
      <c r="F68" s="85">
        <v>97500</v>
      </c>
      <c r="G68" s="29">
        <v>71.010000000000005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44935</v>
      </c>
      <c r="B69" s="29">
        <v>530611</v>
      </c>
      <c r="C69" s="28" t="s">
        <v>1048</v>
      </c>
      <c r="D69" s="28" t="s">
        <v>1049</v>
      </c>
      <c r="E69" s="28" t="s">
        <v>523</v>
      </c>
      <c r="F69" s="85">
        <v>1250000</v>
      </c>
      <c r="G69" s="29">
        <v>0.57999999999999996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44935</v>
      </c>
      <c r="B70" s="29">
        <v>530611</v>
      </c>
      <c r="C70" s="28" t="s">
        <v>1048</v>
      </c>
      <c r="D70" s="28" t="s">
        <v>870</v>
      </c>
      <c r="E70" s="28" t="s">
        <v>524</v>
      </c>
      <c r="F70" s="85">
        <v>1405089</v>
      </c>
      <c r="G70" s="29">
        <v>0.57999999999999996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44935</v>
      </c>
      <c r="B71" s="29">
        <v>542655</v>
      </c>
      <c r="C71" s="28" t="s">
        <v>975</v>
      </c>
      <c r="D71" s="28" t="s">
        <v>958</v>
      </c>
      <c r="E71" s="28" t="s">
        <v>523</v>
      </c>
      <c r="F71" s="85">
        <v>12960396</v>
      </c>
      <c r="G71" s="29">
        <v>4.63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44935</v>
      </c>
      <c r="B72" s="29">
        <v>531025</v>
      </c>
      <c r="C72" s="28" t="s">
        <v>1050</v>
      </c>
      <c r="D72" s="28" t="s">
        <v>970</v>
      </c>
      <c r="E72" s="28" t="s">
        <v>524</v>
      </c>
      <c r="F72" s="85">
        <v>1470485</v>
      </c>
      <c r="G72" s="29">
        <v>1.17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44935</v>
      </c>
      <c r="B73" s="29">
        <v>531025</v>
      </c>
      <c r="C73" s="28" t="s">
        <v>1050</v>
      </c>
      <c r="D73" s="28" t="s">
        <v>1051</v>
      </c>
      <c r="E73" s="28" t="s">
        <v>523</v>
      </c>
      <c r="F73" s="85">
        <v>1100000</v>
      </c>
      <c r="G73" s="29">
        <v>1.18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44935</v>
      </c>
      <c r="B74" s="29">
        <v>531025</v>
      </c>
      <c r="C74" s="28" t="s">
        <v>1050</v>
      </c>
      <c r="D74" s="28" t="s">
        <v>1052</v>
      </c>
      <c r="E74" s="28" t="s">
        <v>523</v>
      </c>
      <c r="F74" s="85">
        <v>975000</v>
      </c>
      <c r="G74" s="29">
        <v>1.17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44935</v>
      </c>
      <c r="B75" s="29">
        <v>531025</v>
      </c>
      <c r="C75" s="28" t="s">
        <v>1050</v>
      </c>
      <c r="D75" s="28" t="s">
        <v>1052</v>
      </c>
      <c r="E75" s="28" t="s">
        <v>524</v>
      </c>
      <c r="F75" s="85">
        <v>25000</v>
      </c>
      <c r="G75" s="29">
        <v>1.18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44935</v>
      </c>
      <c r="B76" s="29" t="s">
        <v>976</v>
      </c>
      <c r="C76" s="28" t="s">
        <v>977</v>
      </c>
      <c r="D76" s="28" t="s">
        <v>1053</v>
      </c>
      <c r="E76" s="28" t="s">
        <v>523</v>
      </c>
      <c r="F76" s="85">
        <v>105600</v>
      </c>
      <c r="G76" s="29">
        <v>69.7</v>
      </c>
      <c r="H76" s="29" t="s">
        <v>919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44935</v>
      </c>
      <c r="B77" s="29" t="s">
        <v>1054</v>
      </c>
      <c r="C77" s="28" t="s">
        <v>1055</v>
      </c>
      <c r="D77" s="28" t="s">
        <v>1056</v>
      </c>
      <c r="E77" s="28" t="s">
        <v>523</v>
      </c>
      <c r="F77" s="85">
        <v>89531</v>
      </c>
      <c r="G77" s="29">
        <v>144.84</v>
      </c>
      <c r="H77" s="29" t="s">
        <v>919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44935</v>
      </c>
      <c r="B78" s="29" t="s">
        <v>1054</v>
      </c>
      <c r="C78" s="28" t="s">
        <v>1055</v>
      </c>
      <c r="D78" s="28" t="s">
        <v>916</v>
      </c>
      <c r="E78" s="28" t="s">
        <v>523</v>
      </c>
      <c r="F78" s="85">
        <v>81202</v>
      </c>
      <c r="G78" s="29">
        <v>137.72</v>
      </c>
      <c r="H78" s="29" t="s">
        <v>919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44935</v>
      </c>
      <c r="B79" s="29" t="s">
        <v>978</v>
      </c>
      <c r="C79" s="28" t="s">
        <v>979</v>
      </c>
      <c r="D79" s="28" t="s">
        <v>917</v>
      </c>
      <c r="E79" s="28" t="s">
        <v>523</v>
      </c>
      <c r="F79" s="85">
        <v>273754</v>
      </c>
      <c r="G79" s="29">
        <v>110.97</v>
      </c>
      <c r="H79" s="29" t="s">
        <v>919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44935</v>
      </c>
      <c r="B80" s="29" t="s">
        <v>978</v>
      </c>
      <c r="C80" s="28" t="s">
        <v>979</v>
      </c>
      <c r="D80" s="28" t="s">
        <v>916</v>
      </c>
      <c r="E80" s="28" t="s">
        <v>523</v>
      </c>
      <c r="F80" s="85">
        <v>483943</v>
      </c>
      <c r="G80" s="29">
        <v>111.08</v>
      </c>
      <c r="H80" s="29" t="s">
        <v>919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44935</v>
      </c>
      <c r="B81" s="29" t="s">
        <v>978</v>
      </c>
      <c r="C81" s="28" t="s">
        <v>979</v>
      </c>
      <c r="D81" s="28" t="s">
        <v>988</v>
      </c>
      <c r="E81" s="28" t="s">
        <v>523</v>
      </c>
      <c r="F81" s="85">
        <v>279558</v>
      </c>
      <c r="G81" s="29">
        <v>110.65</v>
      </c>
      <c r="H81" s="29" t="s">
        <v>919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44935</v>
      </c>
      <c r="B82" s="29" t="s">
        <v>1057</v>
      </c>
      <c r="C82" s="28" t="s">
        <v>1058</v>
      </c>
      <c r="D82" s="28" t="s">
        <v>1059</v>
      </c>
      <c r="E82" s="28" t="s">
        <v>523</v>
      </c>
      <c r="F82" s="85">
        <v>65942</v>
      </c>
      <c r="G82" s="29">
        <v>87.8</v>
      </c>
      <c r="H82" s="29" t="s">
        <v>919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44935</v>
      </c>
      <c r="B83" s="29" t="s">
        <v>1060</v>
      </c>
      <c r="C83" s="28" t="s">
        <v>1061</v>
      </c>
      <c r="D83" s="28" t="s">
        <v>870</v>
      </c>
      <c r="E83" s="28" t="s">
        <v>523</v>
      </c>
      <c r="F83" s="85">
        <v>1000000</v>
      </c>
      <c r="G83" s="29">
        <v>2</v>
      </c>
      <c r="H83" s="29" t="s">
        <v>919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44935</v>
      </c>
      <c r="B84" s="29" t="s">
        <v>1060</v>
      </c>
      <c r="C84" s="28" t="s">
        <v>1061</v>
      </c>
      <c r="D84" s="28" t="s">
        <v>1052</v>
      </c>
      <c r="E84" s="28" t="s">
        <v>523</v>
      </c>
      <c r="F84" s="85">
        <v>1700000</v>
      </c>
      <c r="G84" s="29">
        <v>2</v>
      </c>
      <c r="H84" s="29" t="s">
        <v>919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44935</v>
      </c>
      <c r="B85" s="29" t="s">
        <v>1060</v>
      </c>
      <c r="C85" s="28" t="s">
        <v>1061</v>
      </c>
      <c r="D85" s="28" t="s">
        <v>1043</v>
      </c>
      <c r="E85" s="28" t="s">
        <v>523</v>
      </c>
      <c r="F85" s="85">
        <v>2686203</v>
      </c>
      <c r="G85" s="29">
        <v>1.97</v>
      </c>
      <c r="H85" s="29" t="s">
        <v>919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44935</v>
      </c>
      <c r="B86" s="29" t="s">
        <v>1062</v>
      </c>
      <c r="C86" s="28" t="s">
        <v>1063</v>
      </c>
      <c r="D86" s="28" t="s">
        <v>1064</v>
      </c>
      <c r="E86" s="28" t="s">
        <v>523</v>
      </c>
      <c r="F86" s="85">
        <v>196158</v>
      </c>
      <c r="G86" s="29">
        <v>22.26</v>
      </c>
      <c r="H86" s="29" t="s">
        <v>919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44935</v>
      </c>
      <c r="B87" s="29" t="s">
        <v>1062</v>
      </c>
      <c r="C87" s="28" t="s">
        <v>1063</v>
      </c>
      <c r="D87" s="28" t="s">
        <v>1065</v>
      </c>
      <c r="E87" s="28" t="s">
        <v>523</v>
      </c>
      <c r="F87" s="85">
        <v>309362</v>
      </c>
      <c r="G87" s="29">
        <v>23</v>
      </c>
      <c r="H87" s="29" t="s">
        <v>919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44935</v>
      </c>
      <c r="B88" s="29" t="s">
        <v>1066</v>
      </c>
      <c r="C88" s="28" t="s">
        <v>1067</v>
      </c>
      <c r="D88" s="28" t="s">
        <v>1040</v>
      </c>
      <c r="E88" s="28" t="s">
        <v>523</v>
      </c>
      <c r="F88" s="85">
        <v>127680</v>
      </c>
      <c r="G88" s="29">
        <v>391.11</v>
      </c>
      <c r="H88" s="29" t="s">
        <v>919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44935</v>
      </c>
      <c r="B89" s="29" t="s">
        <v>1068</v>
      </c>
      <c r="C89" s="28" t="s">
        <v>1069</v>
      </c>
      <c r="D89" s="28" t="s">
        <v>1070</v>
      </c>
      <c r="E89" s="28" t="s">
        <v>523</v>
      </c>
      <c r="F89" s="85">
        <v>64000</v>
      </c>
      <c r="G89" s="29">
        <v>19.68</v>
      </c>
      <c r="H89" s="29" t="s">
        <v>919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44935</v>
      </c>
      <c r="B90" s="29" t="s">
        <v>942</v>
      </c>
      <c r="C90" s="28" t="s">
        <v>943</v>
      </c>
      <c r="D90" s="28" t="s">
        <v>918</v>
      </c>
      <c r="E90" s="28" t="s">
        <v>523</v>
      </c>
      <c r="F90" s="85">
        <v>57089</v>
      </c>
      <c r="G90" s="29">
        <v>157.44999999999999</v>
      </c>
      <c r="H90" s="29" t="s">
        <v>919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44935</v>
      </c>
      <c r="B91" s="29" t="s">
        <v>942</v>
      </c>
      <c r="C91" s="28" t="s">
        <v>943</v>
      </c>
      <c r="D91" s="28" t="s">
        <v>916</v>
      </c>
      <c r="E91" s="28" t="s">
        <v>523</v>
      </c>
      <c r="F91" s="85">
        <v>153128</v>
      </c>
      <c r="G91" s="29">
        <v>154.85</v>
      </c>
      <c r="H91" s="29" t="s">
        <v>919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44935</v>
      </c>
      <c r="B92" s="29" t="s">
        <v>942</v>
      </c>
      <c r="C92" s="28" t="s">
        <v>943</v>
      </c>
      <c r="D92" s="28" t="s">
        <v>917</v>
      </c>
      <c r="E92" s="28" t="s">
        <v>523</v>
      </c>
      <c r="F92" s="85">
        <v>58513</v>
      </c>
      <c r="G92" s="29">
        <v>156.37</v>
      </c>
      <c r="H92" s="29" t="s">
        <v>919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44935</v>
      </c>
      <c r="B93" s="29" t="s">
        <v>942</v>
      </c>
      <c r="C93" s="28" t="s">
        <v>943</v>
      </c>
      <c r="D93" s="28" t="s">
        <v>1071</v>
      </c>
      <c r="E93" s="28" t="s">
        <v>523</v>
      </c>
      <c r="F93" s="85">
        <v>53536</v>
      </c>
      <c r="G93" s="29">
        <v>157.65</v>
      </c>
      <c r="H93" s="29" t="s">
        <v>919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44935</v>
      </c>
      <c r="B94" s="29" t="s">
        <v>1072</v>
      </c>
      <c r="C94" s="28" t="s">
        <v>1073</v>
      </c>
      <c r="D94" s="28" t="s">
        <v>1074</v>
      </c>
      <c r="E94" s="28" t="s">
        <v>523</v>
      </c>
      <c r="F94" s="85">
        <v>14</v>
      </c>
      <c r="G94" s="29">
        <v>27.26</v>
      </c>
      <c r="H94" s="29" t="s">
        <v>919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44935</v>
      </c>
      <c r="B95" s="29" t="s">
        <v>980</v>
      </c>
      <c r="C95" s="28" t="s">
        <v>981</v>
      </c>
      <c r="D95" s="28" t="s">
        <v>982</v>
      </c>
      <c r="E95" s="28" t="s">
        <v>523</v>
      </c>
      <c r="F95" s="85">
        <v>30000</v>
      </c>
      <c r="G95" s="29">
        <v>58.44</v>
      </c>
      <c r="H95" s="29" t="s">
        <v>919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44935</v>
      </c>
      <c r="B96" s="29" t="s">
        <v>1075</v>
      </c>
      <c r="C96" s="28" t="s">
        <v>1076</v>
      </c>
      <c r="D96" s="28" t="s">
        <v>1077</v>
      </c>
      <c r="E96" s="28" t="s">
        <v>523</v>
      </c>
      <c r="F96" s="85">
        <v>1421954</v>
      </c>
      <c r="G96" s="29">
        <v>25.5</v>
      </c>
      <c r="H96" s="29" t="s">
        <v>919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44935</v>
      </c>
      <c r="B97" s="29" t="s">
        <v>1075</v>
      </c>
      <c r="C97" s="28" t="s">
        <v>1076</v>
      </c>
      <c r="D97" s="28" t="s">
        <v>1078</v>
      </c>
      <c r="E97" s="28" t="s">
        <v>523</v>
      </c>
      <c r="F97" s="85">
        <v>1775006</v>
      </c>
      <c r="G97" s="29">
        <v>25.31</v>
      </c>
      <c r="H97" s="29" t="s">
        <v>919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44935</v>
      </c>
      <c r="B98" s="29" t="s">
        <v>974</v>
      </c>
      <c r="C98" s="28" t="s">
        <v>983</v>
      </c>
      <c r="D98" s="28" t="s">
        <v>918</v>
      </c>
      <c r="E98" s="28" t="s">
        <v>523</v>
      </c>
      <c r="F98" s="85">
        <v>92969</v>
      </c>
      <c r="G98" s="29">
        <v>35.44</v>
      </c>
      <c r="H98" s="29" t="s">
        <v>919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44935</v>
      </c>
      <c r="B99" s="29" t="s">
        <v>974</v>
      </c>
      <c r="C99" s="28" t="s">
        <v>983</v>
      </c>
      <c r="D99" s="28" t="s">
        <v>941</v>
      </c>
      <c r="E99" s="28" t="s">
        <v>523</v>
      </c>
      <c r="F99" s="85">
        <v>130914</v>
      </c>
      <c r="G99" s="29">
        <v>35.840000000000003</v>
      </c>
      <c r="H99" s="29" t="s">
        <v>919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44935</v>
      </c>
      <c r="B100" s="29" t="s">
        <v>974</v>
      </c>
      <c r="C100" s="28" t="s">
        <v>983</v>
      </c>
      <c r="D100" s="28" t="s">
        <v>960</v>
      </c>
      <c r="E100" s="28" t="s">
        <v>523</v>
      </c>
      <c r="F100" s="85">
        <v>66022</v>
      </c>
      <c r="G100" s="29">
        <v>36</v>
      </c>
      <c r="H100" s="29" t="s">
        <v>919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44935</v>
      </c>
      <c r="B101" s="29" t="s">
        <v>1079</v>
      </c>
      <c r="C101" s="28" t="s">
        <v>1080</v>
      </c>
      <c r="D101" s="28" t="s">
        <v>944</v>
      </c>
      <c r="E101" s="28" t="s">
        <v>523</v>
      </c>
      <c r="F101" s="85">
        <v>52000</v>
      </c>
      <c r="G101" s="29">
        <v>102.1</v>
      </c>
      <c r="H101" s="29" t="s">
        <v>919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44935</v>
      </c>
      <c r="B102" s="29" t="s">
        <v>984</v>
      </c>
      <c r="C102" s="28" t="s">
        <v>985</v>
      </c>
      <c r="D102" s="28" t="s">
        <v>916</v>
      </c>
      <c r="E102" s="28" t="s">
        <v>523</v>
      </c>
      <c r="F102" s="85">
        <v>101436</v>
      </c>
      <c r="G102" s="29">
        <v>310.14</v>
      </c>
      <c r="H102" s="29" t="s">
        <v>919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44935</v>
      </c>
      <c r="B103" s="29" t="s">
        <v>986</v>
      </c>
      <c r="C103" s="28" t="s">
        <v>987</v>
      </c>
      <c r="D103" s="28" t="s">
        <v>941</v>
      </c>
      <c r="E103" s="28" t="s">
        <v>523</v>
      </c>
      <c r="F103" s="85">
        <v>215108</v>
      </c>
      <c r="G103" s="29">
        <v>344.91</v>
      </c>
      <c r="H103" s="29" t="s">
        <v>919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44935</v>
      </c>
      <c r="B104" s="29" t="s">
        <v>986</v>
      </c>
      <c r="C104" s="28" t="s">
        <v>987</v>
      </c>
      <c r="D104" s="28" t="s">
        <v>918</v>
      </c>
      <c r="E104" s="28" t="s">
        <v>523</v>
      </c>
      <c r="F104" s="85">
        <v>199516</v>
      </c>
      <c r="G104" s="29">
        <v>344.58</v>
      </c>
      <c r="H104" s="29" t="s">
        <v>919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44935</v>
      </c>
      <c r="B105" s="29" t="s">
        <v>986</v>
      </c>
      <c r="C105" s="28" t="s">
        <v>987</v>
      </c>
      <c r="D105" s="28" t="s">
        <v>959</v>
      </c>
      <c r="E105" s="28" t="s">
        <v>523</v>
      </c>
      <c r="F105" s="85">
        <v>156109</v>
      </c>
      <c r="G105" s="29">
        <v>345.95</v>
      </c>
      <c r="H105" s="29" t="s">
        <v>919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44935</v>
      </c>
      <c r="B106" s="29" t="s">
        <v>986</v>
      </c>
      <c r="C106" s="28" t="s">
        <v>987</v>
      </c>
      <c r="D106" s="28" t="s">
        <v>916</v>
      </c>
      <c r="E106" s="28" t="s">
        <v>523</v>
      </c>
      <c r="F106" s="85">
        <v>407330</v>
      </c>
      <c r="G106" s="29">
        <v>345.69</v>
      </c>
      <c r="H106" s="29" t="s">
        <v>919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44935</v>
      </c>
      <c r="B107" s="29" t="s">
        <v>986</v>
      </c>
      <c r="C107" s="28" t="s">
        <v>987</v>
      </c>
      <c r="D107" s="28" t="s">
        <v>917</v>
      </c>
      <c r="E107" s="28" t="s">
        <v>523</v>
      </c>
      <c r="F107" s="85">
        <v>259193</v>
      </c>
      <c r="G107" s="29">
        <v>344.06</v>
      </c>
      <c r="H107" s="29" t="s">
        <v>919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44935</v>
      </c>
      <c r="B108" s="29" t="s">
        <v>1081</v>
      </c>
      <c r="C108" s="28" t="s">
        <v>1082</v>
      </c>
      <c r="D108" s="28" t="s">
        <v>918</v>
      </c>
      <c r="E108" s="28" t="s">
        <v>523</v>
      </c>
      <c r="F108" s="85">
        <v>532004</v>
      </c>
      <c r="G108" s="29">
        <v>89.68</v>
      </c>
      <c r="H108" s="29" t="s">
        <v>919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44935</v>
      </c>
      <c r="B109" s="29" t="s">
        <v>1081</v>
      </c>
      <c r="C109" s="28" t="s">
        <v>1082</v>
      </c>
      <c r="D109" s="28" t="s">
        <v>916</v>
      </c>
      <c r="E109" s="28" t="s">
        <v>523</v>
      </c>
      <c r="F109" s="85">
        <v>656174</v>
      </c>
      <c r="G109" s="29">
        <v>89.96</v>
      </c>
      <c r="H109" s="29" t="s">
        <v>919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44935</v>
      </c>
      <c r="B110" s="29" t="s">
        <v>1083</v>
      </c>
      <c r="C110" s="28" t="s">
        <v>1084</v>
      </c>
      <c r="D110" s="28" t="s">
        <v>1085</v>
      </c>
      <c r="E110" s="28" t="s">
        <v>523</v>
      </c>
      <c r="F110" s="85">
        <v>51021</v>
      </c>
      <c r="G110" s="29">
        <v>178.04</v>
      </c>
      <c r="H110" s="29" t="s">
        <v>919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44935</v>
      </c>
      <c r="B111" s="29" t="s">
        <v>1086</v>
      </c>
      <c r="C111" s="28" t="s">
        <v>1087</v>
      </c>
      <c r="D111" s="28" t="s">
        <v>1020</v>
      </c>
      <c r="E111" s="28" t="s">
        <v>523</v>
      </c>
      <c r="F111" s="85">
        <v>581196</v>
      </c>
      <c r="G111" s="29">
        <v>54.52</v>
      </c>
      <c r="H111" s="29" t="s">
        <v>919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44935</v>
      </c>
      <c r="B112" s="29" t="s">
        <v>976</v>
      </c>
      <c r="C112" s="28" t="s">
        <v>977</v>
      </c>
      <c r="D112" s="28" t="s">
        <v>989</v>
      </c>
      <c r="E112" s="28" t="s">
        <v>524</v>
      </c>
      <c r="F112" s="85">
        <v>225600</v>
      </c>
      <c r="G112" s="29">
        <v>69.989999999999995</v>
      </c>
      <c r="H112" s="29" t="s">
        <v>919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44935</v>
      </c>
      <c r="B113" s="29" t="s">
        <v>1054</v>
      </c>
      <c r="C113" s="28" t="s">
        <v>1055</v>
      </c>
      <c r="D113" s="28" t="s">
        <v>916</v>
      </c>
      <c r="E113" s="28" t="s">
        <v>524</v>
      </c>
      <c r="F113" s="85">
        <v>81202</v>
      </c>
      <c r="G113" s="29">
        <v>137.87</v>
      </c>
      <c r="H113" s="29" t="s">
        <v>919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44935</v>
      </c>
      <c r="B114" s="29" t="s">
        <v>1054</v>
      </c>
      <c r="C114" s="28" t="s">
        <v>1055</v>
      </c>
      <c r="D114" s="28" t="s">
        <v>1056</v>
      </c>
      <c r="E114" s="28" t="s">
        <v>524</v>
      </c>
      <c r="F114" s="85">
        <v>14500</v>
      </c>
      <c r="G114" s="29">
        <v>144</v>
      </c>
      <c r="H114" s="29" t="s">
        <v>919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44935</v>
      </c>
      <c r="B115" s="29" t="s">
        <v>978</v>
      </c>
      <c r="C115" s="28" t="s">
        <v>979</v>
      </c>
      <c r="D115" s="28" t="s">
        <v>988</v>
      </c>
      <c r="E115" s="28" t="s">
        <v>524</v>
      </c>
      <c r="F115" s="85">
        <v>309558</v>
      </c>
      <c r="G115" s="29">
        <v>109.35</v>
      </c>
      <c r="H115" s="29" t="s">
        <v>919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44935</v>
      </c>
      <c r="B116" s="29" t="s">
        <v>978</v>
      </c>
      <c r="C116" s="28" t="s">
        <v>979</v>
      </c>
      <c r="D116" s="28" t="s">
        <v>917</v>
      </c>
      <c r="E116" s="28" t="s">
        <v>524</v>
      </c>
      <c r="F116" s="85">
        <v>282355</v>
      </c>
      <c r="G116" s="29">
        <v>111.17</v>
      </c>
      <c r="H116" s="29" t="s">
        <v>919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44935</v>
      </c>
      <c r="B117" s="29" t="s">
        <v>978</v>
      </c>
      <c r="C117" s="28" t="s">
        <v>979</v>
      </c>
      <c r="D117" s="28" t="s">
        <v>916</v>
      </c>
      <c r="E117" s="28" t="s">
        <v>524</v>
      </c>
      <c r="F117" s="85">
        <v>483943</v>
      </c>
      <c r="G117" s="29">
        <v>111.06</v>
      </c>
      <c r="H117" s="29" t="s">
        <v>919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44935</v>
      </c>
      <c r="B118" s="29" t="s">
        <v>1060</v>
      </c>
      <c r="C118" s="28" t="s">
        <v>1061</v>
      </c>
      <c r="D118" s="28" t="s">
        <v>1043</v>
      </c>
      <c r="E118" s="28" t="s">
        <v>524</v>
      </c>
      <c r="F118" s="85">
        <v>2920299</v>
      </c>
      <c r="G118" s="29">
        <v>2</v>
      </c>
      <c r="H118" s="29" t="s">
        <v>919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44935</v>
      </c>
      <c r="B119" s="29" t="s">
        <v>1060</v>
      </c>
      <c r="C119" s="28" t="s">
        <v>1061</v>
      </c>
      <c r="D119" s="28" t="s">
        <v>870</v>
      </c>
      <c r="E119" s="28" t="s">
        <v>524</v>
      </c>
      <c r="F119" s="85">
        <v>1225000</v>
      </c>
      <c r="G119" s="29">
        <v>2</v>
      </c>
      <c r="H119" s="29" t="s">
        <v>919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44935</v>
      </c>
      <c r="B120" s="29" t="s">
        <v>1060</v>
      </c>
      <c r="C120" s="28" t="s">
        <v>1061</v>
      </c>
      <c r="D120" s="28" t="s">
        <v>1052</v>
      </c>
      <c r="E120" s="28" t="s">
        <v>524</v>
      </c>
      <c r="F120" s="85">
        <v>2458036</v>
      </c>
      <c r="G120" s="29">
        <v>2</v>
      </c>
      <c r="H120" s="29" t="s">
        <v>919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44935</v>
      </c>
      <c r="B121" s="29" t="s">
        <v>1062</v>
      </c>
      <c r="C121" s="28" t="s">
        <v>1063</v>
      </c>
      <c r="D121" s="28" t="s">
        <v>1065</v>
      </c>
      <c r="E121" s="28" t="s">
        <v>524</v>
      </c>
      <c r="F121" s="85">
        <v>309362</v>
      </c>
      <c r="G121" s="29">
        <v>22.41</v>
      </c>
      <c r="H121" s="29" t="s">
        <v>919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44935</v>
      </c>
      <c r="B122" s="29" t="s">
        <v>1062</v>
      </c>
      <c r="C122" s="28" t="s">
        <v>1063</v>
      </c>
      <c r="D122" s="28" t="s">
        <v>1064</v>
      </c>
      <c r="E122" s="28" t="s">
        <v>524</v>
      </c>
      <c r="F122" s="85">
        <v>196158</v>
      </c>
      <c r="G122" s="29">
        <v>24.01</v>
      </c>
      <c r="H122" s="29" t="s">
        <v>919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44935</v>
      </c>
      <c r="B123" s="29" t="s">
        <v>1066</v>
      </c>
      <c r="C123" s="28" t="s">
        <v>1067</v>
      </c>
      <c r="D123" s="28" t="s">
        <v>1040</v>
      </c>
      <c r="E123" s="28" t="s">
        <v>524</v>
      </c>
      <c r="F123" s="85">
        <v>139697</v>
      </c>
      <c r="G123" s="29">
        <v>387.17</v>
      </c>
      <c r="H123" s="29" t="s">
        <v>919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44935</v>
      </c>
      <c r="B124" s="29" t="s">
        <v>1068</v>
      </c>
      <c r="C124" s="28" t="s">
        <v>1069</v>
      </c>
      <c r="D124" s="28" t="s">
        <v>1070</v>
      </c>
      <c r="E124" s="28" t="s">
        <v>524</v>
      </c>
      <c r="F124" s="85">
        <v>80000</v>
      </c>
      <c r="G124" s="29">
        <v>19.88</v>
      </c>
      <c r="H124" s="29" t="s">
        <v>919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44935</v>
      </c>
      <c r="B125" s="29" t="s">
        <v>942</v>
      </c>
      <c r="C125" s="28" t="s">
        <v>943</v>
      </c>
      <c r="D125" s="28" t="s">
        <v>916</v>
      </c>
      <c r="E125" s="28" t="s">
        <v>524</v>
      </c>
      <c r="F125" s="85">
        <v>153128</v>
      </c>
      <c r="G125" s="29">
        <v>154.65</v>
      </c>
      <c r="H125" s="29" t="s">
        <v>919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44935</v>
      </c>
      <c r="B126" s="29" t="s">
        <v>942</v>
      </c>
      <c r="C126" s="28" t="s">
        <v>943</v>
      </c>
      <c r="D126" s="28" t="s">
        <v>918</v>
      </c>
      <c r="E126" s="28" t="s">
        <v>524</v>
      </c>
      <c r="F126" s="85">
        <v>57089</v>
      </c>
      <c r="G126" s="29">
        <v>157.41999999999999</v>
      </c>
      <c r="H126" s="29" t="s">
        <v>919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44935</v>
      </c>
      <c r="B127" s="29" t="s">
        <v>942</v>
      </c>
      <c r="C127" s="28" t="s">
        <v>943</v>
      </c>
      <c r="D127" s="28" t="s">
        <v>917</v>
      </c>
      <c r="E127" s="28" t="s">
        <v>524</v>
      </c>
      <c r="F127" s="85">
        <v>61412</v>
      </c>
      <c r="G127" s="29">
        <v>156.25</v>
      </c>
      <c r="H127" s="29" t="s">
        <v>919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44935</v>
      </c>
      <c r="B128" s="29" t="s">
        <v>942</v>
      </c>
      <c r="C128" s="28" t="s">
        <v>943</v>
      </c>
      <c r="D128" s="28" t="s">
        <v>1071</v>
      </c>
      <c r="E128" s="28" t="s">
        <v>524</v>
      </c>
      <c r="F128" s="85">
        <v>62555</v>
      </c>
      <c r="G128" s="29">
        <v>157.21</v>
      </c>
      <c r="H128" s="29" t="s">
        <v>919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44935</v>
      </c>
      <c r="B129" s="29" t="s">
        <v>1072</v>
      </c>
      <c r="C129" s="28" t="s">
        <v>1073</v>
      </c>
      <c r="D129" s="28" t="s">
        <v>1074</v>
      </c>
      <c r="E129" s="28" t="s">
        <v>524</v>
      </c>
      <c r="F129" s="85">
        <v>196744</v>
      </c>
      <c r="G129" s="29">
        <v>27.52</v>
      </c>
      <c r="H129" s="29" t="s">
        <v>919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44935</v>
      </c>
      <c r="B130" s="29" t="s">
        <v>1075</v>
      </c>
      <c r="C130" s="28" t="s">
        <v>1076</v>
      </c>
      <c r="D130" s="28" t="s">
        <v>1077</v>
      </c>
      <c r="E130" s="28" t="s">
        <v>524</v>
      </c>
      <c r="F130" s="85">
        <v>1562605</v>
      </c>
      <c r="G130" s="29">
        <v>25.51</v>
      </c>
      <c r="H130" s="29" t="s">
        <v>919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44935</v>
      </c>
      <c r="B131" s="29" t="s">
        <v>1075</v>
      </c>
      <c r="C131" s="28" t="s">
        <v>1076</v>
      </c>
      <c r="D131" s="28" t="s">
        <v>1078</v>
      </c>
      <c r="E131" s="28" t="s">
        <v>524</v>
      </c>
      <c r="F131" s="85">
        <v>1775006</v>
      </c>
      <c r="G131" s="29">
        <v>25.37</v>
      </c>
      <c r="H131" s="29" t="s">
        <v>919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44935</v>
      </c>
      <c r="B132" s="29" t="s">
        <v>974</v>
      </c>
      <c r="C132" s="28" t="s">
        <v>983</v>
      </c>
      <c r="D132" s="28" t="s">
        <v>960</v>
      </c>
      <c r="E132" s="28" t="s">
        <v>524</v>
      </c>
      <c r="F132" s="85">
        <v>91518</v>
      </c>
      <c r="G132" s="29">
        <v>35.71</v>
      </c>
      <c r="H132" s="29" t="s">
        <v>919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44935</v>
      </c>
      <c r="B133" s="29" t="s">
        <v>974</v>
      </c>
      <c r="C133" s="28" t="s">
        <v>983</v>
      </c>
      <c r="D133" s="28" t="s">
        <v>941</v>
      </c>
      <c r="E133" s="28" t="s">
        <v>524</v>
      </c>
      <c r="F133" s="85">
        <v>130914</v>
      </c>
      <c r="G133" s="29">
        <v>35.880000000000003</v>
      </c>
      <c r="H133" s="29" t="s">
        <v>919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44935</v>
      </c>
      <c r="B134" s="29" t="s">
        <v>974</v>
      </c>
      <c r="C134" s="28" t="s">
        <v>983</v>
      </c>
      <c r="D134" s="28" t="s">
        <v>918</v>
      </c>
      <c r="E134" s="28" t="s">
        <v>524</v>
      </c>
      <c r="F134" s="85">
        <v>92969</v>
      </c>
      <c r="G134" s="29">
        <v>35.880000000000003</v>
      </c>
      <c r="H134" s="29" t="s">
        <v>919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44935</v>
      </c>
      <c r="B135" s="29" t="s">
        <v>1079</v>
      </c>
      <c r="C135" s="28" t="s">
        <v>1080</v>
      </c>
      <c r="D135" s="28" t="s">
        <v>944</v>
      </c>
      <c r="E135" s="28" t="s">
        <v>524</v>
      </c>
      <c r="F135" s="85">
        <v>20000</v>
      </c>
      <c r="G135" s="29">
        <v>112.62</v>
      </c>
      <c r="H135" s="29" t="s">
        <v>919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44935</v>
      </c>
      <c r="B136" s="29" t="s">
        <v>984</v>
      </c>
      <c r="C136" s="28" t="s">
        <v>985</v>
      </c>
      <c r="D136" s="28" t="s">
        <v>916</v>
      </c>
      <c r="E136" s="28" t="s">
        <v>524</v>
      </c>
      <c r="F136" s="85">
        <v>101436</v>
      </c>
      <c r="G136" s="29">
        <v>311.08</v>
      </c>
      <c r="H136" s="29" t="s">
        <v>919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44935</v>
      </c>
      <c r="B137" s="29" t="s">
        <v>986</v>
      </c>
      <c r="C137" s="28" t="s">
        <v>987</v>
      </c>
      <c r="D137" s="28" t="s">
        <v>918</v>
      </c>
      <c r="E137" s="28" t="s">
        <v>524</v>
      </c>
      <c r="F137" s="85">
        <v>209573</v>
      </c>
      <c r="G137" s="29">
        <v>344.63</v>
      </c>
      <c r="H137" s="29" t="s">
        <v>919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44935</v>
      </c>
      <c r="B138" s="29" t="s">
        <v>986</v>
      </c>
      <c r="C138" s="28" t="s">
        <v>987</v>
      </c>
      <c r="D138" s="28" t="s">
        <v>916</v>
      </c>
      <c r="E138" s="28" t="s">
        <v>524</v>
      </c>
      <c r="F138" s="85">
        <v>407330</v>
      </c>
      <c r="G138" s="29">
        <v>345.8</v>
      </c>
      <c r="H138" s="29" t="s">
        <v>919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44935</v>
      </c>
      <c r="B139" s="29" t="s">
        <v>986</v>
      </c>
      <c r="C139" s="28" t="s">
        <v>987</v>
      </c>
      <c r="D139" s="28" t="s">
        <v>917</v>
      </c>
      <c r="E139" s="28" t="s">
        <v>524</v>
      </c>
      <c r="F139" s="85">
        <v>256729</v>
      </c>
      <c r="G139" s="29">
        <v>344.66</v>
      </c>
      <c r="H139" s="29" t="s">
        <v>919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44935</v>
      </c>
      <c r="B140" s="29" t="s">
        <v>986</v>
      </c>
      <c r="C140" s="28" t="s">
        <v>987</v>
      </c>
      <c r="D140" s="28" t="s">
        <v>941</v>
      </c>
      <c r="E140" s="28" t="s">
        <v>524</v>
      </c>
      <c r="F140" s="85">
        <v>215108</v>
      </c>
      <c r="G140" s="29">
        <v>345.09</v>
      </c>
      <c r="H140" s="29" t="s">
        <v>919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44935</v>
      </c>
      <c r="B141" s="29" t="s">
        <v>986</v>
      </c>
      <c r="C141" s="28" t="s">
        <v>987</v>
      </c>
      <c r="D141" s="28" t="s">
        <v>959</v>
      </c>
      <c r="E141" s="28" t="s">
        <v>524</v>
      </c>
      <c r="F141" s="85">
        <v>152109</v>
      </c>
      <c r="G141" s="29">
        <v>345.74</v>
      </c>
      <c r="H141" s="29" t="s">
        <v>919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44935</v>
      </c>
      <c r="B142" s="29" t="s">
        <v>1088</v>
      </c>
      <c r="C142" s="28" t="s">
        <v>1089</v>
      </c>
      <c r="D142" s="28" t="s">
        <v>1090</v>
      </c>
      <c r="E142" s="28" t="s">
        <v>524</v>
      </c>
      <c r="F142" s="85">
        <v>683722</v>
      </c>
      <c r="G142" s="29">
        <v>29.85</v>
      </c>
      <c r="H142" s="29" t="s">
        <v>919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44935</v>
      </c>
      <c r="B143" s="29" t="s">
        <v>1081</v>
      </c>
      <c r="C143" s="28" t="s">
        <v>1082</v>
      </c>
      <c r="D143" s="28" t="s">
        <v>918</v>
      </c>
      <c r="E143" s="28" t="s">
        <v>524</v>
      </c>
      <c r="F143" s="85">
        <v>502780</v>
      </c>
      <c r="G143" s="29">
        <v>89.77</v>
      </c>
      <c r="H143" s="29" t="s">
        <v>919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44935</v>
      </c>
      <c r="B144" s="29" t="s">
        <v>1081</v>
      </c>
      <c r="C144" s="28" t="s">
        <v>1082</v>
      </c>
      <c r="D144" s="28" t="s">
        <v>916</v>
      </c>
      <c r="E144" s="28" t="s">
        <v>524</v>
      </c>
      <c r="F144" s="85">
        <v>656174</v>
      </c>
      <c r="G144" s="29">
        <v>89.99</v>
      </c>
      <c r="H144" s="29" t="s">
        <v>919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44935</v>
      </c>
      <c r="B145" s="29" t="s">
        <v>1086</v>
      </c>
      <c r="C145" s="28" t="s">
        <v>1087</v>
      </c>
      <c r="D145" s="28" t="s">
        <v>1020</v>
      </c>
      <c r="E145" s="28" t="s">
        <v>524</v>
      </c>
      <c r="F145" s="85">
        <v>581196</v>
      </c>
      <c r="G145" s="29">
        <v>54.56</v>
      </c>
      <c r="H145" s="29" t="s">
        <v>919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44935</v>
      </c>
      <c r="B146" s="29" t="s">
        <v>510</v>
      </c>
      <c r="C146" s="28" t="s">
        <v>1091</v>
      </c>
      <c r="D146" s="28" t="s">
        <v>1092</v>
      </c>
      <c r="E146" s="28" t="s">
        <v>524</v>
      </c>
      <c r="F146" s="85">
        <v>1400000</v>
      </c>
      <c r="G146" s="29">
        <v>208.34</v>
      </c>
      <c r="H146" s="29" t="s">
        <v>919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9"/>
  <sheetViews>
    <sheetView zoomScale="85" zoomScaleNormal="85" workbookViewId="0">
      <selection activeCell="K16" sqref="K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44936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06">
        <v>2</v>
      </c>
      <c r="B11" s="308">
        <v>44876</v>
      </c>
      <c r="C11" s="303"/>
      <c r="D11" s="304" t="s">
        <v>205</v>
      </c>
      <c r="E11" s="305" t="s">
        <v>540</v>
      </c>
      <c r="F11" s="306">
        <v>6800</v>
      </c>
      <c r="G11" s="306">
        <v>6340</v>
      </c>
      <c r="H11" s="306">
        <v>7160</v>
      </c>
      <c r="I11" s="307" t="s">
        <v>871</v>
      </c>
      <c r="J11" s="275" t="s">
        <v>877</v>
      </c>
      <c r="K11" s="275">
        <f t="shared" ref="K11" si="3">H11-F11</f>
        <v>360</v>
      </c>
      <c r="L11" s="276">
        <f t="shared" ref="L11" si="4">(F11*-0.7)/100</f>
        <v>-47.6</v>
      </c>
      <c r="M11" s="277">
        <f t="shared" ref="M11" si="5">(K11+L11)/F11</f>
        <v>4.5941176470588235E-2</v>
      </c>
      <c r="N11" s="275" t="s">
        <v>538</v>
      </c>
      <c r="O11" s="278">
        <v>44896</v>
      </c>
      <c r="P11" s="27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888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879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878</v>
      </c>
      <c r="J14" s="315" t="s">
        <v>992</v>
      </c>
      <c r="K14" s="315">
        <f t="shared" ref="K14" si="9">H14-F14</f>
        <v>19</v>
      </c>
      <c r="L14" s="322">
        <f t="shared" ref="L14" si="10">(F14*-0.7)/100</f>
        <v>-1.8374999999999999</v>
      </c>
      <c r="M14" s="323">
        <f t="shared" ref="M14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44930</v>
      </c>
      <c r="C15" s="250"/>
      <c r="D15" s="251" t="s">
        <v>931</v>
      </c>
      <c r="E15" s="252" t="s">
        <v>540</v>
      </c>
      <c r="F15" s="245" t="s">
        <v>932</v>
      </c>
      <c r="G15" s="245">
        <v>89</v>
      </c>
      <c r="H15" s="245"/>
      <c r="I15" s="253" t="s">
        <v>933</v>
      </c>
      <c r="J15" s="246" t="s">
        <v>541</v>
      </c>
      <c r="K15" s="246"/>
      <c r="L15" s="247"/>
      <c r="M15" s="248"/>
      <c r="N15" s="246"/>
      <c r="O15" s="249"/>
      <c r="P15" s="247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936</v>
      </c>
      <c r="G16" s="245">
        <v>4180</v>
      </c>
      <c r="H16" s="245"/>
      <c r="I16" s="253" t="s">
        <v>937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953</v>
      </c>
      <c r="G17" s="245">
        <v>7900</v>
      </c>
      <c r="H17" s="245"/>
      <c r="I17" s="253" t="s">
        <v>954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995</v>
      </c>
      <c r="G18" s="245">
        <v>818</v>
      </c>
      <c r="H18" s="245"/>
      <c r="I18" s="253" t="s">
        <v>996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44935</v>
      </c>
      <c r="C19" s="250"/>
      <c r="D19" s="251" t="s">
        <v>177</v>
      </c>
      <c r="E19" s="252" t="s">
        <v>540</v>
      </c>
      <c r="F19" s="245" t="s">
        <v>993</v>
      </c>
      <c r="G19" s="245">
        <v>198</v>
      </c>
      <c r="H19" s="245"/>
      <c r="I19" s="253" t="s">
        <v>994</v>
      </c>
      <c r="J19" s="246" t="s">
        <v>541</v>
      </c>
      <c r="K19" s="246"/>
      <c r="L19" s="247"/>
      <c r="M19" s="248"/>
      <c r="N19" s="246"/>
      <c r="O19" s="249"/>
      <c r="P19" s="24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44935</v>
      </c>
      <c r="C20" s="250"/>
      <c r="D20" s="251" t="s">
        <v>273</v>
      </c>
      <c r="E20" s="252" t="s">
        <v>540</v>
      </c>
      <c r="F20" s="245" t="s">
        <v>997</v>
      </c>
      <c r="G20" s="245">
        <v>5690</v>
      </c>
      <c r="H20" s="245"/>
      <c r="I20" s="253" t="s">
        <v>998</v>
      </c>
      <c r="J20" s="246" t="s">
        <v>541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/>
      <c r="B21" s="244"/>
      <c r="C21" s="250"/>
      <c r="D21" s="251"/>
      <c r="E21" s="252"/>
      <c r="F21" s="245"/>
      <c r="G21" s="245"/>
      <c r="H21" s="245"/>
      <c r="I21" s="253"/>
      <c r="J21" s="246"/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30"/>
      <c r="B22" s="229"/>
      <c r="C22" s="292"/>
      <c r="D22" s="293"/>
      <c r="E22" s="294"/>
      <c r="F22" s="230"/>
      <c r="G22" s="230"/>
      <c r="H22" s="230"/>
      <c r="I22" s="295"/>
      <c r="J22" s="296"/>
      <c r="K22" s="296"/>
      <c r="L22" s="297"/>
      <c r="M22" s="298"/>
      <c r="N22" s="296"/>
      <c r="O22" s="299"/>
      <c r="P22" s="2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542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543</v>
      </c>
      <c r="B26" s="109"/>
      <c r="C26" s="109"/>
      <c r="D26" s="109"/>
      <c r="E26" s="41"/>
      <c r="F26" s="116" t="s">
        <v>544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545</v>
      </c>
      <c r="B27" s="109"/>
      <c r="C27" s="109"/>
      <c r="D27" s="109" t="s">
        <v>792</v>
      </c>
      <c r="E27" s="6"/>
      <c r="F27" s="116" t="s">
        <v>546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547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515</v>
      </c>
      <c r="C30" s="266"/>
      <c r="D30" s="228" t="s">
        <v>526</v>
      </c>
      <c r="E30" s="266" t="s">
        <v>527</v>
      </c>
      <c r="F30" s="266" t="s">
        <v>528</v>
      </c>
      <c r="G30" s="266" t="s">
        <v>548</v>
      </c>
      <c r="H30" s="266" t="s">
        <v>530</v>
      </c>
      <c r="I30" s="266" t="s">
        <v>531</v>
      </c>
      <c r="J30" s="96" t="s">
        <v>532</v>
      </c>
      <c r="K30" s="94" t="s">
        <v>549</v>
      </c>
      <c r="L30" s="129" t="s">
        <v>534</v>
      </c>
      <c r="M30" s="96" t="s">
        <v>535</v>
      </c>
      <c r="N30" s="93" t="s">
        <v>536</v>
      </c>
      <c r="O30" s="228" t="s">
        <v>537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289" customFormat="1" ht="13.5" customHeight="1">
      <c r="A31" s="325">
        <v>1</v>
      </c>
      <c r="B31" s="326">
        <v>44921</v>
      </c>
      <c r="C31" s="327"/>
      <c r="D31" s="328" t="s">
        <v>148</v>
      </c>
      <c r="E31" s="329" t="s">
        <v>540</v>
      </c>
      <c r="F31" s="325">
        <v>1239.5</v>
      </c>
      <c r="G31" s="325">
        <v>1200</v>
      </c>
      <c r="H31" s="325">
        <v>1273.5</v>
      </c>
      <c r="I31" s="330" t="s">
        <v>884</v>
      </c>
      <c r="J31" s="315" t="s">
        <v>700</v>
      </c>
      <c r="K31" s="315">
        <f t="shared" ref="K31" si="12">H31-F31</f>
        <v>34</v>
      </c>
      <c r="L31" s="322">
        <f t="shared" ref="L31" si="13">(F31*-0.7)/100</f>
        <v>-8.676499999999999</v>
      </c>
      <c r="M31" s="323">
        <f t="shared" ref="M31" si="14">(K31+L31)/F31</f>
        <v>2.0430415490116986E-2</v>
      </c>
      <c r="N31" s="315" t="s">
        <v>538</v>
      </c>
      <c r="O31" s="324">
        <v>44932</v>
      </c>
      <c r="P31" s="279"/>
      <c r="Q31" s="198"/>
      <c r="R31" s="227" t="s">
        <v>802</v>
      </c>
      <c r="S31" s="197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7"/>
      <c r="AJ31" s="288"/>
      <c r="AK31" s="288"/>
      <c r="AL31" s="288"/>
    </row>
    <row r="32" spans="1:56" s="289" customFormat="1" ht="13.5" customHeight="1">
      <c r="A32" s="333">
        <v>2</v>
      </c>
      <c r="B32" s="285">
        <v>44923</v>
      </c>
      <c r="C32" s="334"/>
      <c r="D32" s="335" t="s">
        <v>739</v>
      </c>
      <c r="E32" s="336" t="s">
        <v>540</v>
      </c>
      <c r="F32" s="333">
        <v>304.5</v>
      </c>
      <c r="G32" s="333">
        <v>295</v>
      </c>
      <c r="H32" s="333">
        <v>295</v>
      </c>
      <c r="I32" s="337" t="s">
        <v>887</v>
      </c>
      <c r="J32" s="268" t="s">
        <v>945</v>
      </c>
      <c r="K32" s="268">
        <f t="shared" ref="K32" si="15">H32-F32</f>
        <v>-9.5</v>
      </c>
      <c r="L32" s="338">
        <f t="shared" ref="L32" si="16">(F32*-0.7)/100</f>
        <v>-2.1315</v>
      </c>
      <c r="M32" s="339">
        <f t="shared" ref="M32" si="17">(K32+L32)/F32</f>
        <v>-3.819868637110016E-2</v>
      </c>
      <c r="N32" s="268" t="s">
        <v>550</v>
      </c>
      <c r="O32" s="340">
        <v>44931</v>
      </c>
      <c r="P32" s="279"/>
      <c r="Q32" s="198"/>
      <c r="R32" s="227" t="s">
        <v>802</v>
      </c>
      <c r="S32" s="197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7"/>
      <c r="AJ32" s="288"/>
      <c r="AK32" s="288"/>
      <c r="AL32" s="288"/>
    </row>
    <row r="33" spans="1:38" s="289" customFormat="1" ht="13.5" customHeight="1">
      <c r="A33" s="245">
        <v>3</v>
      </c>
      <c r="B33" s="244">
        <v>45262</v>
      </c>
      <c r="C33" s="250"/>
      <c r="D33" s="251" t="s">
        <v>46</v>
      </c>
      <c r="E33" s="252" t="s">
        <v>540</v>
      </c>
      <c r="F33" s="245" t="s">
        <v>899</v>
      </c>
      <c r="G33" s="245">
        <v>795</v>
      </c>
      <c r="H33" s="245"/>
      <c r="I33" s="253" t="s">
        <v>900</v>
      </c>
      <c r="J33" s="246" t="s">
        <v>541</v>
      </c>
      <c r="K33" s="246"/>
      <c r="L33" s="247"/>
      <c r="M33" s="248"/>
      <c r="N33" s="246"/>
      <c r="O33" s="249"/>
      <c r="P33" s="279"/>
      <c r="Q33" s="198"/>
      <c r="R33" s="227" t="s">
        <v>539</v>
      </c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89" customFormat="1" ht="13.5" customHeight="1">
      <c r="A34" s="325">
        <v>4</v>
      </c>
      <c r="B34" s="326">
        <v>45262</v>
      </c>
      <c r="C34" s="327"/>
      <c r="D34" s="328" t="s">
        <v>87</v>
      </c>
      <c r="E34" s="329" t="s">
        <v>540</v>
      </c>
      <c r="F34" s="325">
        <v>3915</v>
      </c>
      <c r="G34" s="325">
        <v>3780</v>
      </c>
      <c r="H34" s="325">
        <v>4025</v>
      </c>
      <c r="I34" s="330" t="s">
        <v>882</v>
      </c>
      <c r="J34" s="315" t="s">
        <v>911</v>
      </c>
      <c r="K34" s="315">
        <f t="shared" ref="K34" si="18">H34-F34</f>
        <v>110</v>
      </c>
      <c r="L34" s="322">
        <f t="shared" ref="L34" si="19">(F34*-0.7)/100</f>
        <v>-27.405000000000001</v>
      </c>
      <c r="M34" s="323">
        <f t="shared" ref="M34" si="20">(K34+L34)/F34</f>
        <v>2.1097062579821201E-2</v>
      </c>
      <c r="N34" s="315" t="s">
        <v>538</v>
      </c>
      <c r="O34" s="324">
        <v>44929</v>
      </c>
      <c r="P34" s="279"/>
      <c r="Q34" s="198"/>
      <c r="R34" s="227" t="s">
        <v>539</v>
      </c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7"/>
      <c r="AJ34" s="288"/>
      <c r="AK34" s="288"/>
      <c r="AL34" s="288"/>
    </row>
    <row r="35" spans="1:38" s="289" customFormat="1" ht="13.5" customHeight="1">
      <c r="A35" s="245">
        <v>5</v>
      </c>
      <c r="B35" s="244">
        <v>44930</v>
      </c>
      <c r="C35" s="250"/>
      <c r="D35" s="251" t="s">
        <v>193</v>
      </c>
      <c r="E35" s="252" t="s">
        <v>540</v>
      </c>
      <c r="F35" s="245" t="s">
        <v>920</v>
      </c>
      <c r="G35" s="245">
        <v>744</v>
      </c>
      <c r="H35" s="245"/>
      <c r="I35" s="253" t="s">
        <v>648</v>
      </c>
      <c r="J35" s="246" t="s">
        <v>541</v>
      </c>
      <c r="K35" s="246"/>
      <c r="L35" s="247"/>
      <c r="M35" s="248"/>
      <c r="N35" s="246"/>
      <c r="O35" s="249"/>
      <c r="P35" s="279"/>
      <c r="Q35" s="198"/>
      <c r="R35" s="227" t="s">
        <v>539</v>
      </c>
      <c r="S35" s="197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288"/>
      <c r="AK35" s="288"/>
      <c r="AL35" s="288"/>
    </row>
    <row r="36" spans="1:38" s="289" customFormat="1" ht="13.5" customHeight="1">
      <c r="A36" s="245">
        <v>6</v>
      </c>
      <c r="B36" s="244">
        <v>44930</v>
      </c>
      <c r="C36" s="250"/>
      <c r="D36" s="251" t="s">
        <v>195</v>
      </c>
      <c r="E36" s="252" t="s">
        <v>540</v>
      </c>
      <c r="F36" s="245" t="s">
        <v>934</v>
      </c>
      <c r="G36" s="245">
        <v>202</v>
      </c>
      <c r="H36" s="245"/>
      <c r="I36" s="253" t="s">
        <v>935</v>
      </c>
      <c r="J36" s="246" t="s">
        <v>541</v>
      </c>
      <c r="K36" s="246"/>
      <c r="L36" s="247"/>
      <c r="M36" s="248"/>
      <c r="N36" s="246"/>
      <c r="O36" s="249"/>
      <c r="P36" s="279"/>
      <c r="Q36" s="198"/>
      <c r="R36" s="227" t="s">
        <v>802</v>
      </c>
      <c r="S36" s="197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7"/>
      <c r="AJ36" s="288"/>
      <c r="AK36" s="288"/>
      <c r="AL36" s="288"/>
    </row>
    <row r="37" spans="1:38" s="289" customFormat="1" ht="13.5" customHeight="1">
      <c r="A37" s="325">
        <v>7</v>
      </c>
      <c r="B37" s="326">
        <v>44931</v>
      </c>
      <c r="C37" s="327"/>
      <c r="D37" s="328" t="s">
        <v>87</v>
      </c>
      <c r="E37" s="329" t="s">
        <v>540</v>
      </c>
      <c r="F37" s="325">
        <v>3915</v>
      </c>
      <c r="G37" s="325">
        <v>3780</v>
      </c>
      <c r="H37" s="325">
        <v>4022</v>
      </c>
      <c r="I37" s="330" t="s">
        <v>882</v>
      </c>
      <c r="J37" s="315" t="s">
        <v>990</v>
      </c>
      <c r="K37" s="315">
        <f t="shared" ref="K37" si="21">H37-F37</f>
        <v>107</v>
      </c>
      <c r="L37" s="322">
        <f t="shared" ref="L37" si="22">(F37*-0.7)/100</f>
        <v>-27.405000000000001</v>
      </c>
      <c r="M37" s="323">
        <f t="shared" ref="M37" si="23">(K37+L37)/F37</f>
        <v>2.0330779054916984E-2</v>
      </c>
      <c r="N37" s="315" t="s">
        <v>538</v>
      </c>
      <c r="O37" s="324">
        <v>44935</v>
      </c>
      <c r="P37" s="279"/>
      <c r="Q37" s="198"/>
      <c r="R37" s="227" t="s">
        <v>539</v>
      </c>
      <c r="S37" s="197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J37" s="288"/>
      <c r="AK37" s="288"/>
      <c r="AL37" s="288"/>
    </row>
    <row r="38" spans="1:38" s="362" customFormat="1" ht="13.5" customHeight="1">
      <c r="A38" s="343">
        <v>8</v>
      </c>
      <c r="B38" s="344">
        <v>44935</v>
      </c>
      <c r="C38" s="345"/>
      <c r="D38" s="346" t="s">
        <v>113</v>
      </c>
      <c r="E38" s="347" t="s">
        <v>540</v>
      </c>
      <c r="F38" s="343" t="s">
        <v>999</v>
      </c>
      <c r="G38" s="343">
        <v>1035</v>
      </c>
      <c r="H38" s="343"/>
      <c r="I38" s="348" t="s">
        <v>1000</v>
      </c>
      <c r="J38" s="355" t="s">
        <v>541</v>
      </c>
      <c r="K38" s="355"/>
      <c r="L38" s="356"/>
      <c r="M38" s="357"/>
      <c r="N38" s="355"/>
      <c r="O38" s="358"/>
      <c r="P38" s="41"/>
      <c r="Q38"/>
      <c r="R38" s="35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360"/>
      <c r="AJ38" s="361"/>
      <c r="AK38" s="361"/>
      <c r="AL38" s="361"/>
    </row>
    <row r="39" spans="1:38" s="289" customFormat="1" ht="13.5" customHeight="1">
      <c r="A39" s="245"/>
      <c r="B39" s="244"/>
      <c r="C39" s="250"/>
      <c r="D39" s="251"/>
      <c r="E39" s="252"/>
      <c r="F39" s="245"/>
      <c r="G39" s="245"/>
      <c r="H39" s="245"/>
      <c r="I39" s="253"/>
      <c r="J39" s="246"/>
      <c r="K39" s="246"/>
      <c r="L39" s="247"/>
      <c r="M39" s="248"/>
      <c r="N39" s="246"/>
      <c r="O39" s="249"/>
      <c r="P39" s="279"/>
      <c r="Q39" s="198"/>
      <c r="R39" s="227"/>
      <c r="S39" s="197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7"/>
      <c r="AJ39" s="288"/>
      <c r="AK39" s="288"/>
      <c r="AL39" s="288"/>
    </row>
    <row r="40" spans="1:38" s="291" customFormat="1" ht="13.5" customHeight="1">
      <c r="A40" s="230"/>
      <c r="B40" s="229"/>
      <c r="C40" s="292"/>
      <c r="D40" s="293"/>
      <c r="E40" s="294"/>
      <c r="F40" s="230"/>
      <c r="G40" s="230"/>
      <c r="H40" s="230"/>
      <c r="I40" s="295"/>
      <c r="J40" s="296"/>
      <c r="K40" s="296"/>
      <c r="L40" s="297"/>
      <c r="M40" s="298"/>
      <c r="N40" s="296"/>
      <c r="O40" s="299"/>
      <c r="P40" s="279"/>
      <c r="Q40" s="198"/>
      <c r="R40" s="227"/>
      <c r="S40" s="197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</row>
    <row r="41" spans="1:38" ht="44.25" customHeight="1">
      <c r="A41" s="109" t="s">
        <v>542</v>
      </c>
      <c r="B41" s="130"/>
      <c r="C41" s="130"/>
      <c r="D41" s="1"/>
      <c r="E41" s="6"/>
      <c r="F41" s="6"/>
      <c r="G41" s="6"/>
      <c r="H41" s="6" t="s">
        <v>554</v>
      </c>
      <c r="I41" s="6"/>
      <c r="J41" s="6"/>
      <c r="K41" s="105"/>
      <c r="L41" s="131"/>
      <c r="M41" s="105"/>
      <c r="N41" s="106"/>
      <c r="O41" s="10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15" t="s">
        <v>543</v>
      </c>
      <c r="B42" s="109"/>
      <c r="C42" s="109"/>
      <c r="D42" s="109"/>
      <c r="E42" s="41"/>
      <c r="F42" s="116" t="s">
        <v>544</v>
      </c>
      <c r="G42" s="54"/>
      <c r="H42" s="41"/>
      <c r="I42" s="54"/>
      <c r="J42" s="6"/>
      <c r="K42" s="132"/>
      <c r="L42" s="133"/>
      <c r="M42" s="6"/>
      <c r="N42" s="99"/>
      <c r="O42" s="134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5"/>
      <c r="B43" s="109"/>
      <c r="C43" s="109"/>
      <c r="D43" s="109"/>
      <c r="E43" s="6"/>
      <c r="F43" s="116" t="s">
        <v>546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09"/>
      <c r="B44" s="109"/>
      <c r="C44" s="109"/>
      <c r="D44" s="109"/>
      <c r="E44" s="6"/>
      <c r="F44" s="6"/>
      <c r="G44" s="6"/>
      <c r="H44" s="6"/>
      <c r="I44" s="6"/>
      <c r="J44" s="121"/>
      <c r="K44" s="118"/>
      <c r="L44" s="119"/>
      <c r="M44" s="6"/>
      <c r="N44" s="122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5" t="s">
        <v>555</v>
      </c>
      <c r="B45" s="135"/>
      <c r="C45" s="135"/>
      <c r="D45" s="135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4" t="s">
        <v>16</v>
      </c>
      <c r="B46" s="94" t="s">
        <v>515</v>
      </c>
      <c r="C46" s="94"/>
      <c r="D46" s="95" t="s">
        <v>526</v>
      </c>
      <c r="E46" s="94" t="s">
        <v>527</v>
      </c>
      <c r="F46" s="94" t="s">
        <v>528</v>
      </c>
      <c r="G46" s="94" t="s">
        <v>548</v>
      </c>
      <c r="H46" s="94" t="s">
        <v>530</v>
      </c>
      <c r="I46" s="94" t="s">
        <v>531</v>
      </c>
      <c r="J46" s="93" t="s">
        <v>532</v>
      </c>
      <c r="K46" s="136" t="s">
        <v>556</v>
      </c>
      <c r="L46" s="96" t="s">
        <v>534</v>
      </c>
      <c r="M46" s="136" t="s">
        <v>557</v>
      </c>
      <c r="N46" s="94" t="s">
        <v>558</v>
      </c>
      <c r="O46" s="93" t="s">
        <v>536</v>
      </c>
      <c r="P46" s="95" t="s">
        <v>537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198" customFormat="1" ht="12.75" customHeight="1">
      <c r="A47" s="274">
        <v>1</v>
      </c>
      <c r="B47" s="272">
        <v>44922</v>
      </c>
      <c r="C47" s="273"/>
      <c r="D47" s="273" t="s">
        <v>885</v>
      </c>
      <c r="E47" s="274" t="s">
        <v>540</v>
      </c>
      <c r="F47" s="274">
        <v>819</v>
      </c>
      <c r="G47" s="274">
        <v>805</v>
      </c>
      <c r="H47" s="269">
        <v>805</v>
      </c>
      <c r="I47" s="269" t="s">
        <v>886</v>
      </c>
      <c r="J47" s="268" t="s">
        <v>964</v>
      </c>
      <c r="K47" s="269">
        <f t="shared" ref="K47" si="24">H47-F47</f>
        <v>-14</v>
      </c>
      <c r="L47" s="270">
        <f t="shared" ref="L47" si="25">(H47*N47)*0.07%</f>
        <v>535.32500000000005</v>
      </c>
      <c r="M47" s="271">
        <f t="shared" ref="M47" si="26">(K47*N47)-L47</f>
        <v>-13835.325000000001</v>
      </c>
      <c r="N47" s="269">
        <v>950</v>
      </c>
      <c r="O47" s="268" t="s">
        <v>550</v>
      </c>
      <c r="P47" s="272">
        <v>44566</v>
      </c>
      <c r="Q47" s="200"/>
      <c r="R47" s="203" t="s">
        <v>802</v>
      </c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230"/>
      <c r="AG47" s="229"/>
      <c r="AH47" s="200"/>
      <c r="AI47" s="200"/>
      <c r="AJ47" s="230"/>
      <c r="AK47" s="230"/>
      <c r="AL47" s="230"/>
    </row>
    <row r="48" spans="1:38" s="198" customFormat="1" ht="12.75" customHeight="1">
      <c r="A48" s="274">
        <v>2</v>
      </c>
      <c r="B48" s="272">
        <v>45290</v>
      </c>
      <c r="C48" s="273"/>
      <c r="D48" s="273" t="s">
        <v>893</v>
      </c>
      <c r="E48" s="274" t="s">
        <v>540</v>
      </c>
      <c r="F48" s="274">
        <v>908</v>
      </c>
      <c r="G48" s="274">
        <v>890</v>
      </c>
      <c r="H48" s="269">
        <v>890</v>
      </c>
      <c r="I48" s="269" t="s">
        <v>894</v>
      </c>
      <c r="J48" s="268" t="s">
        <v>915</v>
      </c>
      <c r="K48" s="269">
        <f t="shared" ref="K48:K49" si="27">H48-F48</f>
        <v>-18</v>
      </c>
      <c r="L48" s="270">
        <f t="shared" ref="L48:L49" si="28">(H48*N48)*0.07%</f>
        <v>436.10000000000008</v>
      </c>
      <c r="M48" s="271">
        <f t="shared" ref="M48:M49" si="29">(K48*N48)-L48</f>
        <v>-13036.1</v>
      </c>
      <c r="N48" s="269">
        <v>700</v>
      </c>
      <c r="O48" s="268" t="s">
        <v>550</v>
      </c>
      <c r="P48" s="272">
        <v>44566</v>
      </c>
      <c r="Q48" s="200"/>
      <c r="R48" s="203" t="s">
        <v>802</v>
      </c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230"/>
      <c r="AG48" s="229"/>
      <c r="AH48" s="200"/>
      <c r="AI48" s="200"/>
      <c r="AJ48" s="230"/>
      <c r="AK48" s="230"/>
      <c r="AL48" s="230"/>
    </row>
    <row r="49" spans="1:38" s="198" customFormat="1" ht="12.75" customHeight="1">
      <c r="A49" s="320">
        <v>3</v>
      </c>
      <c r="B49" s="326">
        <v>44928</v>
      </c>
      <c r="C49" s="321"/>
      <c r="D49" s="321" t="s">
        <v>897</v>
      </c>
      <c r="E49" s="320" t="s">
        <v>540</v>
      </c>
      <c r="F49" s="320">
        <v>2852.5</v>
      </c>
      <c r="G49" s="320">
        <v>2805</v>
      </c>
      <c r="H49" s="316">
        <v>2885</v>
      </c>
      <c r="I49" s="316" t="s">
        <v>898</v>
      </c>
      <c r="J49" s="315" t="s">
        <v>703</v>
      </c>
      <c r="K49" s="316">
        <f t="shared" si="27"/>
        <v>32.5</v>
      </c>
      <c r="L49" s="317">
        <f t="shared" si="28"/>
        <v>555.36250000000007</v>
      </c>
      <c r="M49" s="318">
        <f t="shared" si="29"/>
        <v>8382.1375000000007</v>
      </c>
      <c r="N49" s="316">
        <v>275</v>
      </c>
      <c r="O49" s="315" t="s">
        <v>538</v>
      </c>
      <c r="P49" s="319">
        <v>44566</v>
      </c>
      <c r="Q49" s="200"/>
      <c r="R49" s="203" t="s">
        <v>802</v>
      </c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s="198" customFormat="1" ht="12.75" customHeight="1">
      <c r="A50" s="320">
        <v>4</v>
      </c>
      <c r="B50" s="319">
        <v>44929</v>
      </c>
      <c r="C50" s="321"/>
      <c r="D50" s="321" t="s">
        <v>902</v>
      </c>
      <c r="E50" s="320" t="s">
        <v>540</v>
      </c>
      <c r="F50" s="320">
        <v>4460</v>
      </c>
      <c r="G50" s="320">
        <v>4360</v>
      </c>
      <c r="H50" s="316">
        <v>4525</v>
      </c>
      <c r="I50" s="316" t="s">
        <v>903</v>
      </c>
      <c r="J50" s="315" t="s">
        <v>904</v>
      </c>
      <c r="K50" s="316">
        <f t="shared" ref="K50:K51" si="30">H50-F50</f>
        <v>65</v>
      </c>
      <c r="L50" s="317">
        <f t="shared" ref="L50:L51" si="31">(H50*N50)*0.07%</f>
        <v>395.93750000000006</v>
      </c>
      <c r="M50" s="318">
        <f t="shared" ref="M50:M51" si="32">(K50*N50)-L50</f>
        <v>7729.0625</v>
      </c>
      <c r="N50" s="316">
        <v>125</v>
      </c>
      <c r="O50" s="315" t="s">
        <v>538</v>
      </c>
      <c r="P50" s="319">
        <v>44564</v>
      </c>
      <c r="Q50" s="200"/>
      <c r="R50" s="203" t="s">
        <v>539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2.75" customHeight="1">
      <c r="A51" s="274">
        <v>5</v>
      </c>
      <c r="B51" s="272">
        <v>44929</v>
      </c>
      <c r="C51" s="273"/>
      <c r="D51" s="273" t="s">
        <v>905</v>
      </c>
      <c r="E51" s="274" t="s">
        <v>540</v>
      </c>
      <c r="F51" s="274">
        <v>3055</v>
      </c>
      <c r="G51" s="274">
        <v>2990</v>
      </c>
      <c r="H51" s="269">
        <v>2990</v>
      </c>
      <c r="I51" s="269" t="s">
        <v>906</v>
      </c>
      <c r="J51" s="268" t="s">
        <v>963</v>
      </c>
      <c r="K51" s="269">
        <f t="shared" si="30"/>
        <v>-65</v>
      </c>
      <c r="L51" s="270">
        <f t="shared" si="31"/>
        <v>418.60000000000008</v>
      </c>
      <c r="M51" s="271">
        <f t="shared" si="32"/>
        <v>-13418.6</v>
      </c>
      <c r="N51" s="269">
        <v>200</v>
      </c>
      <c r="O51" s="268" t="s">
        <v>550</v>
      </c>
      <c r="P51" s="272">
        <v>44567</v>
      </c>
      <c r="Q51" s="200"/>
      <c r="R51" s="203" t="s">
        <v>539</v>
      </c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30"/>
      <c r="AG51" s="229"/>
      <c r="AH51" s="200"/>
      <c r="AI51" s="200"/>
      <c r="AJ51" s="230"/>
      <c r="AK51" s="230"/>
      <c r="AL51" s="230"/>
    </row>
    <row r="52" spans="1:38" s="198" customFormat="1" ht="12.75" customHeight="1">
      <c r="A52" s="201">
        <v>6</v>
      </c>
      <c r="B52" s="244">
        <v>44930</v>
      </c>
      <c r="C52" s="235"/>
      <c r="D52" s="235" t="s">
        <v>923</v>
      </c>
      <c r="E52" s="201" t="s">
        <v>540</v>
      </c>
      <c r="F52" s="201" t="s">
        <v>924</v>
      </c>
      <c r="G52" s="201">
        <v>4370</v>
      </c>
      <c r="H52" s="202"/>
      <c r="I52" s="202" t="s">
        <v>903</v>
      </c>
      <c r="J52" s="226" t="s">
        <v>541</v>
      </c>
      <c r="K52" s="235"/>
      <c r="L52" s="201"/>
      <c r="M52" s="201"/>
      <c r="N52" s="201"/>
      <c r="O52" s="202"/>
      <c r="P52" s="202"/>
      <c r="Q52" s="200"/>
      <c r="R52" s="203" t="s">
        <v>539</v>
      </c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30"/>
      <c r="AG52" s="229"/>
      <c r="AH52" s="200"/>
      <c r="AI52" s="200"/>
      <c r="AJ52" s="230"/>
      <c r="AK52" s="230"/>
      <c r="AL52" s="230"/>
    </row>
    <row r="53" spans="1:38" s="198" customFormat="1" ht="12.75" customHeight="1">
      <c r="A53" s="320">
        <v>7</v>
      </c>
      <c r="B53" s="326">
        <v>44930</v>
      </c>
      <c r="C53" s="321"/>
      <c r="D53" s="321" t="s">
        <v>925</v>
      </c>
      <c r="E53" s="320" t="s">
        <v>540</v>
      </c>
      <c r="F53" s="320">
        <v>717</v>
      </c>
      <c r="G53" s="320">
        <v>707</v>
      </c>
      <c r="H53" s="316">
        <v>724.5</v>
      </c>
      <c r="I53" s="316" t="s">
        <v>926</v>
      </c>
      <c r="J53" s="315" t="s">
        <v>950</v>
      </c>
      <c r="K53" s="316">
        <f t="shared" ref="K53" si="33">H53-F53</f>
        <v>7.5</v>
      </c>
      <c r="L53" s="317">
        <f t="shared" ref="L53" si="34">(H53*N53)*0.07%</f>
        <v>659.29500000000007</v>
      </c>
      <c r="M53" s="318">
        <f t="shared" ref="M53" si="35">(K53*N53)-L53</f>
        <v>9090.7049999999999</v>
      </c>
      <c r="N53" s="316">
        <v>1300</v>
      </c>
      <c r="O53" s="315" t="s">
        <v>538</v>
      </c>
      <c r="P53" s="319">
        <v>44566</v>
      </c>
      <c r="Q53" s="200"/>
      <c r="R53" s="203" t="s">
        <v>539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320">
        <v>8</v>
      </c>
      <c r="B54" s="326">
        <v>44931</v>
      </c>
      <c r="C54" s="321"/>
      <c r="D54" s="321" t="s">
        <v>951</v>
      </c>
      <c r="E54" s="320" t="s">
        <v>540</v>
      </c>
      <c r="F54" s="320">
        <v>1251</v>
      </c>
      <c r="G54" s="320">
        <v>1233</v>
      </c>
      <c r="H54" s="316">
        <v>1263.5</v>
      </c>
      <c r="I54" s="316" t="s">
        <v>952</v>
      </c>
      <c r="J54" s="315" t="s">
        <v>1005</v>
      </c>
      <c r="K54" s="316">
        <f t="shared" ref="K54" si="36">H54-F54</f>
        <v>12.5</v>
      </c>
      <c r="L54" s="317">
        <f t="shared" ref="L54" si="37">(H54*N54)*0.07%</f>
        <v>619.11500000000012</v>
      </c>
      <c r="M54" s="318">
        <f t="shared" ref="M54" si="38">(K54*N54)-L54</f>
        <v>8130.8850000000002</v>
      </c>
      <c r="N54" s="316">
        <v>700</v>
      </c>
      <c r="O54" s="315" t="s">
        <v>538</v>
      </c>
      <c r="P54" s="319">
        <v>44567</v>
      </c>
      <c r="Q54" s="200"/>
      <c r="R54" s="203" t="s">
        <v>539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01">
        <v>9</v>
      </c>
      <c r="B55" s="244">
        <v>44935</v>
      </c>
      <c r="C55" s="235"/>
      <c r="D55" s="235" t="s">
        <v>925</v>
      </c>
      <c r="E55" s="201" t="s">
        <v>540</v>
      </c>
      <c r="F55" s="201" t="s">
        <v>1001</v>
      </c>
      <c r="G55" s="201">
        <v>725</v>
      </c>
      <c r="H55" s="202"/>
      <c r="I55" s="202" t="s">
        <v>1002</v>
      </c>
      <c r="J55" s="226" t="s">
        <v>541</v>
      </c>
      <c r="K55" s="235"/>
      <c r="L55" s="201"/>
      <c r="M55" s="201"/>
      <c r="N55" s="201"/>
      <c r="O55" s="202"/>
      <c r="P55" s="202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201"/>
      <c r="B56" s="244"/>
      <c r="C56" s="235"/>
      <c r="D56" s="235"/>
      <c r="E56" s="201"/>
      <c r="F56" s="201"/>
      <c r="G56" s="201"/>
      <c r="H56" s="202"/>
      <c r="I56" s="202"/>
      <c r="J56" s="226"/>
      <c r="K56" s="235"/>
      <c r="L56" s="201"/>
      <c r="M56" s="201"/>
      <c r="N56" s="201"/>
      <c r="O56" s="202"/>
      <c r="P56" s="202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2.75" customHeight="1">
      <c r="A57" s="201"/>
      <c r="B57" s="244"/>
      <c r="C57" s="235"/>
      <c r="D57" s="235"/>
      <c r="E57" s="201"/>
      <c r="F57" s="201"/>
      <c r="G57" s="201"/>
      <c r="H57" s="202"/>
      <c r="I57" s="202"/>
      <c r="J57" s="226"/>
      <c r="K57" s="235"/>
      <c r="L57" s="201"/>
      <c r="M57" s="201"/>
      <c r="N57" s="201"/>
      <c r="O57" s="202"/>
      <c r="P57" s="202"/>
      <c r="Q57" s="200"/>
      <c r="R57" s="203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201"/>
      <c r="B58" s="199"/>
      <c r="C58" s="235"/>
      <c r="D58" s="235"/>
      <c r="E58" s="201"/>
      <c r="F58" s="201"/>
      <c r="G58" s="201"/>
      <c r="H58" s="202"/>
      <c r="I58" s="202"/>
      <c r="J58" s="226"/>
      <c r="K58" s="235"/>
      <c r="L58" s="201"/>
      <c r="M58" s="201"/>
      <c r="N58" s="201"/>
      <c r="O58" s="202"/>
      <c r="P58" s="202"/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s="198" customFormat="1" ht="12.75" customHeight="1">
      <c r="A59" s="201"/>
      <c r="B59" s="199"/>
      <c r="C59" s="235"/>
      <c r="D59" s="235"/>
      <c r="E59" s="201"/>
      <c r="F59" s="201"/>
      <c r="G59" s="201"/>
      <c r="H59" s="202"/>
      <c r="I59" s="202"/>
      <c r="J59" s="226"/>
      <c r="K59" s="235"/>
      <c r="L59" s="201"/>
      <c r="M59" s="201"/>
      <c r="N59" s="201"/>
      <c r="O59" s="202"/>
      <c r="P59" s="202"/>
      <c r="Q59" s="200"/>
      <c r="R59" s="203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ht="38.25" customHeight="1">
      <c r="A60" s="137" t="s">
        <v>560</v>
      </c>
      <c r="B60" s="137"/>
      <c r="C60" s="137"/>
      <c r="D60" s="137"/>
      <c r="E60" s="138"/>
      <c r="F60" s="102"/>
      <c r="G60" s="102"/>
      <c r="H60" s="102"/>
      <c r="I60" s="102"/>
      <c r="J60" s="1"/>
      <c r="K60" s="6"/>
      <c r="L60" s="6"/>
      <c r="M60" s="6"/>
      <c r="N60" s="1"/>
      <c r="O60" s="1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38.25">
      <c r="A61" s="94" t="s">
        <v>16</v>
      </c>
      <c r="B61" s="94" t="s">
        <v>515</v>
      </c>
      <c r="C61" s="94"/>
      <c r="D61" s="95" t="s">
        <v>526</v>
      </c>
      <c r="E61" s="94" t="s">
        <v>527</v>
      </c>
      <c r="F61" s="94" t="s">
        <v>528</v>
      </c>
      <c r="G61" s="94" t="s">
        <v>548</v>
      </c>
      <c r="H61" s="94" t="s">
        <v>530</v>
      </c>
      <c r="I61" s="94" t="s">
        <v>531</v>
      </c>
      <c r="J61" s="93" t="s">
        <v>532</v>
      </c>
      <c r="K61" s="93" t="s">
        <v>561</v>
      </c>
      <c r="L61" s="96" t="s">
        <v>534</v>
      </c>
      <c r="M61" s="136" t="s">
        <v>557</v>
      </c>
      <c r="N61" s="94" t="s">
        <v>558</v>
      </c>
      <c r="O61" s="94" t="s">
        <v>536</v>
      </c>
      <c r="P61" s="95" t="s">
        <v>537</v>
      </c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s="198" customFormat="1" ht="15.6" customHeight="1">
      <c r="A62" s="267">
        <v>1</v>
      </c>
      <c r="B62" s="272">
        <v>44924</v>
      </c>
      <c r="C62" s="273"/>
      <c r="D62" s="273" t="s">
        <v>890</v>
      </c>
      <c r="E62" s="274" t="s">
        <v>540</v>
      </c>
      <c r="F62" s="274">
        <v>54</v>
      </c>
      <c r="G62" s="274">
        <v>36</v>
      </c>
      <c r="H62" s="269">
        <v>36</v>
      </c>
      <c r="I62" s="290" t="s">
        <v>891</v>
      </c>
      <c r="J62" s="268" t="s">
        <v>915</v>
      </c>
      <c r="K62" s="269">
        <f t="shared" ref="K62" si="39">H62-F62</f>
        <v>-18</v>
      </c>
      <c r="L62" s="270">
        <v>100</v>
      </c>
      <c r="M62" s="271">
        <f t="shared" ref="M62" si="40">(K62*N62)-L62</f>
        <v>-5500</v>
      </c>
      <c r="N62" s="269">
        <v>300</v>
      </c>
      <c r="O62" s="268" t="s">
        <v>550</v>
      </c>
      <c r="P62" s="272">
        <v>44929</v>
      </c>
      <c r="Q62" s="197"/>
      <c r="R62" s="203" t="s">
        <v>802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267">
        <v>2</v>
      </c>
      <c r="B63" s="285">
        <v>45290</v>
      </c>
      <c r="C63" s="273"/>
      <c r="D63" s="273" t="s">
        <v>895</v>
      </c>
      <c r="E63" s="274" t="s">
        <v>540</v>
      </c>
      <c r="F63" s="274">
        <v>42</v>
      </c>
      <c r="G63" s="274">
        <v>25</v>
      </c>
      <c r="H63" s="269">
        <v>27</v>
      </c>
      <c r="I63" s="290" t="s">
        <v>889</v>
      </c>
      <c r="J63" s="268" t="s">
        <v>914</v>
      </c>
      <c r="K63" s="269">
        <f t="shared" ref="K63" si="41">H63-F63</f>
        <v>-15</v>
      </c>
      <c r="L63" s="270">
        <v>100</v>
      </c>
      <c r="M63" s="271">
        <f t="shared" ref="M63" si="42">(K63*N63)-L63</f>
        <v>-4600</v>
      </c>
      <c r="N63" s="269">
        <v>300</v>
      </c>
      <c r="O63" s="268" t="s">
        <v>550</v>
      </c>
      <c r="P63" s="272">
        <v>44928</v>
      </c>
      <c r="Q63" s="197"/>
      <c r="R63" s="203" t="s">
        <v>802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67">
        <v>3</v>
      </c>
      <c r="B64" s="285">
        <v>44928</v>
      </c>
      <c r="C64" s="273"/>
      <c r="D64" s="273" t="s">
        <v>896</v>
      </c>
      <c r="E64" s="274" t="s">
        <v>540</v>
      </c>
      <c r="F64" s="274">
        <v>56</v>
      </c>
      <c r="G64" s="274">
        <v>35</v>
      </c>
      <c r="H64" s="269">
        <v>35</v>
      </c>
      <c r="I64" s="290" t="s">
        <v>880</v>
      </c>
      <c r="J64" s="268" t="s">
        <v>927</v>
      </c>
      <c r="K64" s="269">
        <f t="shared" ref="K64" si="43">H64-F64</f>
        <v>-21</v>
      </c>
      <c r="L64" s="270">
        <v>100</v>
      </c>
      <c r="M64" s="271">
        <f t="shared" ref="M64" si="44">(K64*N64)-L64</f>
        <v>-5350</v>
      </c>
      <c r="N64" s="269">
        <v>250</v>
      </c>
      <c r="O64" s="268" t="s">
        <v>550</v>
      </c>
      <c r="P64" s="272">
        <v>44930</v>
      </c>
      <c r="Q64" s="197"/>
      <c r="R64" s="203" t="s">
        <v>539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67">
        <v>4</v>
      </c>
      <c r="B65" s="285">
        <v>44929</v>
      </c>
      <c r="C65" s="273"/>
      <c r="D65" s="273" t="s">
        <v>907</v>
      </c>
      <c r="E65" s="274" t="s">
        <v>540</v>
      </c>
      <c r="F65" s="274">
        <v>32</v>
      </c>
      <c r="G65" s="274">
        <v>19.5</v>
      </c>
      <c r="H65" s="269">
        <v>19.5</v>
      </c>
      <c r="I65" s="290" t="s">
        <v>908</v>
      </c>
      <c r="J65" s="268" t="s">
        <v>946</v>
      </c>
      <c r="K65" s="269">
        <f t="shared" ref="K65" si="45">H65-F65</f>
        <v>-12.5</v>
      </c>
      <c r="L65" s="270">
        <v>100</v>
      </c>
      <c r="M65" s="271">
        <f t="shared" ref="M65" si="46">(K65*N65)-L65</f>
        <v>-5100</v>
      </c>
      <c r="N65" s="269">
        <v>400</v>
      </c>
      <c r="O65" s="268" t="s">
        <v>550</v>
      </c>
      <c r="P65" s="272">
        <v>44931</v>
      </c>
      <c r="Q65" s="197"/>
      <c r="R65" s="203" t="s">
        <v>539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31">
        <v>5</v>
      </c>
      <c r="B66" s="326">
        <v>44929</v>
      </c>
      <c r="C66" s="321"/>
      <c r="D66" s="321" t="s">
        <v>909</v>
      </c>
      <c r="E66" s="320" t="s">
        <v>540</v>
      </c>
      <c r="F66" s="320">
        <v>25.5</v>
      </c>
      <c r="G66" s="320">
        <v>18</v>
      </c>
      <c r="H66" s="316">
        <v>29.5</v>
      </c>
      <c r="I66" s="332" t="s">
        <v>910</v>
      </c>
      <c r="J66" s="315" t="s">
        <v>947</v>
      </c>
      <c r="K66" s="316">
        <f t="shared" ref="K66" si="47">H66-F66</f>
        <v>4</v>
      </c>
      <c r="L66" s="317">
        <v>100</v>
      </c>
      <c r="M66" s="318">
        <f t="shared" ref="M66" si="48">(K66*N66)-L66</f>
        <v>2500</v>
      </c>
      <c r="N66" s="316">
        <v>650</v>
      </c>
      <c r="O66" s="315" t="s">
        <v>538</v>
      </c>
      <c r="P66" s="319">
        <v>44931</v>
      </c>
      <c r="Q66" s="197"/>
      <c r="R66" s="203" t="s">
        <v>539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331">
        <v>6</v>
      </c>
      <c r="B67" s="326">
        <v>44929</v>
      </c>
      <c r="C67" s="321"/>
      <c r="D67" s="321" t="s">
        <v>912</v>
      </c>
      <c r="E67" s="320" t="s">
        <v>540</v>
      </c>
      <c r="F67" s="320">
        <v>9.5</v>
      </c>
      <c r="G67" s="320">
        <v>4.5</v>
      </c>
      <c r="H67" s="316">
        <v>11.5</v>
      </c>
      <c r="I67" s="332" t="s">
        <v>913</v>
      </c>
      <c r="J67" s="315" t="s">
        <v>948</v>
      </c>
      <c r="K67" s="316">
        <f t="shared" ref="K67" si="49">H67-F67</f>
        <v>2</v>
      </c>
      <c r="L67" s="317">
        <v>100</v>
      </c>
      <c r="M67" s="318">
        <f t="shared" ref="M67" si="50">(K67*N67)-L67</f>
        <v>1700</v>
      </c>
      <c r="N67" s="316">
        <v>900</v>
      </c>
      <c r="O67" s="315" t="s">
        <v>538</v>
      </c>
      <c r="P67" s="319">
        <v>44931</v>
      </c>
      <c r="Q67" s="197"/>
      <c r="R67" s="203" t="s">
        <v>539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31">
        <v>7</v>
      </c>
      <c r="B68" s="326">
        <v>44930</v>
      </c>
      <c r="C68" s="321"/>
      <c r="D68" s="321" t="s">
        <v>921</v>
      </c>
      <c r="E68" s="320" t="s">
        <v>540</v>
      </c>
      <c r="F68" s="320">
        <v>48</v>
      </c>
      <c r="G68" s="320">
        <v>19</v>
      </c>
      <c r="H68" s="316">
        <v>58</v>
      </c>
      <c r="I68" s="332" t="s">
        <v>922</v>
      </c>
      <c r="J68" s="315" t="s">
        <v>949</v>
      </c>
      <c r="K68" s="316">
        <f t="shared" ref="K68" si="51">H68-F68</f>
        <v>10</v>
      </c>
      <c r="L68" s="317">
        <v>100</v>
      </c>
      <c r="M68" s="318">
        <f t="shared" ref="M68" si="52">(K68*N68)-L68</f>
        <v>1650</v>
      </c>
      <c r="N68" s="316">
        <v>175</v>
      </c>
      <c r="O68" s="315" t="s">
        <v>538</v>
      </c>
      <c r="P68" s="319">
        <v>44931</v>
      </c>
      <c r="Q68" s="197"/>
      <c r="R68" s="203" t="s">
        <v>539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31">
        <v>8</v>
      </c>
      <c r="B69" s="326">
        <v>44930</v>
      </c>
      <c r="C69" s="321"/>
      <c r="D69" s="321" t="s">
        <v>928</v>
      </c>
      <c r="E69" s="320" t="s">
        <v>540</v>
      </c>
      <c r="F69" s="320">
        <v>51.5</v>
      </c>
      <c r="G69" s="320">
        <v>19</v>
      </c>
      <c r="H69" s="316">
        <v>71.5</v>
      </c>
      <c r="I69" s="332" t="s">
        <v>929</v>
      </c>
      <c r="J69" s="315" t="s">
        <v>930</v>
      </c>
      <c r="K69" s="316">
        <f t="shared" ref="K69" si="53">H69-F69</f>
        <v>20</v>
      </c>
      <c r="L69" s="317">
        <v>100</v>
      </c>
      <c r="M69" s="318">
        <f t="shared" ref="M69" si="54">(K69*N69)-L69</f>
        <v>900</v>
      </c>
      <c r="N69" s="316">
        <v>50</v>
      </c>
      <c r="O69" s="315" t="s">
        <v>538</v>
      </c>
      <c r="P69" s="319">
        <v>44930</v>
      </c>
      <c r="Q69" s="197"/>
      <c r="R69" s="203" t="s">
        <v>539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0">
        <v>9</v>
      </c>
      <c r="B70" s="244">
        <v>44931</v>
      </c>
      <c r="C70" s="235"/>
      <c r="D70" s="235" t="s">
        <v>912</v>
      </c>
      <c r="E70" s="201" t="s">
        <v>540</v>
      </c>
      <c r="F70" s="201" t="s">
        <v>955</v>
      </c>
      <c r="G70" s="201">
        <v>4.5</v>
      </c>
      <c r="H70" s="202"/>
      <c r="I70" s="301" t="s">
        <v>956</v>
      </c>
      <c r="J70" s="226" t="s">
        <v>541</v>
      </c>
      <c r="K70" s="202"/>
      <c r="L70" s="218"/>
      <c r="M70" s="219"/>
      <c r="N70" s="202"/>
      <c r="O70" s="226"/>
      <c r="P70" s="199"/>
      <c r="Q70" s="197"/>
      <c r="R70" s="203" t="s">
        <v>539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1">
        <v>10</v>
      </c>
      <c r="B71" s="326">
        <v>44932</v>
      </c>
      <c r="C71" s="321"/>
      <c r="D71" s="321" t="s">
        <v>961</v>
      </c>
      <c r="E71" s="320" t="s">
        <v>540</v>
      </c>
      <c r="F71" s="320">
        <v>42</v>
      </c>
      <c r="G71" s="320">
        <v>27</v>
      </c>
      <c r="H71" s="316">
        <v>49</v>
      </c>
      <c r="I71" s="332" t="s">
        <v>962</v>
      </c>
      <c r="J71" s="315" t="s">
        <v>991</v>
      </c>
      <c r="K71" s="316">
        <f t="shared" ref="K71" si="55">H71-F71</f>
        <v>7</v>
      </c>
      <c r="L71" s="317">
        <v>100</v>
      </c>
      <c r="M71" s="318">
        <f t="shared" ref="M71" si="56">(K71*N71)-L71</f>
        <v>2000</v>
      </c>
      <c r="N71" s="316">
        <v>300</v>
      </c>
      <c r="O71" s="315" t="s">
        <v>538</v>
      </c>
      <c r="P71" s="319">
        <v>44935</v>
      </c>
      <c r="Q71" s="197"/>
      <c r="R71" s="203" t="s">
        <v>802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00">
        <v>11</v>
      </c>
      <c r="B72" s="244">
        <v>44935</v>
      </c>
      <c r="C72" s="235"/>
      <c r="D72" s="235" t="s">
        <v>1003</v>
      </c>
      <c r="E72" s="201" t="s">
        <v>540</v>
      </c>
      <c r="F72" s="201" t="s">
        <v>1004</v>
      </c>
      <c r="G72" s="201">
        <v>28</v>
      </c>
      <c r="H72" s="202"/>
      <c r="I72" s="301" t="s">
        <v>962</v>
      </c>
      <c r="J72" s="226"/>
      <c r="K72" s="202"/>
      <c r="L72" s="218"/>
      <c r="M72" s="219"/>
      <c r="N72" s="202"/>
      <c r="O72" s="226"/>
      <c r="P72" s="199"/>
      <c r="Q72" s="197"/>
      <c r="R72" s="203"/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00"/>
      <c r="B73" s="244"/>
      <c r="C73" s="235"/>
      <c r="D73" s="235"/>
      <c r="E73" s="201"/>
      <c r="F73" s="201"/>
      <c r="G73" s="201"/>
      <c r="H73" s="202"/>
      <c r="I73" s="301"/>
      <c r="J73" s="226"/>
      <c r="K73" s="202"/>
      <c r="L73" s="218"/>
      <c r="M73" s="219"/>
      <c r="N73" s="202"/>
      <c r="O73" s="226"/>
      <c r="P73" s="199"/>
      <c r="Q73" s="197"/>
      <c r="R73" s="203"/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00"/>
      <c r="B74" s="244"/>
      <c r="C74" s="235"/>
      <c r="D74" s="235"/>
      <c r="E74" s="201"/>
      <c r="F74" s="201"/>
      <c r="G74" s="201"/>
      <c r="H74" s="202"/>
      <c r="I74" s="301"/>
      <c r="J74" s="226"/>
      <c r="K74" s="202"/>
      <c r="L74" s="218"/>
      <c r="M74" s="219"/>
      <c r="N74" s="202"/>
      <c r="O74" s="226"/>
      <c r="P74" s="199"/>
      <c r="Q74" s="197"/>
      <c r="R74" s="203"/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ht="38.25" customHeight="1">
      <c r="A75" s="92" t="s">
        <v>562</v>
      </c>
      <c r="B75" s="139"/>
      <c r="C75" s="139"/>
      <c r="D75" s="140"/>
      <c r="E75" s="124"/>
      <c r="F75" s="6"/>
      <c r="G75" s="6"/>
      <c r="H75" s="125"/>
      <c r="I75" s="141"/>
      <c r="J75" s="1"/>
      <c r="K75" s="6"/>
      <c r="L75" s="6"/>
      <c r="M75" s="6"/>
      <c r="N75" s="1"/>
      <c r="O75" s="1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</row>
    <row r="76" spans="1:38" s="198" customFormat="1" ht="38.25">
      <c r="A76" s="93" t="s">
        <v>16</v>
      </c>
      <c r="B76" s="94" t="s">
        <v>515</v>
      </c>
      <c r="C76" s="94"/>
      <c r="D76" s="95" t="s">
        <v>526</v>
      </c>
      <c r="E76" s="94" t="s">
        <v>527</v>
      </c>
      <c r="F76" s="94" t="s">
        <v>528</v>
      </c>
      <c r="G76" s="94" t="s">
        <v>529</v>
      </c>
      <c r="H76" s="94" t="s">
        <v>530</v>
      </c>
      <c r="I76" s="94" t="s">
        <v>531</v>
      </c>
      <c r="J76" s="93" t="s">
        <v>532</v>
      </c>
      <c r="K76" s="128" t="s">
        <v>549</v>
      </c>
      <c r="L76" s="129" t="s">
        <v>534</v>
      </c>
      <c r="M76" s="96" t="s">
        <v>535</v>
      </c>
      <c r="N76" s="94" t="s">
        <v>536</v>
      </c>
      <c r="O76" s="95" t="s">
        <v>537</v>
      </c>
      <c r="P76" s="94" t="s">
        <v>766</v>
      </c>
      <c r="Q76" s="197"/>
      <c r="R76" s="6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</row>
    <row r="77" spans="1:38" s="198" customFormat="1" ht="12.75" customHeight="1">
      <c r="A77" s="280">
        <v>1</v>
      </c>
      <c r="B77" s="281">
        <v>44840</v>
      </c>
      <c r="C77" s="282"/>
      <c r="D77" s="283" t="s">
        <v>116</v>
      </c>
      <c r="E77" s="284" t="s">
        <v>540</v>
      </c>
      <c r="F77" s="284">
        <v>1405</v>
      </c>
      <c r="G77" s="284">
        <v>1240</v>
      </c>
      <c r="H77" s="284">
        <v>1625</v>
      </c>
      <c r="I77" s="284" t="s">
        <v>840</v>
      </c>
      <c r="J77" s="275" t="s">
        <v>872</v>
      </c>
      <c r="K77" s="275">
        <f t="shared" ref="K77" si="57">H77-F77</f>
        <v>220</v>
      </c>
      <c r="L77" s="276">
        <f t="shared" ref="L77" si="58">(F77*-0.7)/100</f>
        <v>-9.8349999999999991</v>
      </c>
      <c r="M77" s="277">
        <f t="shared" ref="M77" si="59">(K77+L77)/F77</f>
        <v>0.14958362989323842</v>
      </c>
      <c r="N77" s="275" t="s">
        <v>538</v>
      </c>
      <c r="O77" s="278">
        <v>44879</v>
      </c>
      <c r="P77" s="275"/>
      <c r="Q77" s="197"/>
      <c r="R77" s="1" t="s">
        <v>539</v>
      </c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</row>
    <row r="78" spans="1:38" ht="14.25" customHeight="1">
      <c r="A78" s="257">
        <v>2</v>
      </c>
      <c r="B78" s="258">
        <v>44840</v>
      </c>
      <c r="C78" s="255"/>
      <c r="D78" s="255" t="s">
        <v>839</v>
      </c>
      <c r="E78" s="256" t="s">
        <v>540</v>
      </c>
      <c r="F78" s="256" t="s">
        <v>841</v>
      </c>
      <c r="G78" s="256">
        <v>1220</v>
      </c>
      <c r="H78" s="256"/>
      <c r="I78" s="256" t="s">
        <v>842</v>
      </c>
      <c r="J78" s="226" t="s">
        <v>541</v>
      </c>
      <c r="K78" s="202"/>
      <c r="L78" s="218"/>
      <c r="M78" s="219"/>
      <c r="N78" s="202"/>
      <c r="O78" s="226"/>
      <c r="P78" s="199"/>
      <c r="Q78" s="197"/>
      <c r="R78" s="197" t="s">
        <v>539</v>
      </c>
      <c r="S78" s="41"/>
      <c r="T78" s="1"/>
      <c r="U78" s="1"/>
      <c r="V78" s="1"/>
      <c r="W78" s="1"/>
      <c r="X78" s="1"/>
      <c r="Y78" s="1"/>
      <c r="Z78" s="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256"/>
      <c r="B79" s="254"/>
      <c r="C79" s="255"/>
      <c r="D79" s="255"/>
      <c r="E79" s="256"/>
      <c r="F79" s="256"/>
      <c r="G79" s="256"/>
      <c r="H79" s="256"/>
      <c r="I79" s="256"/>
      <c r="J79" s="226"/>
      <c r="K79" s="202"/>
      <c r="L79" s="218"/>
      <c r="M79" s="219"/>
      <c r="N79" s="202"/>
      <c r="O79" s="226"/>
      <c r="P79" s="199"/>
      <c r="R79" s="6"/>
      <c r="S79" s="1"/>
      <c r="T79" s="1"/>
      <c r="U79" s="1"/>
      <c r="V79" s="1"/>
      <c r="W79" s="1"/>
      <c r="X79" s="1"/>
      <c r="Y79" s="1"/>
    </row>
    <row r="80" spans="1:38" ht="12.75" customHeight="1">
      <c r="A80" s="109" t="s">
        <v>542</v>
      </c>
      <c r="B80" s="109"/>
      <c r="C80" s="109"/>
      <c r="D80" s="109"/>
      <c r="E80" s="41"/>
      <c r="F80" s="116" t="s">
        <v>544</v>
      </c>
      <c r="G80" s="54"/>
      <c r="H80" s="54"/>
      <c r="I80" s="54"/>
      <c r="J80" s="6"/>
      <c r="K80" s="132"/>
      <c r="L80" s="133"/>
      <c r="M80" s="6"/>
      <c r="N80" s="99"/>
      <c r="O80" s="142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15" t="s">
        <v>543</v>
      </c>
      <c r="B81" s="109"/>
      <c r="C81" s="109"/>
      <c r="D81" s="109"/>
      <c r="E81" s="6"/>
      <c r="F81" s="116" t="s">
        <v>546</v>
      </c>
      <c r="G81" s="6"/>
      <c r="H81" s="6" t="s">
        <v>762</v>
      </c>
      <c r="I81" s="6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15"/>
      <c r="B82" s="109"/>
      <c r="C82" s="109"/>
      <c r="D82" s="109"/>
      <c r="E82" s="6"/>
      <c r="F82" s="116"/>
      <c r="G82" s="6"/>
      <c r="H82" s="6"/>
      <c r="I82" s="6"/>
      <c r="J82" s="1"/>
      <c r="K82" s="6"/>
      <c r="L82" s="6"/>
      <c r="M82" s="6"/>
      <c r="N82" s="1"/>
      <c r="O82" s="1"/>
      <c r="Q82" s="1"/>
      <c r="R82" s="54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5"/>
      <c r="B83" s="109"/>
      <c r="C83" s="109"/>
      <c r="D83" s="109"/>
      <c r="E83" s="6"/>
      <c r="F83" s="116"/>
      <c r="G83" s="54"/>
      <c r="H83" s="41"/>
      <c r="I83" s="54"/>
      <c r="J83" s="6"/>
      <c r="K83" s="132"/>
      <c r="L83" s="133"/>
      <c r="M83" s="6"/>
      <c r="N83" s="99"/>
      <c r="O83" s="134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54"/>
      <c r="B84" s="98"/>
      <c r="C84" s="98"/>
      <c r="D84" s="41"/>
      <c r="E84" s="54"/>
      <c r="F84" s="54"/>
      <c r="G84" s="54"/>
      <c r="H84" s="41"/>
      <c r="I84" s="54"/>
      <c r="J84" s="6"/>
      <c r="K84" s="132"/>
      <c r="L84" s="133"/>
      <c r="M84" s="6"/>
      <c r="N84" s="99"/>
      <c r="O84" s="134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41"/>
      <c r="B85" s="143" t="s">
        <v>563</v>
      </c>
      <c r="C85" s="143"/>
      <c r="D85" s="143"/>
      <c r="E85" s="143"/>
      <c r="F85" s="6"/>
      <c r="G85" s="6"/>
      <c r="H85" s="126"/>
      <c r="I85" s="6"/>
      <c r="J85" s="126"/>
      <c r="K85" s="127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93" t="s">
        <v>16</v>
      </c>
      <c r="B86" s="94" t="s">
        <v>515</v>
      </c>
      <c r="C86" s="94"/>
      <c r="D86" s="95" t="s">
        <v>526</v>
      </c>
      <c r="E86" s="94" t="s">
        <v>527</v>
      </c>
      <c r="F86" s="94" t="s">
        <v>528</v>
      </c>
      <c r="G86" s="94" t="s">
        <v>564</v>
      </c>
      <c r="H86" s="94" t="s">
        <v>565</v>
      </c>
      <c r="I86" s="94" t="s">
        <v>531</v>
      </c>
      <c r="J86" s="144" t="s">
        <v>532</v>
      </c>
      <c r="K86" s="94" t="s">
        <v>533</v>
      </c>
      <c r="L86" s="94" t="s">
        <v>566</v>
      </c>
      <c r="M86" s="94" t="s">
        <v>536</v>
      </c>
      <c r="N86" s="95" t="s">
        <v>537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</v>
      </c>
      <c r="B87" s="146">
        <v>41579</v>
      </c>
      <c r="C87" s="146"/>
      <c r="D87" s="147" t="s">
        <v>567</v>
      </c>
      <c r="E87" s="148" t="s">
        <v>568</v>
      </c>
      <c r="F87" s="149">
        <v>82</v>
      </c>
      <c r="G87" s="148" t="s">
        <v>569</v>
      </c>
      <c r="H87" s="148">
        <v>100</v>
      </c>
      <c r="I87" s="150">
        <v>100</v>
      </c>
      <c r="J87" s="151" t="s">
        <v>570</v>
      </c>
      <c r="K87" s="152">
        <f t="shared" ref="K87:K139" si="60">H87-F87</f>
        <v>18</v>
      </c>
      <c r="L87" s="153">
        <f t="shared" ref="L87:L139" si="61">K87/F87</f>
        <v>0.21951219512195122</v>
      </c>
      <c r="M87" s="148" t="s">
        <v>538</v>
      </c>
      <c r="N87" s="154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2</v>
      </c>
      <c r="B88" s="146">
        <v>41794</v>
      </c>
      <c r="C88" s="146"/>
      <c r="D88" s="147" t="s">
        <v>571</v>
      </c>
      <c r="E88" s="148" t="s">
        <v>540</v>
      </c>
      <c r="F88" s="149">
        <v>257</v>
      </c>
      <c r="G88" s="148" t="s">
        <v>569</v>
      </c>
      <c r="H88" s="148">
        <v>300</v>
      </c>
      <c r="I88" s="150">
        <v>300</v>
      </c>
      <c r="J88" s="151" t="s">
        <v>570</v>
      </c>
      <c r="K88" s="152">
        <f t="shared" si="60"/>
        <v>43</v>
      </c>
      <c r="L88" s="153">
        <f t="shared" si="61"/>
        <v>0.16731517509727625</v>
      </c>
      <c r="M88" s="148" t="s">
        <v>538</v>
      </c>
      <c r="N88" s="154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3</v>
      </c>
      <c r="B89" s="146">
        <v>41828</v>
      </c>
      <c r="C89" s="146"/>
      <c r="D89" s="147" t="s">
        <v>572</v>
      </c>
      <c r="E89" s="148" t="s">
        <v>540</v>
      </c>
      <c r="F89" s="149">
        <v>393</v>
      </c>
      <c r="G89" s="148" t="s">
        <v>569</v>
      </c>
      <c r="H89" s="148">
        <v>468</v>
      </c>
      <c r="I89" s="150">
        <v>468</v>
      </c>
      <c r="J89" s="151" t="s">
        <v>570</v>
      </c>
      <c r="K89" s="152">
        <f t="shared" si="60"/>
        <v>75</v>
      </c>
      <c r="L89" s="153">
        <f t="shared" si="61"/>
        <v>0.19083969465648856</v>
      </c>
      <c r="M89" s="148" t="s">
        <v>538</v>
      </c>
      <c r="N89" s="154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4</v>
      </c>
      <c r="B90" s="146">
        <v>41857</v>
      </c>
      <c r="C90" s="146"/>
      <c r="D90" s="147" t="s">
        <v>573</v>
      </c>
      <c r="E90" s="148" t="s">
        <v>540</v>
      </c>
      <c r="F90" s="149">
        <v>205</v>
      </c>
      <c r="G90" s="148" t="s">
        <v>569</v>
      </c>
      <c r="H90" s="148">
        <v>275</v>
      </c>
      <c r="I90" s="150">
        <v>250</v>
      </c>
      <c r="J90" s="151" t="s">
        <v>570</v>
      </c>
      <c r="K90" s="152">
        <f t="shared" si="60"/>
        <v>70</v>
      </c>
      <c r="L90" s="153">
        <f t="shared" si="61"/>
        <v>0.34146341463414637</v>
      </c>
      <c r="M90" s="148" t="s">
        <v>538</v>
      </c>
      <c r="N90" s="154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5</v>
      </c>
      <c r="B91" s="146">
        <v>41886</v>
      </c>
      <c r="C91" s="146"/>
      <c r="D91" s="147" t="s">
        <v>574</v>
      </c>
      <c r="E91" s="148" t="s">
        <v>540</v>
      </c>
      <c r="F91" s="149">
        <v>162</v>
      </c>
      <c r="G91" s="148" t="s">
        <v>569</v>
      </c>
      <c r="H91" s="148">
        <v>190</v>
      </c>
      <c r="I91" s="150">
        <v>190</v>
      </c>
      <c r="J91" s="151" t="s">
        <v>570</v>
      </c>
      <c r="K91" s="152">
        <f t="shared" si="60"/>
        <v>28</v>
      </c>
      <c r="L91" s="153">
        <f t="shared" si="61"/>
        <v>0.1728395061728395</v>
      </c>
      <c r="M91" s="148" t="s">
        <v>538</v>
      </c>
      <c r="N91" s="154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6</v>
      </c>
      <c r="B92" s="146">
        <v>41886</v>
      </c>
      <c r="C92" s="146"/>
      <c r="D92" s="147" t="s">
        <v>575</v>
      </c>
      <c r="E92" s="148" t="s">
        <v>540</v>
      </c>
      <c r="F92" s="149">
        <v>75</v>
      </c>
      <c r="G92" s="148" t="s">
        <v>569</v>
      </c>
      <c r="H92" s="148">
        <v>91.5</v>
      </c>
      <c r="I92" s="150" t="s">
        <v>576</v>
      </c>
      <c r="J92" s="151" t="s">
        <v>577</v>
      </c>
      <c r="K92" s="152">
        <f t="shared" si="60"/>
        <v>16.5</v>
      </c>
      <c r="L92" s="153">
        <f t="shared" si="61"/>
        <v>0.22</v>
      </c>
      <c r="M92" s="148" t="s">
        <v>538</v>
      </c>
      <c r="N92" s="154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7</v>
      </c>
      <c r="B93" s="146">
        <v>41913</v>
      </c>
      <c r="C93" s="146"/>
      <c r="D93" s="147" t="s">
        <v>578</v>
      </c>
      <c r="E93" s="148" t="s">
        <v>540</v>
      </c>
      <c r="F93" s="149">
        <v>850</v>
      </c>
      <c r="G93" s="148" t="s">
        <v>569</v>
      </c>
      <c r="H93" s="148">
        <v>982.5</v>
      </c>
      <c r="I93" s="150">
        <v>1050</v>
      </c>
      <c r="J93" s="151" t="s">
        <v>579</v>
      </c>
      <c r="K93" s="152">
        <f t="shared" si="60"/>
        <v>132.5</v>
      </c>
      <c r="L93" s="153">
        <f t="shared" si="61"/>
        <v>0.15588235294117647</v>
      </c>
      <c r="M93" s="148" t="s">
        <v>538</v>
      </c>
      <c r="N93" s="154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8</v>
      </c>
      <c r="B94" s="146">
        <v>41913</v>
      </c>
      <c r="C94" s="146"/>
      <c r="D94" s="147" t="s">
        <v>580</v>
      </c>
      <c r="E94" s="148" t="s">
        <v>540</v>
      </c>
      <c r="F94" s="149">
        <v>475</v>
      </c>
      <c r="G94" s="148" t="s">
        <v>569</v>
      </c>
      <c r="H94" s="148">
        <v>515</v>
      </c>
      <c r="I94" s="150">
        <v>600</v>
      </c>
      <c r="J94" s="151" t="s">
        <v>581</v>
      </c>
      <c r="K94" s="152">
        <f t="shared" si="60"/>
        <v>40</v>
      </c>
      <c r="L94" s="153">
        <f t="shared" si="61"/>
        <v>8.4210526315789472E-2</v>
      </c>
      <c r="M94" s="148" t="s">
        <v>538</v>
      </c>
      <c r="N94" s="154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9</v>
      </c>
      <c r="B95" s="146">
        <v>41913</v>
      </c>
      <c r="C95" s="146"/>
      <c r="D95" s="147" t="s">
        <v>582</v>
      </c>
      <c r="E95" s="148" t="s">
        <v>540</v>
      </c>
      <c r="F95" s="149">
        <v>86</v>
      </c>
      <c r="G95" s="148" t="s">
        <v>569</v>
      </c>
      <c r="H95" s="148">
        <v>99</v>
      </c>
      <c r="I95" s="150">
        <v>140</v>
      </c>
      <c r="J95" s="151" t="s">
        <v>583</v>
      </c>
      <c r="K95" s="152">
        <f t="shared" si="60"/>
        <v>13</v>
      </c>
      <c r="L95" s="153">
        <f t="shared" si="61"/>
        <v>0.15116279069767441</v>
      </c>
      <c r="M95" s="148" t="s">
        <v>538</v>
      </c>
      <c r="N95" s="154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10</v>
      </c>
      <c r="B96" s="146">
        <v>41926</v>
      </c>
      <c r="C96" s="146"/>
      <c r="D96" s="147" t="s">
        <v>584</v>
      </c>
      <c r="E96" s="148" t="s">
        <v>540</v>
      </c>
      <c r="F96" s="149">
        <v>496.6</v>
      </c>
      <c r="G96" s="148" t="s">
        <v>569</v>
      </c>
      <c r="H96" s="148">
        <v>621</v>
      </c>
      <c r="I96" s="150">
        <v>580</v>
      </c>
      <c r="J96" s="151" t="s">
        <v>570</v>
      </c>
      <c r="K96" s="152">
        <f t="shared" si="60"/>
        <v>124.39999999999998</v>
      </c>
      <c r="L96" s="153">
        <f t="shared" si="61"/>
        <v>0.25050342327829234</v>
      </c>
      <c r="M96" s="148" t="s">
        <v>538</v>
      </c>
      <c r="N96" s="154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11</v>
      </c>
      <c r="B97" s="146">
        <v>41926</v>
      </c>
      <c r="C97" s="146"/>
      <c r="D97" s="147" t="s">
        <v>585</v>
      </c>
      <c r="E97" s="148" t="s">
        <v>540</v>
      </c>
      <c r="F97" s="149">
        <v>2481.9</v>
      </c>
      <c r="G97" s="148" t="s">
        <v>569</v>
      </c>
      <c r="H97" s="148">
        <v>2840</v>
      </c>
      <c r="I97" s="150">
        <v>2870</v>
      </c>
      <c r="J97" s="151" t="s">
        <v>586</v>
      </c>
      <c r="K97" s="152">
        <f t="shared" si="60"/>
        <v>358.09999999999991</v>
      </c>
      <c r="L97" s="153">
        <f t="shared" si="61"/>
        <v>0.14428462065353154</v>
      </c>
      <c r="M97" s="148" t="s">
        <v>538</v>
      </c>
      <c r="N97" s="154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12</v>
      </c>
      <c r="B98" s="146">
        <v>41928</v>
      </c>
      <c r="C98" s="146"/>
      <c r="D98" s="147" t="s">
        <v>587</v>
      </c>
      <c r="E98" s="148" t="s">
        <v>540</v>
      </c>
      <c r="F98" s="149">
        <v>84.5</v>
      </c>
      <c r="G98" s="148" t="s">
        <v>569</v>
      </c>
      <c r="H98" s="148">
        <v>93</v>
      </c>
      <c r="I98" s="150">
        <v>110</v>
      </c>
      <c r="J98" s="151" t="s">
        <v>588</v>
      </c>
      <c r="K98" s="152">
        <f t="shared" si="60"/>
        <v>8.5</v>
      </c>
      <c r="L98" s="153">
        <f t="shared" si="61"/>
        <v>0.10059171597633136</v>
      </c>
      <c r="M98" s="148" t="s">
        <v>538</v>
      </c>
      <c r="N98" s="154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13</v>
      </c>
      <c r="B99" s="146">
        <v>41928</v>
      </c>
      <c r="C99" s="146"/>
      <c r="D99" s="147" t="s">
        <v>589</v>
      </c>
      <c r="E99" s="148" t="s">
        <v>540</v>
      </c>
      <c r="F99" s="149">
        <v>401</v>
      </c>
      <c r="G99" s="148" t="s">
        <v>569</v>
      </c>
      <c r="H99" s="148">
        <v>428</v>
      </c>
      <c r="I99" s="150">
        <v>450</v>
      </c>
      <c r="J99" s="151" t="s">
        <v>590</v>
      </c>
      <c r="K99" s="152">
        <f t="shared" si="60"/>
        <v>27</v>
      </c>
      <c r="L99" s="153">
        <f t="shared" si="61"/>
        <v>6.7331670822942641E-2</v>
      </c>
      <c r="M99" s="148" t="s">
        <v>538</v>
      </c>
      <c r="N99" s="154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14</v>
      </c>
      <c r="B100" s="146">
        <v>41928</v>
      </c>
      <c r="C100" s="146"/>
      <c r="D100" s="147" t="s">
        <v>591</v>
      </c>
      <c r="E100" s="148" t="s">
        <v>540</v>
      </c>
      <c r="F100" s="149">
        <v>101</v>
      </c>
      <c r="G100" s="148" t="s">
        <v>569</v>
      </c>
      <c r="H100" s="148">
        <v>112</v>
      </c>
      <c r="I100" s="150">
        <v>120</v>
      </c>
      <c r="J100" s="151" t="s">
        <v>592</v>
      </c>
      <c r="K100" s="152">
        <f t="shared" si="60"/>
        <v>11</v>
      </c>
      <c r="L100" s="153">
        <f t="shared" si="61"/>
        <v>0.10891089108910891</v>
      </c>
      <c r="M100" s="148" t="s">
        <v>538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15</v>
      </c>
      <c r="B101" s="146">
        <v>41954</v>
      </c>
      <c r="C101" s="146"/>
      <c r="D101" s="147" t="s">
        <v>593</v>
      </c>
      <c r="E101" s="148" t="s">
        <v>540</v>
      </c>
      <c r="F101" s="149">
        <v>59</v>
      </c>
      <c r="G101" s="148" t="s">
        <v>569</v>
      </c>
      <c r="H101" s="148">
        <v>76</v>
      </c>
      <c r="I101" s="150">
        <v>76</v>
      </c>
      <c r="J101" s="151" t="s">
        <v>570</v>
      </c>
      <c r="K101" s="152">
        <f t="shared" si="60"/>
        <v>17</v>
      </c>
      <c r="L101" s="153">
        <f t="shared" si="61"/>
        <v>0.28813559322033899</v>
      </c>
      <c r="M101" s="148" t="s">
        <v>538</v>
      </c>
      <c r="N101" s="154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16</v>
      </c>
      <c r="B102" s="146">
        <v>41954</v>
      </c>
      <c r="C102" s="146"/>
      <c r="D102" s="147" t="s">
        <v>582</v>
      </c>
      <c r="E102" s="148" t="s">
        <v>540</v>
      </c>
      <c r="F102" s="149">
        <v>99</v>
      </c>
      <c r="G102" s="148" t="s">
        <v>569</v>
      </c>
      <c r="H102" s="148">
        <v>120</v>
      </c>
      <c r="I102" s="150">
        <v>120</v>
      </c>
      <c r="J102" s="151" t="s">
        <v>551</v>
      </c>
      <c r="K102" s="152">
        <f t="shared" si="60"/>
        <v>21</v>
      </c>
      <c r="L102" s="153">
        <f t="shared" si="61"/>
        <v>0.21212121212121213</v>
      </c>
      <c r="M102" s="148" t="s">
        <v>538</v>
      </c>
      <c r="N102" s="154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17</v>
      </c>
      <c r="B103" s="146">
        <v>41956</v>
      </c>
      <c r="C103" s="146"/>
      <c r="D103" s="147" t="s">
        <v>594</v>
      </c>
      <c r="E103" s="148" t="s">
        <v>540</v>
      </c>
      <c r="F103" s="149">
        <v>22</v>
      </c>
      <c r="G103" s="148" t="s">
        <v>569</v>
      </c>
      <c r="H103" s="148">
        <v>33.549999999999997</v>
      </c>
      <c r="I103" s="150">
        <v>32</v>
      </c>
      <c r="J103" s="151" t="s">
        <v>595</v>
      </c>
      <c r="K103" s="152">
        <f t="shared" si="60"/>
        <v>11.549999999999997</v>
      </c>
      <c r="L103" s="153">
        <f t="shared" si="61"/>
        <v>0.52499999999999991</v>
      </c>
      <c r="M103" s="148" t="s">
        <v>538</v>
      </c>
      <c r="N103" s="154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18</v>
      </c>
      <c r="B104" s="146">
        <v>41976</v>
      </c>
      <c r="C104" s="146"/>
      <c r="D104" s="147" t="s">
        <v>596</v>
      </c>
      <c r="E104" s="148" t="s">
        <v>540</v>
      </c>
      <c r="F104" s="149">
        <v>440</v>
      </c>
      <c r="G104" s="148" t="s">
        <v>569</v>
      </c>
      <c r="H104" s="148">
        <v>520</v>
      </c>
      <c r="I104" s="150">
        <v>520</v>
      </c>
      <c r="J104" s="151" t="s">
        <v>597</v>
      </c>
      <c r="K104" s="152">
        <f t="shared" si="60"/>
        <v>80</v>
      </c>
      <c r="L104" s="153">
        <f t="shared" si="61"/>
        <v>0.18181818181818182</v>
      </c>
      <c r="M104" s="148" t="s">
        <v>538</v>
      </c>
      <c r="N104" s="154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19</v>
      </c>
      <c r="B105" s="146">
        <v>41976</v>
      </c>
      <c r="C105" s="146"/>
      <c r="D105" s="147" t="s">
        <v>598</v>
      </c>
      <c r="E105" s="148" t="s">
        <v>540</v>
      </c>
      <c r="F105" s="149">
        <v>360</v>
      </c>
      <c r="G105" s="148" t="s">
        <v>569</v>
      </c>
      <c r="H105" s="148">
        <v>427</v>
      </c>
      <c r="I105" s="150">
        <v>425</v>
      </c>
      <c r="J105" s="151" t="s">
        <v>599</v>
      </c>
      <c r="K105" s="152">
        <f t="shared" si="60"/>
        <v>67</v>
      </c>
      <c r="L105" s="153">
        <f t="shared" si="61"/>
        <v>0.18611111111111112</v>
      </c>
      <c r="M105" s="148" t="s">
        <v>538</v>
      </c>
      <c r="N105" s="154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20</v>
      </c>
      <c r="B106" s="146">
        <v>42012</v>
      </c>
      <c r="C106" s="146"/>
      <c r="D106" s="147" t="s">
        <v>600</v>
      </c>
      <c r="E106" s="148" t="s">
        <v>540</v>
      </c>
      <c r="F106" s="149">
        <v>360</v>
      </c>
      <c r="G106" s="148" t="s">
        <v>569</v>
      </c>
      <c r="H106" s="148">
        <v>455</v>
      </c>
      <c r="I106" s="150">
        <v>420</v>
      </c>
      <c r="J106" s="151" t="s">
        <v>601</v>
      </c>
      <c r="K106" s="152">
        <f t="shared" si="60"/>
        <v>95</v>
      </c>
      <c r="L106" s="153">
        <f t="shared" si="61"/>
        <v>0.2638888888888889</v>
      </c>
      <c r="M106" s="148" t="s">
        <v>538</v>
      </c>
      <c r="N106" s="154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21</v>
      </c>
      <c r="B107" s="146">
        <v>42012</v>
      </c>
      <c r="C107" s="146"/>
      <c r="D107" s="147" t="s">
        <v>602</v>
      </c>
      <c r="E107" s="148" t="s">
        <v>540</v>
      </c>
      <c r="F107" s="149">
        <v>130</v>
      </c>
      <c r="G107" s="148"/>
      <c r="H107" s="148">
        <v>175.5</v>
      </c>
      <c r="I107" s="150">
        <v>165</v>
      </c>
      <c r="J107" s="151" t="s">
        <v>603</v>
      </c>
      <c r="K107" s="152">
        <f t="shared" si="60"/>
        <v>45.5</v>
      </c>
      <c r="L107" s="153">
        <f t="shared" si="61"/>
        <v>0.35</v>
      </c>
      <c r="M107" s="148" t="s">
        <v>538</v>
      </c>
      <c r="N107" s="154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22</v>
      </c>
      <c r="B108" s="146">
        <v>42040</v>
      </c>
      <c r="C108" s="146"/>
      <c r="D108" s="147" t="s">
        <v>365</v>
      </c>
      <c r="E108" s="148" t="s">
        <v>568</v>
      </c>
      <c r="F108" s="149">
        <v>98</v>
      </c>
      <c r="G108" s="148"/>
      <c r="H108" s="148">
        <v>120</v>
      </c>
      <c r="I108" s="150">
        <v>120</v>
      </c>
      <c r="J108" s="151" t="s">
        <v>570</v>
      </c>
      <c r="K108" s="152">
        <f t="shared" si="60"/>
        <v>22</v>
      </c>
      <c r="L108" s="153">
        <f t="shared" si="61"/>
        <v>0.22448979591836735</v>
      </c>
      <c r="M108" s="148" t="s">
        <v>538</v>
      </c>
      <c r="N108" s="154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23</v>
      </c>
      <c r="B109" s="146">
        <v>42040</v>
      </c>
      <c r="C109" s="146"/>
      <c r="D109" s="147" t="s">
        <v>604</v>
      </c>
      <c r="E109" s="148" t="s">
        <v>568</v>
      </c>
      <c r="F109" s="149">
        <v>196</v>
      </c>
      <c r="G109" s="148"/>
      <c r="H109" s="148">
        <v>262</v>
      </c>
      <c r="I109" s="150">
        <v>255</v>
      </c>
      <c r="J109" s="151" t="s">
        <v>570</v>
      </c>
      <c r="K109" s="152">
        <f t="shared" si="60"/>
        <v>66</v>
      </c>
      <c r="L109" s="153">
        <f t="shared" si="61"/>
        <v>0.33673469387755101</v>
      </c>
      <c r="M109" s="148" t="s">
        <v>538</v>
      </c>
      <c r="N109" s="154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5">
        <v>24</v>
      </c>
      <c r="B110" s="156">
        <v>42067</v>
      </c>
      <c r="C110" s="156"/>
      <c r="D110" s="157" t="s">
        <v>364</v>
      </c>
      <c r="E110" s="158" t="s">
        <v>568</v>
      </c>
      <c r="F110" s="159">
        <v>235</v>
      </c>
      <c r="G110" s="159"/>
      <c r="H110" s="160">
        <v>77</v>
      </c>
      <c r="I110" s="160" t="s">
        <v>605</v>
      </c>
      <c r="J110" s="161" t="s">
        <v>606</v>
      </c>
      <c r="K110" s="162">
        <f t="shared" si="60"/>
        <v>-158</v>
      </c>
      <c r="L110" s="163">
        <f t="shared" si="61"/>
        <v>-0.67234042553191486</v>
      </c>
      <c r="M110" s="159" t="s">
        <v>550</v>
      </c>
      <c r="N110" s="156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25</v>
      </c>
      <c r="B111" s="146">
        <v>42067</v>
      </c>
      <c r="C111" s="146"/>
      <c r="D111" s="147" t="s">
        <v>607</v>
      </c>
      <c r="E111" s="148" t="s">
        <v>568</v>
      </c>
      <c r="F111" s="149">
        <v>185</v>
      </c>
      <c r="G111" s="148"/>
      <c r="H111" s="148">
        <v>224</v>
      </c>
      <c r="I111" s="150" t="s">
        <v>608</v>
      </c>
      <c r="J111" s="151" t="s">
        <v>570</v>
      </c>
      <c r="K111" s="152">
        <f t="shared" si="60"/>
        <v>39</v>
      </c>
      <c r="L111" s="153">
        <f t="shared" si="61"/>
        <v>0.21081081081081082</v>
      </c>
      <c r="M111" s="148" t="s">
        <v>538</v>
      </c>
      <c r="N111" s="154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5">
        <v>26</v>
      </c>
      <c r="B112" s="156">
        <v>42090</v>
      </c>
      <c r="C112" s="156"/>
      <c r="D112" s="164" t="s">
        <v>609</v>
      </c>
      <c r="E112" s="159" t="s">
        <v>568</v>
      </c>
      <c r="F112" s="159">
        <v>49.5</v>
      </c>
      <c r="G112" s="160"/>
      <c r="H112" s="160">
        <v>15.85</v>
      </c>
      <c r="I112" s="160">
        <v>67</v>
      </c>
      <c r="J112" s="161" t="s">
        <v>610</v>
      </c>
      <c r="K112" s="160">
        <f t="shared" si="60"/>
        <v>-33.65</v>
      </c>
      <c r="L112" s="165">
        <f t="shared" si="61"/>
        <v>-0.67979797979797973</v>
      </c>
      <c r="M112" s="159" t="s">
        <v>550</v>
      </c>
      <c r="N112" s="166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27</v>
      </c>
      <c r="B113" s="146">
        <v>42093</v>
      </c>
      <c r="C113" s="146"/>
      <c r="D113" s="147" t="s">
        <v>611</v>
      </c>
      <c r="E113" s="148" t="s">
        <v>568</v>
      </c>
      <c r="F113" s="149">
        <v>183.5</v>
      </c>
      <c r="G113" s="148"/>
      <c r="H113" s="148">
        <v>219</v>
      </c>
      <c r="I113" s="150">
        <v>218</v>
      </c>
      <c r="J113" s="151" t="s">
        <v>612</v>
      </c>
      <c r="K113" s="152">
        <f t="shared" si="60"/>
        <v>35.5</v>
      </c>
      <c r="L113" s="153">
        <f t="shared" si="61"/>
        <v>0.19346049046321526</v>
      </c>
      <c r="M113" s="148" t="s">
        <v>538</v>
      </c>
      <c r="N113" s="154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28</v>
      </c>
      <c r="B114" s="146">
        <v>42114</v>
      </c>
      <c r="C114" s="146"/>
      <c r="D114" s="147" t="s">
        <v>613</v>
      </c>
      <c r="E114" s="148" t="s">
        <v>568</v>
      </c>
      <c r="F114" s="149">
        <f>(227+237)/2</f>
        <v>232</v>
      </c>
      <c r="G114" s="148"/>
      <c r="H114" s="148">
        <v>298</v>
      </c>
      <c r="I114" s="150">
        <v>298</v>
      </c>
      <c r="J114" s="151" t="s">
        <v>570</v>
      </c>
      <c r="K114" s="152">
        <f t="shared" si="60"/>
        <v>66</v>
      </c>
      <c r="L114" s="153">
        <f t="shared" si="61"/>
        <v>0.28448275862068967</v>
      </c>
      <c r="M114" s="148" t="s">
        <v>538</v>
      </c>
      <c r="N114" s="154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29</v>
      </c>
      <c r="B115" s="146">
        <v>42128</v>
      </c>
      <c r="C115" s="146"/>
      <c r="D115" s="147" t="s">
        <v>614</v>
      </c>
      <c r="E115" s="148" t="s">
        <v>540</v>
      </c>
      <c r="F115" s="149">
        <v>385</v>
      </c>
      <c r="G115" s="148"/>
      <c r="H115" s="148">
        <f>212.5+331</f>
        <v>543.5</v>
      </c>
      <c r="I115" s="150">
        <v>510</v>
      </c>
      <c r="J115" s="151" t="s">
        <v>615</v>
      </c>
      <c r="K115" s="152">
        <f t="shared" si="60"/>
        <v>158.5</v>
      </c>
      <c r="L115" s="153">
        <f t="shared" si="61"/>
        <v>0.41168831168831171</v>
      </c>
      <c r="M115" s="148" t="s">
        <v>538</v>
      </c>
      <c r="N115" s="154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30</v>
      </c>
      <c r="B116" s="146">
        <v>42128</v>
      </c>
      <c r="C116" s="146"/>
      <c r="D116" s="147" t="s">
        <v>616</v>
      </c>
      <c r="E116" s="148" t="s">
        <v>540</v>
      </c>
      <c r="F116" s="149">
        <v>115.5</v>
      </c>
      <c r="G116" s="148"/>
      <c r="H116" s="148">
        <v>146</v>
      </c>
      <c r="I116" s="150">
        <v>142</v>
      </c>
      <c r="J116" s="151" t="s">
        <v>617</v>
      </c>
      <c r="K116" s="152">
        <f t="shared" si="60"/>
        <v>30.5</v>
      </c>
      <c r="L116" s="153">
        <f t="shared" si="61"/>
        <v>0.26406926406926406</v>
      </c>
      <c r="M116" s="148" t="s">
        <v>538</v>
      </c>
      <c r="N116" s="154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31</v>
      </c>
      <c r="B117" s="146">
        <v>42151</v>
      </c>
      <c r="C117" s="146"/>
      <c r="D117" s="147" t="s">
        <v>618</v>
      </c>
      <c r="E117" s="148" t="s">
        <v>540</v>
      </c>
      <c r="F117" s="149">
        <v>237.5</v>
      </c>
      <c r="G117" s="148"/>
      <c r="H117" s="148">
        <v>279.5</v>
      </c>
      <c r="I117" s="150">
        <v>278</v>
      </c>
      <c r="J117" s="151" t="s">
        <v>570</v>
      </c>
      <c r="K117" s="152">
        <f t="shared" si="60"/>
        <v>42</v>
      </c>
      <c r="L117" s="153">
        <f t="shared" si="61"/>
        <v>0.17684210526315788</v>
      </c>
      <c r="M117" s="148" t="s">
        <v>538</v>
      </c>
      <c r="N117" s="154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32</v>
      </c>
      <c r="B118" s="146">
        <v>42174</v>
      </c>
      <c r="C118" s="146"/>
      <c r="D118" s="147" t="s">
        <v>589</v>
      </c>
      <c r="E118" s="148" t="s">
        <v>568</v>
      </c>
      <c r="F118" s="149">
        <v>340</v>
      </c>
      <c r="G118" s="148"/>
      <c r="H118" s="148">
        <v>448</v>
      </c>
      <c r="I118" s="150">
        <v>448</v>
      </c>
      <c r="J118" s="151" t="s">
        <v>570</v>
      </c>
      <c r="K118" s="152">
        <f t="shared" si="60"/>
        <v>108</v>
      </c>
      <c r="L118" s="153">
        <f t="shared" si="61"/>
        <v>0.31764705882352939</v>
      </c>
      <c r="M118" s="148" t="s">
        <v>538</v>
      </c>
      <c r="N118" s="154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33</v>
      </c>
      <c r="B119" s="146">
        <v>42191</v>
      </c>
      <c r="C119" s="146"/>
      <c r="D119" s="147" t="s">
        <v>619</v>
      </c>
      <c r="E119" s="148" t="s">
        <v>568</v>
      </c>
      <c r="F119" s="149">
        <v>390</v>
      </c>
      <c r="G119" s="148"/>
      <c r="H119" s="148">
        <v>460</v>
      </c>
      <c r="I119" s="150">
        <v>460</v>
      </c>
      <c r="J119" s="151" t="s">
        <v>570</v>
      </c>
      <c r="K119" s="152">
        <f t="shared" si="60"/>
        <v>70</v>
      </c>
      <c r="L119" s="153">
        <f t="shared" si="61"/>
        <v>0.17948717948717949</v>
      </c>
      <c r="M119" s="148" t="s">
        <v>538</v>
      </c>
      <c r="N119" s="154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5">
        <v>34</v>
      </c>
      <c r="B120" s="156">
        <v>42195</v>
      </c>
      <c r="C120" s="156"/>
      <c r="D120" s="157" t="s">
        <v>620</v>
      </c>
      <c r="E120" s="158" t="s">
        <v>568</v>
      </c>
      <c r="F120" s="159">
        <v>122.5</v>
      </c>
      <c r="G120" s="159"/>
      <c r="H120" s="160">
        <v>61</v>
      </c>
      <c r="I120" s="160">
        <v>172</v>
      </c>
      <c r="J120" s="161" t="s">
        <v>621</v>
      </c>
      <c r="K120" s="162">
        <f t="shared" si="60"/>
        <v>-61.5</v>
      </c>
      <c r="L120" s="163">
        <f t="shared" si="61"/>
        <v>-0.50204081632653064</v>
      </c>
      <c r="M120" s="159" t="s">
        <v>550</v>
      </c>
      <c r="N120" s="156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35</v>
      </c>
      <c r="B121" s="146">
        <v>42219</v>
      </c>
      <c r="C121" s="146"/>
      <c r="D121" s="147" t="s">
        <v>622</v>
      </c>
      <c r="E121" s="148" t="s">
        <v>568</v>
      </c>
      <c r="F121" s="149">
        <v>297.5</v>
      </c>
      <c r="G121" s="148"/>
      <c r="H121" s="148">
        <v>350</v>
      </c>
      <c r="I121" s="150">
        <v>360</v>
      </c>
      <c r="J121" s="151" t="s">
        <v>623</v>
      </c>
      <c r="K121" s="152">
        <f t="shared" si="60"/>
        <v>52.5</v>
      </c>
      <c r="L121" s="153">
        <f t="shared" si="61"/>
        <v>0.17647058823529413</v>
      </c>
      <c r="M121" s="148" t="s">
        <v>538</v>
      </c>
      <c r="N121" s="154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36</v>
      </c>
      <c r="B122" s="146">
        <v>42219</v>
      </c>
      <c r="C122" s="146"/>
      <c r="D122" s="147" t="s">
        <v>624</v>
      </c>
      <c r="E122" s="148" t="s">
        <v>568</v>
      </c>
      <c r="F122" s="149">
        <v>115.5</v>
      </c>
      <c r="G122" s="148"/>
      <c r="H122" s="148">
        <v>149</v>
      </c>
      <c r="I122" s="150">
        <v>140</v>
      </c>
      <c r="J122" s="151" t="s">
        <v>625</v>
      </c>
      <c r="K122" s="152">
        <f t="shared" si="60"/>
        <v>33.5</v>
      </c>
      <c r="L122" s="153">
        <f t="shared" si="61"/>
        <v>0.29004329004329005</v>
      </c>
      <c r="M122" s="148" t="s">
        <v>538</v>
      </c>
      <c r="N122" s="154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37</v>
      </c>
      <c r="B123" s="146">
        <v>42251</v>
      </c>
      <c r="C123" s="146"/>
      <c r="D123" s="147" t="s">
        <v>618</v>
      </c>
      <c r="E123" s="148" t="s">
        <v>568</v>
      </c>
      <c r="F123" s="149">
        <v>226</v>
      </c>
      <c r="G123" s="148"/>
      <c r="H123" s="148">
        <v>292</v>
      </c>
      <c r="I123" s="150">
        <v>292</v>
      </c>
      <c r="J123" s="151" t="s">
        <v>626</v>
      </c>
      <c r="K123" s="152">
        <f t="shared" si="60"/>
        <v>66</v>
      </c>
      <c r="L123" s="153">
        <f t="shared" si="61"/>
        <v>0.29203539823008851</v>
      </c>
      <c r="M123" s="148" t="s">
        <v>538</v>
      </c>
      <c r="N123" s="154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38</v>
      </c>
      <c r="B124" s="146">
        <v>42254</v>
      </c>
      <c r="C124" s="146"/>
      <c r="D124" s="147" t="s">
        <v>613</v>
      </c>
      <c r="E124" s="148" t="s">
        <v>568</v>
      </c>
      <c r="F124" s="149">
        <v>232.5</v>
      </c>
      <c r="G124" s="148"/>
      <c r="H124" s="148">
        <v>312.5</v>
      </c>
      <c r="I124" s="150">
        <v>310</v>
      </c>
      <c r="J124" s="151" t="s">
        <v>570</v>
      </c>
      <c r="K124" s="152">
        <f t="shared" si="60"/>
        <v>80</v>
      </c>
      <c r="L124" s="153">
        <f t="shared" si="61"/>
        <v>0.34408602150537637</v>
      </c>
      <c r="M124" s="148" t="s">
        <v>538</v>
      </c>
      <c r="N124" s="154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39</v>
      </c>
      <c r="B125" s="146">
        <v>42268</v>
      </c>
      <c r="C125" s="146"/>
      <c r="D125" s="147" t="s">
        <v>627</v>
      </c>
      <c r="E125" s="148" t="s">
        <v>568</v>
      </c>
      <c r="F125" s="149">
        <v>196.5</v>
      </c>
      <c r="G125" s="148"/>
      <c r="H125" s="148">
        <v>238</v>
      </c>
      <c r="I125" s="150">
        <v>238</v>
      </c>
      <c r="J125" s="151" t="s">
        <v>626</v>
      </c>
      <c r="K125" s="152">
        <f t="shared" si="60"/>
        <v>41.5</v>
      </c>
      <c r="L125" s="153">
        <f t="shared" si="61"/>
        <v>0.21119592875318066</v>
      </c>
      <c r="M125" s="148" t="s">
        <v>538</v>
      </c>
      <c r="N125" s="154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40</v>
      </c>
      <c r="B126" s="146">
        <v>42271</v>
      </c>
      <c r="C126" s="146"/>
      <c r="D126" s="147" t="s">
        <v>567</v>
      </c>
      <c r="E126" s="148" t="s">
        <v>568</v>
      </c>
      <c r="F126" s="149">
        <v>65</v>
      </c>
      <c r="G126" s="148"/>
      <c r="H126" s="148">
        <v>82</v>
      </c>
      <c r="I126" s="150">
        <v>82</v>
      </c>
      <c r="J126" s="151" t="s">
        <v>626</v>
      </c>
      <c r="K126" s="152">
        <f t="shared" si="60"/>
        <v>17</v>
      </c>
      <c r="L126" s="153">
        <f t="shared" si="61"/>
        <v>0.26153846153846155</v>
      </c>
      <c r="M126" s="148" t="s">
        <v>538</v>
      </c>
      <c r="N126" s="154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41</v>
      </c>
      <c r="B127" s="146">
        <v>42291</v>
      </c>
      <c r="C127" s="146"/>
      <c r="D127" s="147" t="s">
        <v>628</v>
      </c>
      <c r="E127" s="148" t="s">
        <v>568</v>
      </c>
      <c r="F127" s="149">
        <v>144</v>
      </c>
      <c r="G127" s="148"/>
      <c r="H127" s="148">
        <v>182.5</v>
      </c>
      <c r="I127" s="150">
        <v>181</v>
      </c>
      <c r="J127" s="151" t="s">
        <v>626</v>
      </c>
      <c r="K127" s="152">
        <f t="shared" si="60"/>
        <v>38.5</v>
      </c>
      <c r="L127" s="153">
        <f t="shared" si="61"/>
        <v>0.2673611111111111</v>
      </c>
      <c r="M127" s="148" t="s">
        <v>538</v>
      </c>
      <c r="N127" s="154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42</v>
      </c>
      <c r="B128" s="146">
        <v>42291</v>
      </c>
      <c r="C128" s="146"/>
      <c r="D128" s="147" t="s">
        <v>629</v>
      </c>
      <c r="E128" s="148" t="s">
        <v>568</v>
      </c>
      <c r="F128" s="149">
        <v>264</v>
      </c>
      <c r="G128" s="148"/>
      <c r="H128" s="148">
        <v>311</v>
      </c>
      <c r="I128" s="150">
        <v>311</v>
      </c>
      <c r="J128" s="151" t="s">
        <v>626</v>
      </c>
      <c r="K128" s="152">
        <f t="shared" si="60"/>
        <v>47</v>
      </c>
      <c r="L128" s="153">
        <f t="shared" si="61"/>
        <v>0.17803030303030304</v>
      </c>
      <c r="M128" s="148" t="s">
        <v>538</v>
      </c>
      <c r="N128" s="154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43</v>
      </c>
      <c r="B129" s="146">
        <v>42318</v>
      </c>
      <c r="C129" s="146"/>
      <c r="D129" s="147" t="s">
        <v>630</v>
      </c>
      <c r="E129" s="148" t="s">
        <v>540</v>
      </c>
      <c r="F129" s="149">
        <v>549.5</v>
      </c>
      <c r="G129" s="148"/>
      <c r="H129" s="148">
        <v>630</v>
      </c>
      <c r="I129" s="150">
        <v>630</v>
      </c>
      <c r="J129" s="151" t="s">
        <v>626</v>
      </c>
      <c r="K129" s="152">
        <f t="shared" si="60"/>
        <v>80.5</v>
      </c>
      <c r="L129" s="153">
        <f t="shared" si="61"/>
        <v>0.1464968152866242</v>
      </c>
      <c r="M129" s="148" t="s">
        <v>538</v>
      </c>
      <c r="N129" s="154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44</v>
      </c>
      <c r="B130" s="146">
        <v>42342</v>
      </c>
      <c r="C130" s="146"/>
      <c r="D130" s="147" t="s">
        <v>631</v>
      </c>
      <c r="E130" s="148" t="s">
        <v>568</v>
      </c>
      <c r="F130" s="149">
        <v>1027.5</v>
      </c>
      <c r="G130" s="148"/>
      <c r="H130" s="148">
        <v>1315</v>
      </c>
      <c r="I130" s="150">
        <v>1250</v>
      </c>
      <c r="J130" s="151" t="s">
        <v>626</v>
      </c>
      <c r="K130" s="152">
        <f t="shared" si="60"/>
        <v>287.5</v>
      </c>
      <c r="L130" s="153">
        <f t="shared" si="61"/>
        <v>0.27980535279805352</v>
      </c>
      <c r="M130" s="148" t="s">
        <v>538</v>
      </c>
      <c r="N130" s="154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45</v>
      </c>
      <c r="B131" s="146">
        <v>42367</v>
      </c>
      <c r="C131" s="146"/>
      <c r="D131" s="147" t="s">
        <v>632</v>
      </c>
      <c r="E131" s="148" t="s">
        <v>568</v>
      </c>
      <c r="F131" s="149">
        <v>465</v>
      </c>
      <c r="G131" s="148"/>
      <c r="H131" s="148">
        <v>540</v>
      </c>
      <c r="I131" s="150">
        <v>540</v>
      </c>
      <c r="J131" s="151" t="s">
        <v>626</v>
      </c>
      <c r="K131" s="152">
        <f t="shared" si="60"/>
        <v>75</v>
      </c>
      <c r="L131" s="153">
        <f t="shared" si="61"/>
        <v>0.16129032258064516</v>
      </c>
      <c r="M131" s="148" t="s">
        <v>538</v>
      </c>
      <c r="N131" s="154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46</v>
      </c>
      <c r="B132" s="146">
        <v>42380</v>
      </c>
      <c r="C132" s="146"/>
      <c r="D132" s="147" t="s">
        <v>365</v>
      </c>
      <c r="E132" s="148" t="s">
        <v>540</v>
      </c>
      <c r="F132" s="149">
        <v>81</v>
      </c>
      <c r="G132" s="148"/>
      <c r="H132" s="148">
        <v>110</v>
      </c>
      <c r="I132" s="150">
        <v>110</v>
      </c>
      <c r="J132" s="151" t="s">
        <v>626</v>
      </c>
      <c r="K132" s="152">
        <f t="shared" si="60"/>
        <v>29</v>
      </c>
      <c r="L132" s="153">
        <f t="shared" si="61"/>
        <v>0.35802469135802467</v>
      </c>
      <c r="M132" s="148" t="s">
        <v>538</v>
      </c>
      <c r="N132" s="154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47</v>
      </c>
      <c r="B133" s="146">
        <v>42382</v>
      </c>
      <c r="C133" s="146"/>
      <c r="D133" s="147" t="s">
        <v>633</v>
      </c>
      <c r="E133" s="148" t="s">
        <v>540</v>
      </c>
      <c r="F133" s="149">
        <v>417.5</v>
      </c>
      <c r="G133" s="148"/>
      <c r="H133" s="148">
        <v>547</v>
      </c>
      <c r="I133" s="150">
        <v>535</v>
      </c>
      <c r="J133" s="151" t="s">
        <v>626</v>
      </c>
      <c r="K133" s="152">
        <f t="shared" si="60"/>
        <v>129.5</v>
      </c>
      <c r="L133" s="153">
        <f t="shared" si="61"/>
        <v>0.31017964071856285</v>
      </c>
      <c r="M133" s="148" t="s">
        <v>538</v>
      </c>
      <c r="N133" s="154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48</v>
      </c>
      <c r="B134" s="146">
        <v>42408</v>
      </c>
      <c r="C134" s="146"/>
      <c r="D134" s="147" t="s">
        <v>634</v>
      </c>
      <c r="E134" s="148" t="s">
        <v>568</v>
      </c>
      <c r="F134" s="149">
        <v>650</v>
      </c>
      <c r="G134" s="148"/>
      <c r="H134" s="148">
        <v>800</v>
      </c>
      <c r="I134" s="150">
        <v>800</v>
      </c>
      <c r="J134" s="151" t="s">
        <v>626</v>
      </c>
      <c r="K134" s="152">
        <f t="shared" si="60"/>
        <v>150</v>
      </c>
      <c r="L134" s="153">
        <f t="shared" si="61"/>
        <v>0.23076923076923078</v>
      </c>
      <c r="M134" s="148" t="s">
        <v>538</v>
      </c>
      <c r="N134" s="15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49</v>
      </c>
      <c r="B135" s="146">
        <v>42433</v>
      </c>
      <c r="C135" s="146"/>
      <c r="D135" s="147" t="s">
        <v>206</v>
      </c>
      <c r="E135" s="148" t="s">
        <v>568</v>
      </c>
      <c r="F135" s="149">
        <v>437.5</v>
      </c>
      <c r="G135" s="148"/>
      <c r="H135" s="148">
        <v>504.5</v>
      </c>
      <c r="I135" s="150">
        <v>522</v>
      </c>
      <c r="J135" s="151" t="s">
        <v>635</v>
      </c>
      <c r="K135" s="152">
        <f t="shared" si="60"/>
        <v>67</v>
      </c>
      <c r="L135" s="153">
        <f t="shared" si="61"/>
        <v>0.15314285714285714</v>
      </c>
      <c r="M135" s="148" t="s">
        <v>538</v>
      </c>
      <c r="N135" s="154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50</v>
      </c>
      <c r="B136" s="146">
        <v>42438</v>
      </c>
      <c r="C136" s="146"/>
      <c r="D136" s="147" t="s">
        <v>636</v>
      </c>
      <c r="E136" s="148" t="s">
        <v>568</v>
      </c>
      <c r="F136" s="149">
        <v>189.5</v>
      </c>
      <c r="G136" s="148"/>
      <c r="H136" s="148">
        <v>218</v>
      </c>
      <c r="I136" s="150">
        <v>218</v>
      </c>
      <c r="J136" s="151" t="s">
        <v>626</v>
      </c>
      <c r="K136" s="152">
        <f t="shared" si="60"/>
        <v>28.5</v>
      </c>
      <c r="L136" s="153">
        <f t="shared" si="61"/>
        <v>0.15039577836411611</v>
      </c>
      <c r="M136" s="148" t="s">
        <v>538</v>
      </c>
      <c r="N136" s="154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51</v>
      </c>
      <c r="B137" s="156">
        <v>42471</v>
      </c>
      <c r="C137" s="156"/>
      <c r="D137" s="164" t="s">
        <v>637</v>
      </c>
      <c r="E137" s="159" t="s">
        <v>568</v>
      </c>
      <c r="F137" s="159">
        <v>36.5</v>
      </c>
      <c r="G137" s="160"/>
      <c r="H137" s="160">
        <v>15.85</v>
      </c>
      <c r="I137" s="160">
        <v>60</v>
      </c>
      <c r="J137" s="161" t="s">
        <v>638</v>
      </c>
      <c r="K137" s="162">
        <f t="shared" si="60"/>
        <v>-20.65</v>
      </c>
      <c r="L137" s="163">
        <f t="shared" si="61"/>
        <v>-0.5657534246575342</v>
      </c>
      <c r="M137" s="159" t="s">
        <v>550</v>
      </c>
      <c r="N137" s="167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52</v>
      </c>
      <c r="B138" s="146">
        <v>42472</v>
      </c>
      <c r="C138" s="146"/>
      <c r="D138" s="147" t="s">
        <v>639</v>
      </c>
      <c r="E138" s="148" t="s">
        <v>568</v>
      </c>
      <c r="F138" s="149">
        <v>93</v>
      </c>
      <c r="G138" s="148"/>
      <c r="H138" s="148">
        <v>149</v>
      </c>
      <c r="I138" s="150">
        <v>140</v>
      </c>
      <c r="J138" s="151" t="s">
        <v>640</v>
      </c>
      <c r="K138" s="152">
        <f t="shared" si="60"/>
        <v>56</v>
      </c>
      <c r="L138" s="153">
        <f t="shared" si="61"/>
        <v>0.60215053763440862</v>
      </c>
      <c r="M138" s="148" t="s">
        <v>538</v>
      </c>
      <c r="N138" s="154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53</v>
      </c>
      <c r="B139" s="146">
        <v>42472</v>
      </c>
      <c r="C139" s="146"/>
      <c r="D139" s="147" t="s">
        <v>641</v>
      </c>
      <c r="E139" s="148" t="s">
        <v>568</v>
      </c>
      <c r="F139" s="149">
        <v>130</v>
      </c>
      <c r="G139" s="148"/>
      <c r="H139" s="148">
        <v>150</v>
      </c>
      <c r="I139" s="150" t="s">
        <v>642</v>
      </c>
      <c r="J139" s="151" t="s">
        <v>626</v>
      </c>
      <c r="K139" s="152">
        <f t="shared" si="60"/>
        <v>20</v>
      </c>
      <c r="L139" s="153">
        <f t="shared" si="61"/>
        <v>0.15384615384615385</v>
      </c>
      <c r="M139" s="148" t="s">
        <v>538</v>
      </c>
      <c r="N139" s="154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54</v>
      </c>
      <c r="B140" s="146">
        <v>42473</v>
      </c>
      <c r="C140" s="146"/>
      <c r="D140" s="147" t="s">
        <v>643</v>
      </c>
      <c r="E140" s="148" t="s">
        <v>568</v>
      </c>
      <c r="F140" s="149">
        <v>196</v>
      </c>
      <c r="G140" s="148"/>
      <c r="H140" s="148">
        <v>299</v>
      </c>
      <c r="I140" s="150">
        <v>299</v>
      </c>
      <c r="J140" s="151" t="s">
        <v>626</v>
      </c>
      <c r="K140" s="152">
        <v>103</v>
      </c>
      <c r="L140" s="153">
        <v>0.52551020408163296</v>
      </c>
      <c r="M140" s="148" t="s">
        <v>538</v>
      </c>
      <c r="N140" s="154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55</v>
      </c>
      <c r="B141" s="146">
        <v>42473</v>
      </c>
      <c r="C141" s="146"/>
      <c r="D141" s="147" t="s">
        <v>644</v>
      </c>
      <c r="E141" s="148" t="s">
        <v>568</v>
      </c>
      <c r="F141" s="149">
        <v>88</v>
      </c>
      <c r="G141" s="148"/>
      <c r="H141" s="148">
        <v>103</v>
      </c>
      <c r="I141" s="150">
        <v>103</v>
      </c>
      <c r="J141" s="151" t="s">
        <v>626</v>
      </c>
      <c r="K141" s="152">
        <v>15</v>
      </c>
      <c r="L141" s="153">
        <v>0.170454545454545</v>
      </c>
      <c r="M141" s="148" t="s">
        <v>538</v>
      </c>
      <c r="N141" s="154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56</v>
      </c>
      <c r="B142" s="146">
        <v>42492</v>
      </c>
      <c r="C142" s="146"/>
      <c r="D142" s="147" t="s">
        <v>645</v>
      </c>
      <c r="E142" s="148" t="s">
        <v>568</v>
      </c>
      <c r="F142" s="149">
        <v>127.5</v>
      </c>
      <c r="G142" s="148"/>
      <c r="H142" s="148">
        <v>148</v>
      </c>
      <c r="I142" s="150" t="s">
        <v>646</v>
      </c>
      <c r="J142" s="151" t="s">
        <v>626</v>
      </c>
      <c r="K142" s="152">
        <f>H142-F142</f>
        <v>20.5</v>
      </c>
      <c r="L142" s="153">
        <f>K142/F142</f>
        <v>0.16078431372549021</v>
      </c>
      <c r="M142" s="148" t="s">
        <v>538</v>
      </c>
      <c r="N142" s="154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57</v>
      </c>
      <c r="B143" s="146">
        <v>42493</v>
      </c>
      <c r="C143" s="146"/>
      <c r="D143" s="147" t="s">
        <v>647</v>
      </c>
      <c r="E143" s="148" t="s">
        <v>568</v>
      </c>
      <c r="F143" s="149">
        <v>675</v>
      </c>
      <c r="G143" s="148"/>
      <c r="H143" s="148">
        <v>815</v>
      </c>
      <c r="I143" s="150" t="s">
        <v>648</v>
      </c>
      <c r="J143" s="151" t="s">
        <v>626</v>
      </c>
      <c r="K143" s="152">
        <f>H143-F143</f>
        <v>140</v>
      </c>
      <c r="L143" s="153">
        <f>K143/F143</f>
        <v>0.2074074074074074</v>
      </c>
      <c r="M143" s="148" t="s">
        <v>538</v>
      </c>
      <c r="N143" s="154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58</v>
      </c>
      <c r="B144" s="156">
        <v>42522</v>
      </c>
      <c r="C144" s="156"/>
      <c r="D144" s="157" t="s">
        <v>649</v>
      </c>
      <c r="E144" s="158" t="s">
        <v>568</v>
      </c>
      <c r="F144" s="159">
        <v>500</v>
      </c>
      <c r="G144" s="159"/>
      <c r="H144" s="160">
        <v>232.5</v>
      </c>
      <c r="I144" s="160" t="s">
        <v>650</v>
      </c>
      <c r="J144" s="161" t="s">
        <v>651</v>
      </c>
      <c r="K144" s="162">
        <f>H144-F144</f>
        <v>-267.5</v>
      </c>
      <c r="L144" s="163">
        <f>K144/F144</f>
        <v>-0.53500000000000003</v>
      </c>
      <c r="M144" s="159" t="s">
        <v>550</v>
      </c>
      <c r="N144" s="156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59</v>
      </c>
      <c r="B145" s="146">
        <v>42527</v>
      </c>
      <c r="C145" s="146"/>
      <c r="D145" s="147" t="s">
        <v>496</v>
      </c>
      <c r="E145" s="148" t="s">
        <v>568</v>
      </c>
      <c r="F145" s="149">
        <v>110</v>
      </c>
      <c r="G145" s="148"/>
      <c r="H145" s="148">
        <v>126.5</v>
      </c>
      <c r="I145" s="150">
        <v>125</v>
      </c>
      <c r="J145" s="151" t="s">
        <v>577</v>
      </c>
      <c r="K145" s="152">
        <f>H145-F145</f>
        <v>16.5</v>
      </c>
      <c r="L145" s="153">
        <f>K145/F145</f>
        <v>0.15</v>
      </c>
      <c r="M145" s="148" t="s">
        <v>538</v>
      </c>
      <c r="N145" s="154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60</v>
      </c>
      <c r="B146" s="146">
        <v>42538</v>
      </c>
      <c r="C146" s="146"/>
      <c r="D146" s="147" t="s">
        <v>652</v>
      </c>
      <c r="E146" s="148" t="s">
        <v>568</v>
      </c>
      <c r="F146" s="149">
        <v>44</v>
      </c>
      <c r="G146" s="148"/>
      <c r="H146" s="148">
        <v>69.5</v>
      </c>
      <c r="I146" s="150">
        <v>69.5</v>
      </c>
      <c r="J146" s="151" t="s">
        <v>653</v>
      </c>
      <c r="K146" s="152">
        <f>H146-F146</f>
        <v>25.5</v>
      </c>
      <c r="L146" s="153">
        <f>K146/F146</f>
        <v>0.57954545454545459</v>
      </c>
      <c r="M146" s="148" t="s">
        <v>538</v>
      </c>
      <c r="N146" s="154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61</v>
      </c>
      <c r="B147" s="146">
        <v>42549</v>
      </c>
      <c r="C147" s="146"/>
      <c r="D147" s="147" t="s">
        <v>654</v>
      </c>
      <c r="E147" s="148" t="s">
        <v>568</v>
      </c>
      <c r="F147" s="149">
        <v>262.5</v>
      </c>
      <c r="G147" s="148"/>
      <c r="H147" s="148">
        <v>340</v>
      </c>
      <c r="I147" s="150">
        <v>333</v>
      </c>
      <c r="J147" s="151" t="s">
        <v>655</v>
      </c>
      <c r="K147" s="152">
        <v>77.5</v>
      </c>
      <c r="L147" s="153">
        <v>0.29523809523809502</v>
      </c>
      <c r="M147" s="148" t="s">
        <v>538</v>
      </c>
      <c r="N147" s="154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62</v>
      </c>
      <c r="B148" s="146">
        <v>42549</v>
      </c>
      <c r="C148" s="146"/>
      <c r="D148" s="147" t="s">
        <v>656</v>
      </c>
      <c r="E148" s="148" t="s">
        <v>568</v>
      </c>
      <c r="F148" s="149">
        <v>840</v>
      </c>
      <c r="G148" s="148"/>
      <c r="H148" s="148">
        <v>1230</v>
      </c>
      <c r="I148" s="150">
        <v>1230</v>
      </c>
      <c r="J148" s="151" t="s">
        <v>626</v>
      </c>
      <c r="K148" s="152">
        <v>390</v>
      </c>
      <c r="L148" s="153">
        <v>0.46428571428571402</v>
      </c>
      <c r="M148" s="148" t="s">
        <v>538</v>
      </c>
      <c r="N148" s="154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8">
        <v>63</v>
      </c>
      <c r="B149" s="169">
        <v>42556</v>
      </c>
      <c r="C149" s="169"/>
      <c r="D149" s="170" t="s">
        <v>657</v>
      </c>
      <c r="E149" s="171" t="s">
        <v>568</v>
      </c>
      <c r="F149" s="171">
        <v>395</v>
      </c>
      <c r="G149" s="172"/>
      <c r="H149" s="172">
        <f>(468.5+342.5)/2</f>
        <v>405.5</v>
      </c>
      <c r="I149" s="172">
        <v>510</v>
      </c>
      <c r="J149" s="173" t="s">
        <v>658</v>
      </c>
      <c r="K149" s="174">
        <f t="shared" ref="K149:K155" si="62">H149-F149</f>
        <v>10.5</v>
      </c>
      <c r="L149" s="175">
        <f t="shared" ref="L149:L155" si="63">K149/F149</f>
        <v>2.6582278481012658E-2</v>
      </c>
      <c r="M149" s="171" t="s">
        <v>659</v>
      </c>
      <c r="N149" s="169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5">
        <v>64</v>
      </c>
      <c r="B150" s="156">
        <v>42584</v>
      </c>
      <c r="C150" s="156"/>
      <c r="D150" s="157" t="s">
        <v>660</v>
      </c>
      <c r="E150" s="158" t="s">
        <v>540</v>
      </c>
      <c r="F150" s="159">
        <f>169.5-12.8</f>
        <v>156.69999999999999</v>
      </c>
      <c r="G150" s="159"/>
      <c r="H150" s="160">
        <v>77</v>
      </c>
      <c r="I150" s="160" t="s">
        <v>661</v>
      </c>
      <c r="J150" s="161" t="s">
        <v>662</v>
      </c>
      <c r="K150" s="162">
        <f t="shared" si="62"/>
        <v>-79.699999999999989</v>
      </c>
      <c r="L150" s="163">
        <f t="shared" si="63"/>
        <v>-0.50861518825781749</v>
      </c>
      <c r="M150" s="159" t="s">
        <v>550</v>
      </c>
      <c r="N150" s="156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65</v>
      </c>
      <c r="B151" s="156">
        <v>42586</v>
      </c>
      <c r="C151" s="156"/>
      <c r="D151" s="157" t="s">
        <v>663</v>
      </c>
      <c r="E151" s="158" t="s">
        <v>568</v>
      </c>
      <c r="F151" s="159">
        <v>400</v>
      </c>
      <c r="G151" s="159"/>
      <c r="H151" s="160">
        <v>305</v>
      </c>
      <c r="I151" s="160">
        <v>475</v>
      </c>
      <c r="J151" s="161" t="s">
        <v>664</v>
      </c>
      <c r="K151" s="162">
        <f t="shared" si="62"/>
        <v>-95</v>
      </c>
      <c r="L151" s="163">
        <f t="shared" si="63"/>
        <v>-0.23749999999999999</v>
      </c>
      <c r="M151" s="159" t="s">
        <v>550</v>
      </c>
      <c r="N151" s="156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66</v>
      </c>
      <c r="B152" s="146">
        <v>42593</v>
      </c>
      <c r="C152" s="146"/>
      <c r="D152" s="147" t="s">
        <v>665</v>
      </c>
      <c r="E152" s="148" t="s">
        <v>568</v>
      </c>
      <c r="F152" s="149">
        <v>86.5</v>
      </c>
      <c r="G152" s="148"/>
      <c r="H152" s="148">
        <v>130</v>
      </c>
      <c r="I152" s="150">
        <v>130</v>
      </c>
      <c r="J152" s="151" t="s">
        <v>666</v>
      </c>
      <c r="K152" s="152">
        <f t="shared" si="62"/>
        <v>43.5</v>
      </c>
      <c r="L152" s="153">
        <f t="shared" si="63"/>
        <v>0.50289017341040465</v>
      </c>
      <c r="M152" s="148" t="s">
        <v>538</v>
      </c>
      <c r="N152" s="154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67</v>
      </c>
      <c r="B153" s="156">
        <v>42600</v>
      </c>
      <c r="C153" s="156"/>
      <c r="D153" s="157" t="s">
        <v>109</v>
      </c>
      <c r="E153" s="158" t="s">
        <v>568</v>
      </c>
      <c r="F153" s="159">
        <v>133.5</v>
      </c>
      <c r="G153" s="159"/>
      <c r="H153" s="160">
        <v>126.5</v>
      </c>
      <c r="I153" s="160">
        <v>178</v>
      </c>
      <c r="J153" s="161" t="s">
        <v>667</v>
      </c>
      <c r="K153" s="162">
        <f t="shared" si="62"/>
        <v>-7</v>
      </c>
      <c r="L153" s="163">
        <f t="shared" si="63"/>
        <v>-5.2434456928838954E-2</v>
      </c>
      <c r="M153" s="159" t="s">
        <v>550</v>
      </c>
      <c r="N153" s="156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68</v>
      </c>
      <c r="B154" s="146">
        <v>42613</v>
      </c>
      <c r="C154" s="146"/>
      <c r="D154" s="147" t="s">
        <v>668</v>
      </c>
      <c r="E154" s="148" t="s">
        <v>568</v>
      </c>
      <c r="F154" s="149">
        <v>560</v>
      </c>
      <c r="G154" s="148"/>
      <c r="H154" s="148">
        <v>725</v>
      </c>
      <c r="I154" s="150">
        <v>725</v>
      </c>
      <c r="J154" s="151" t="s">
        <v>570</v>
      </c>
      <c r="K154" s="152">
        <f t="shared" si="62"/>
        <v>165</v>
      </c>
      <c r="L154" s="153">
        <f t="shared" si="63"/>
        <v>0.29464285714285715</v>
      </c>
      <c r="M154" s="148" t="s">
        <v>538</v>
      </c>
      <c r="N154" s="154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69</v>
      </c>
      <c r="B155" s="146">
        <v>42614</v>
      </c>
      <c r="C155" s="146"/>
      <c r="D155" s="147" t="s">
        <v>669</v>
      </c>
      <c r="E155" s="148" t="s">
        <v>568</v>
      </c>
      <c r="F155" s="149">
        <v>160.5</v>
      </c>
      <c r="G155" s="148"/>
      <c r="H155" s="148">
        <v>210</v>
      </c>
      <c r="I155" s="150">
        <v>210</v>
      </c>
      <c r="J155" s="151" t="s">
        <v>570</v>
      </c>
      <c r="K155" s="152">
        <f t="shared" si="62"/>
        <v>49.5</v>
      </c>
      <c r="L155" s="153">
        <f t="shared" si="63"/>
        <v>0.30841121495327101</v>
      </c>
      <c r="M155" s="148" t="s">
        <v>538</v>
      </c>
      <c r="N155" s="154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70</v>
      </c>
      <c r="B156" s="146">
        <v>42646</v>
      </c>
      <c r="C156" s="146"/>
      <c r="D156" s="147" t="s">
        <v>378</v>
      </c>
      <c r="E156" s="148" t="s">
        <v>568</v>
      </c>
      <c r="F156" s="149">
        <v>430</v>
      </c>
      <c r="G156" s="148"/>
      <c r="H156" s="148">
        <v>596</v>
      </c>
      <c r="I156" s="150">
        <v>575</v>
      </c>
      <c r="J156" s="151" t="s">
        <v>670</v>
      </c>
      <c r="K156" s="152">
        <v>166</v>
      </c>
      <c r="L156" s="153">
        <v>0.38604651162790699</v>
      </c>
      <c r="M156" s="148" t="s">
        <v>538</v>
      </c>
      <c r="N156" s="154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71</v>
      </c>
      <c r="B157" s="146">
        <v>42657</v>
      </c>
      <c r="C157" s="146"/>
      <c r="D157" s="147" t="s">
        <v>671</v>
      </c>
      <c r="E157" s="148" t="s">
        <v>568</v>
      </c>
      <c r="F157" s="149">
        <v>280</v>
      </c>
      <c r="G157" s="148"/>
      <c r="H157" s="148">
        <v>345</v>
      </c>
      <c r="I157" s="150">
        <v>345</v>
      </c>
      <c r="J157" s="151" t="s">
        <v>570</v>
      </c>
      <c r="K157" s="152">
        <f t="shared" ref="K157:K162" si="64">H157-F157</f>
        <v>65</v>
      </c>
      <c r="L157" s="153">
        <f>K157/F157</f>
        <v>0.23214285714285715</v>
      </c>
      <c r="M157" s="148" t="s">
        <v>538</v>
      </c>
      <c r="N157" s="154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72</v>
      </c>
      <c r="B158" s="146">
        <v>42657</v>
      </c>
      <c r="C158" s="146"/>
      <c r="D158" s="147" t="s">
        <v>672</v>
      </c>
      <c r="E158" s="148" t="s">
        <v>568</v>
      </c>
      <c r="F158" s="149">
        <v>245</v>
      </c>
      <c r="G158" s="148"/>
      <c r="H158" s="148">
        <v>325.5</v>
      </c>
      <c r="I158" s="150">
        <v>330</v>
      </c>
      <c r="J158" s="151" t="s">
        <v>673</v>
      </c>
      <c r="K158" s="152">
        <f t="shared" si="64"/>
        <v>80.5</v>
      </c>
      <c r="L158" s="153">
        <f>K158/F158</f>
        <v>0.32857142857142857</v>
      </c>
      <c r="M158" s="148" t="s">
        <v>538</v>
      </c>
      <c r="N158" s="15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73</v>
      </c>
      <c r="B159" s="146">
        <v>42660</v>
      </c>
      <c r="C159" s="146"/>
      <c r="D159" s="147" t="s">
        <v>334</v>
      </c>
      <c r="E159" s="148" t="s">
        <v>568</v>
      </c>
      <c r="F159" s="149">
        <v>125</v>
      </c>
      <c r="G159" s="148"/>
      <c r="H159" s="148">
        <v>160</v>
      </c>
      <c r="I159" s="150">
        <v>160</v>
      </c>
      <c r="J159" s="151" t="s">
        <v>626</v>
      </c>
      <c r="K159" s="152">
        <f t="shared" si="64"/>
        <v>35</v>
      </c>
      <c r="L159" s="153">
        <v>0.28000000000000003</v>
      </c>
      <c r="M159" s="148" t="s">
        <v>538</v>
      </c>
      <c r="N159" s="154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74</v>
      </c>
      <c r="B160" s="146">
        <v>42660</v>
      </c>
      <c r="C160" s="146"/>
      <c r="D160" s="147" t="s">
        <v>435</v>
      </c>
      <c r="E160" s="148" t="s">
        <v>568</v>
      </c>
      <c r="F160" s="149">
        <v>114</v>
      </c>
      <c r="G160" s="148"/>
      <c r="H160" s="148">
        <v>145</v>
      </c>
      <c r="I160" s="150">
        <v>145</v>
      </c>
      <c r="J160" s="151" t="s">
        <v>626</v>
      </c>
      <c r="K160" s="152">
        <f t="shared" si="64"/>
        <v>31</v>
      </c>
      <c r="L160" s="153">
        <f>K160/F160</f>
        <v>0.27192982456140352</v>
      </c>
      <c r="M160" s="148" t="s">
        <v>538</v>
      </c>
      <c r="N160" s="154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75</v>
      </c>
      <c r="B161" s="146">
        <v>42660</v>
      </c>
      <c r="C161" s="146"/>
      <c r="D161" s="147" t="s">
        <v>674</v>
      </c>
      <c r="E161" s="148" t="s">
        <v>568</v>
      </c>
      <c r="F161" s="149">
        <v>212</v>
      </c>
      <c r="G161" s="148"/>
      <c r="H161" s="148">
        <v>280</v>
      </c>
      <c r="I161" s="150">
        <v>276</v>
      </c>
      <c r="J161" s="151" t="s">
        <v>675</v>
      </c>
      <c r="K161" s="152">
        <f t="shared" si="64"/>
        <v>68</v>
      </c>
      <c r="L161" s="153">
        <f>K161/F161</f>
        <v>0.32075471698113206</v>
      </c>
      <c r="M161" s="148" t="s">
        <v>538</v>
      </c>
      <c r="N161" s="154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76</v>
      </c>
      <c r="B162" s="146">
        <v>42678</v>
      </c>
      <c r="C162" s="146"/>
      <c r="D162" s="147" t="s">
        <v>426</v>
      </c>
      <c r="E162" s="148" t="s">
        <v>568</v>
      </c>
      <c r="F162" s="149">
        <v>155</v>
      </c>
      <c r="G162" s="148"/>
      <c r="H162" s="148">
        <v>210</v>
      </c>
      <c r="I162" s="150">
        <v>210</v>
      </c>
      <c r="J162" s="151" t="s">
        <v>676</v>
      </c>
      <c r="K162" s="152">
        <f t="shared" si="64"/>
        <v>55</v>
      </c>
      <c r="L162" s="153">
        <f>K162/F162</f>
        <v>0.35483870967741937</v>
      </c>
      <c r="M162" s="148" t="s">
        <v>538</v>
      </c>
      <c r="N162" s="154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77</v>
      </c>
      <c r="B163" s="156">
        <v>42710</v>
      </c>
      <c r="C163" s="156"/>
      <c r="D163" s="157" t="s">
        <v>677</v>
      </c>
      <c r="E163" s="158" t="s">
        <v>568</v>
      </c>
      <c r="F163" s="159">
        <v>150.5</v>
      </c>
      <c r="G163" s="159"/>
      <c r="H163" s="160">
        <v>72.5</v>
      </c>
      <c r="I163" s="160">
        <v>174</v>
      </c>
      <c r="J163" s="161" t="s">
        <v>678</v>
      </c>
      <c r="K163" s="162">
        <v>-78</v>
      </c>
      <c r="L163" s="163">
        <v>-0.51827242524916906</v>
      </c>
      <c r="M163" s="159" t="s">
        <v>550</v>
      </c>
      <c r="N163" s="156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78</v>
      </c>
      <c r="B164" s="146">
        <v>42712</v>
      </c>
      <c r="C164" s="146"/>
      <c r="D164" s="147" t="s">
        <v>679</v>
      </c>
      <c r="E164" s="148" t="s">
        <v>568</v>
      </c>
      <c r="F164" s="149">
        <v>380</v>
      </c>
      <c r="G164" s="148"/>
      <c r="H164" s="148">
        <v>478</v>
      </c>
      <c r="I164" s="150">
        <v>468</v>
      </c>
      <c r="J164" s="151" t="s">
        <v>626</v>
      </c>
      <c r="K164" s="152">
        <f>H164-F164</f>
        <v>98</v>
      </c>
      <c r="L164" s="153">
        <f>K164/F164</f>
        <v>0.25789473684210529</v>
      </c>
      <c r="M164" s="148" t="s">
        <v>538</v>
      </c>
      <c r="N164" s="154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79</v>
      </c>
      <c r="B165" s="146">
        <v>42734</v>
      </c>
      <c r="C165" s="146"/>
      <c r="D165" s="147" t="s">
        <v>108</v>
      </c>
      <c r="E165" s="148" t="s">
        <v>568</v>
      </c>
      <c r="F165" s="149">
        <v>305</v>
      </c>
      <c r="G165" s="148"/>
      <c r="H165" s="148">
        <v>375</v>
      </c>
      <c r="I165" s="150">
        <v>375</v>
      </c>
      <c r="J165" s="151" t="s">
        <v>626</v>
      </c>
      <c r="K165" s="152">
        <f>H165-F165</f>
        <v>70</v>
      </c>
      <c r="L165" s="153">
        <f>K165/F165</f>
        <v>0.22950819672131148</v>
      </c>
      <c r="M165" s="148" t="s">
        <v>538</v>
      </c>
      <c r="N165" s="154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80</v>
      </c>
      <c r="B166" s="146">
        <v>42739</v>
      </c>
      <c r="C166" s="146"/>
      <c r="D166" s="147" t="s">
        <v>94</v>
      </c>
      <c r="E166" s="148" t="s">
        <v>568</v>
      </c>
      <c r="F166" s="149">
        <v>99.5</v>
      </c>
      <c r="G166" s="148"/>
      <c r="H166" s="148">
        <v>158</v>
      </c>
      <c r="I166" s="150">
        <v>158</v>
      </c>
      <c r="J166" s="151" t="s">
        <v>626</v>
      </c>
      <c r="K166" s="152">
        <f>H166-F166</f>
        <v>58.5</v>
      </c>
      <c r="L166" s="153">
        <f>K166/F166</f>
        <v>0.5879396984924623</v>
      </c>
      <c r="M166" s="148" t="s">
        <v>538</v>
      </c>
      <c r="N166" s="154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81</v>
      </c>
      <c r="B167" s="146">
        <v>42739</v>
      </c>
      <c r="C167" s="146"/>
      <c r="D167" s="147" t="s">
        <v>94</v>
      </c>
      <c r="E167" s="148" t="s">
        <v>568</v>
      </c>
      <c r="F167" s="149">
        <v>99.5</v>
      </c>
      <c r="G167" s="148"/>
      <c r="H167" s="148">
        <v>158</v>
      </c>
      <c r="I167" s="150">
        <v>158</v>
      </c>
      <c r="J167" s="151" t="s">
        <v>626</v>
      </c>
      <c r="K167" s="152">
        <v>58.5</v>
      </c>
      <c r="L167" s="153">
        <v>0.58793969849246197</v>
      </c>
      <c r="M167" s="148" t="s">
        <v>538</v>
      </c>
      <c r="N167" s="154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82</v>
      </c>
      <c r="B168" s="146">
        <v>42786</v>
      </c>
      <c r="C168" s="146"/>
      <c r="D168" s="147" t="s">
        <v>182</v>
      </c>
      <c r="E168" s="148" t="s">
        <v>568</v>
      </c>
      <c r="F168" s="149">
        <v>140.5</v>
      </c>
      <c r="G168" s="148"/>
      <c r="H168" s="148">
        <v>220</v>
      </c>
      <c r="I168" s="150">
        <v>220</v>
      </c>
      <c r="J168" s="151" t="s">
        <v>626</v>
      </c>
      <c r="K168" s="152">
        <f>H168-F168</f>
        <v>79.5</v>
      </c>
      <c r="L168" s="153">
        <f>K168/F168</f>
        <v>0.5658362989323843</v>
      </c>
      <c r="M168" s="148" t="s">
        <v>538</v>
      </c>
      <c r="N168" s="154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83</v>
      </c>
      <c r="B169" s="146">
        <v>42786</v>
      </c>
      <c r="C169" s="146"/>
      <c r="D169" s="147" t="s">
        <v>680</v>
      </c>
      <c r="E169" s="148" t="s">
        <v>568</v>
      </c>
      <c r="F169" s="149">
        <v>202.5</v>
      </c>
      <c r="G169" s="148"/>
      <c r="H169" s="148">
        <v>234</v>
      </c>
      <c r="I169" s="150">
        <v>234</v>
      </c>
      <c r="J169" s="151" t="s">
        <v>626</v>
      </c>
      <c r="K169" s="152">
        <v>31.5</v>
      </c>
      <c r="L169" s="153">
        <v>0.155555555555556</v>
      </c>
      <c r="M169" s="148" t="s">
        <v>538</v>
      </c>
      <c r="N169" s="154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84</v>
      </c>
      <c r="B170" s="146">
        <v>42818</v>
      </c>
      <c r="C170" s="146"/>
      <c r="D170" s="147" t="s">
        <v>681</v>
      </c>
      <c r="E170" s="148" t="s">
        <v>568</v>
      </c>
      <c r="F170" s="149">
        <v>300.5</v>
      </c>
      <c r="G170" s="148"/>
      <c r="H170" s="148">
        <v>417.5</v>
      </c>
      <c r="I170" s="150">
        <v>420</v>
      </c>
      <c r="J170" s="151" t="s">
        <v>682</v>
      </c>
      <c r="K170" s="152">
        <f>H170-F170</f>
        <v>117</v>
      </c>
      <c r="L170" s="153">
        <f>K170/F170</f>
        <v>0.38935108153078202</v>
      </c>
      <c r="M170" s="148" t="s">
        <v>538</v>
      </c>
      <c r="N170" s="154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85</v>
      </c>
      <c r="B171" s="146">
        <v>42818</v>
      </c>
      <c r="C171" s="146"/>
      <c r="D171" s="147" t="s">
        <v>656</v>
      </c>
      <c r="E171" s="148" t="s">
        <v>568</v>
      </c>
      <c r="F171" s="149">
        <v>850</v>
      </c>
      <c r="G171" s="148"/>
      <c r="H171" s="148">
        <v>1042.5</v>
      </c>
      <c r="I171" s="150">
        <v>1023</v>
      </c>
      <c r="J171" s="151" t="s">
        <v>683</v>
      </c>
      <c r="K171" s="152">
        <v>192.5</v>
      </c>
      <c r="L171" s="153">
        <v>0.22647058823529401</v>
      </c>
      <c r="M171" s="148" t="s">
        <v>538</v>
      </c>
      <c r="N171" s="154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86</v>
      </c>
      <c r="B172" s="146">
        <v>42830</v>
      </c>
      <c r="C172" s="146"/>
      <c r="D172" s="147" t="s">
        <v>454</v>
      </c>
      <c r="E172" s="148" t="s">
        <v>568</v>
      </c>
      <c r="F172" s="149">
        <v>785</v>
      </c>
      <c r="G172" s="148"/>
      <c r="H172" s="148">
        <v>930</v>
      </c>
      <c r="I172" s="150">
        <v>920</v>
      </c>
      <c r="J172" s="151" t="s">
        <v>684</v>
      </c>
      <c r="K172" s="152">
        <f>H172-F172</f>
        <v>145</v>
      </c>
      <c r="L172" s="153">
        <f>K172/F172</f>
        <v>0.18471337579617833</v>
      </c>
      <c r="M172" s="148" t="s">
        <v>538</v>
      </c>
      <c r="N172" s="154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5">
        <v>87</v>
      </c>
      <c r="B173" s="156">
        <v>42831</v>
      </c>
      <c r="C173" s="156"/>
      <c r="D173" s="157" t="s">
        <v>685</v>
      </c>
      <c r="E173" s="158" t="s">
        <v>568</v>
      </c>
      <c r="F173" s="159">
        <v>40</v>
      </c>
      <c r="G173" s="159"/>
      <c r="H173" s="160">
        <v>13.1</v>
      </c>
      <c r="I173" s="160">
        <v>60</v>
      </c>
      <c r="J173" s="161" t="s">
        <v>686</v>
      </c>
      <c r="K173" s="162">
        <v>-26.9</v>
      </c>
      <c r="L173" s="163">
        <v>-0.67249999999999999</v>
      </c>
      <c r="M173" s="159" t="s">
        <v>550</v>
      </c>
      <c r="N173" s="156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88</v>
      </c>
      <c r="B174" s="146">
        <v>42837</v>
      </c>
      <c r="C174" s="146"/>
      <c r="D174" s="147" t="s">
        <v>93</v>
      </c>
      <c r="E174" s="148" t="s">
        <v>568</v>
      </c>
      <c r="F174" s="149">
        <v>289.5</v>
      </c>
      <c r="G174" s="148"/>
      <c r="H174" s="148">
        <v>354</v>
      </c>
      <c r="I174" s="150">
        <v>360</v>
      </c>
      <c r="J174" s="151" t="s">
        <v>687</v>
      </c>
      <c r="K174" s="152">
        <f t="shared" ref="K174:K182" si="65">H174-F174</f>
        <v>64.5</v>
      </c>
      <c r="L174" s="153">
        <f t="shared" ref="L174:L182" si="66">K174/F174</f>
        <v>0.22279792746113988</v>
      </c>
      <c r="M174" s="148" t="s">
        <v>538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89</v>
      </c>
      <c r="B175" s="146">
        <v>42845</v>
      </c>
      <c r="C175" s="146"/>
      <c r="D175" s="147" t="s">
        <v>402</v>
      </c>
      <c r="E175" s="148" t="s">
        <v>568</v>
      </c>
      <c r="F175" s="149">
        <v>700</v>
      </c>
      <c r="G175" s="148"/>
      <c r="H175" s="148">
        <v>840</v>
      </c>
      <c r="I175" s="150">
        <v>840</v>
      </c>
      <c r="J175" s="151" t="s">
        <v>688</v>
      </c>
      <c r="K175" s="152">
        <f t="shared" si="65"/>
        <v>140</v>
      </c>
      <c r="L175" s="153">
        <f t="shared" si="66"/>
        <v>0.2</v>
      </c>
      <c r="M175" s="148" t="s">
        <v>538</v>
      </c>
      <c r="N175" s="154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90</v>
      </c>
      <c r="B176" s="146">
        <v>42887</v>
      </c>
      <c r="C176" s="146"/>
      <c r="D176" s="147" t="s">
        <v>689</v>
      </c>
      <c r="E176" s="148" t="s">
        <v>568</v>
      </c>
      <c r="F176" s="149">
        <v>130</v>
      </c>
      <c r="G176" s="148"/>
      <c r="H176" s="148">
        <v>144.25</v>
      </c>
      <c r="I176" s="150">
        <v>170</v>
      </c>
      <c r="J176" s="151" t="s">
        <v>690</v>
      </c>
      <c r="K176" s="152">
        <f t="shared" si="65"/>
        <v>14.25</v>
      </c>
      <c r="L176" s="153">
        <f t="shared" si="66"/>
        <v>0.10961538461538461</v>
      </c>
      <c r="M176" s="148" t="s">
        <v>538</v>
      </c>
      <c r="N176" s="154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91</v>
      </c>
      <c r="B177" s="146">
        <v>42901</v>
      </c>
      <c r="C177" s="146"/>
      <c r="D177" s="147" t="s">
        <v>691</v>
      </c>
      <c r="E177" s="148" t="s">
        <v>568</v>
      </c>
      <c r="F177" s="149">
        <v>214.5</v>
      </c>
      <c r="G177" s="148"/>
      <c r="H177" s="148">
        <v>262</v>
      </c>
      <c r="I177" s="150">
        <v>262</v>
      </c>
      <c r="J177" s="151" t="s">
        <v>692</v>
      </c>
      <c r="K177" s="152">
        <f t="shared" si="65"/>
        <v>47.5</v>
      </c>
      <c r="L177" s="153">
        <f t="shared" si="66"/>
        <v>0.22144522144522144</v>
      </c>
      <c r="M177" s="148" t="s">
        <v>538</v>
      </c>
      <c r="N177" s="154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92</v>
      </c>
      <c r="B178" s="177">
        <v>42933</v>
      </c>
      <c r="C178" s="177"/>
      <c r="D178" s="178" t="s">
        <v>693</v>
      </c>
      <c r="E178" s="179" t="s">
        <v>568</v>
      </c>
      <c r="F178" s="180">
        <v>370</v>
      </c>
      <c r="G178" s="179"/>
      <c r="H178" s="179">
        <v>447.5</v>
      </c>
      <c r="I178" s="181">
        <v>450</v>
      </c>
      <c r="J178" s="182" t="s">
        <v>626</v>
      </c>
      <c r="K178" s="152">
        <f t="shared" si="65"/>
        <v>77.5</v>
      </c>
      <c r="L178" s="183">
        <f t="shared" si="66"/>
        <v>0.20945945945945946</v>
      </c>
      <c r="M178" s="179" t="s">
        <v>538</v>
      </c>
      <c r="N178" s="184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93</v>
      </c>
      <c r="B179" s="177">
        <v>42943</v>
      </c>
      <c r="C179" s="177"/>
      <c r="D179" s="178" t="s">
        <v>180</v>
      </c>
      <c r="E179" s="179" t="s">
        <v>568</v>
      </c>
      <c r="F179" s="180">
        <v>657.5</v>
      </c>
      <c r="G179" s="179"/>
      <c r="H179" s="179">
        <v>825</v>
      </c>
      <c r="I179" s="181">
        <v>820</v>
      </c>
      <c r="J179" s="182" t="s">
        <v>626</v>
      </c>
      <c r="K179" s="152">
        <f t="shared" si="65"/>
        <v>167.5</v>
      </c>
      <c r="L179" s="183">
        <f t="shared" si="66"/>
        <v>0.25475285171102663</v>
      </c>
      <c r="M179" s="179" t="s">
        <v>538</v>
      </c>
      <c r="N179" s="184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94</v>
      </c>
      <c r="B180" s="146">
        <v>42964</v>
      </c>
      <c r="C180" s="146"/>
      <c r="D180" s="147" t="s">
        <v>347</v>
      </c>
      <c r="E180" s="148" t="s">
        <v>568</v>
      </c>
      <c r="F180" s="149">
        <v>605</v>
      </c>
      <c r="G180" s="148"/>
      <c r="H180" s="148">
        <v>750</v>
      </c>
      <c r="I180" s="150">
        <v>750</v>
      </c>
      <c r="J180" s="151" t="s">
        <v>684</v>
      </c>
      <c r="K180" s="152">
        <f t="shared" si="65"/>
        <v>145</v>
      </c>
      <c r="L180" s="153">
        <f t="shared" si="66"/>
        <v>0.23966942148760331</v>
      </c>
      <c r="M180" s="148" t="s">
        <v>538</v>
      </c>
      <c r="N180" s="154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95</v>
      </c>
      <c r="B181" s="156">
        <v>42979</v>
      </c>
      <c r="C181" s="156"/>
      <c r="D181" s="164" t="s">
        <v>694</v>
      </c>
      <c r="E181" s="159" t="s">
        <v>568</v>
      </c>
      <c r="F181" s="159">
        <v>255</v>
      </c>
      <c r="G181" s="160"/>
      <c r="H181" s="160">
        <v>217.25</v>
      </c>
      <c r="I181" s="160">
        <v>320</v>
      </c>
      <c r="J181" s="161" t="s">
        <v>695</v>
      </c>
      <c r="K181" s="162">
        <f t="shared" si="65"/>
        <v>-37.75</v>
      </c>
      <c r="L181" s="165">
        <f t="shared" si="66"/>
        <v>-0.14803921568627451</v>
      </c>
      <c r="M181" s="159" t="s">
        <v>550</v>
      </c>
      <c r="N181" s="156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96</v>
      </c>
      <c r="B182" s="146">
        <v>42997</v>
      </c>
      <c r="C182" s="146"/>
      <c r="D182" s="147" t="s">
        <v>696</v>
      </c>
      <c r="E182" s="148" t="s">
        <v>568</v>
      </c>
      <c r="F182" s="149">
        <v>215</v>
      </c>
      <c r="G182" s="148"/>
      <c r="H182" s="148">
        <v>258</v>
      </c>
      <c r="I182" s="150">
        <v>258</v>
      </c>
      <c r="J182" s="151" t="s">
        <v>626</v>
      </c>
      <c r="K182" s="152">
        <f t="shared" si="65"/>
        <v>43</v>
      </c>
      <c r="L182" s="153">
        <f t="shared" si="66"/>
        <v>0.2</v>
      </c>
      <c r="M182" s="148" t="s">
        <v>538</v>
      </c>
      <c r="N182" s="154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97</v>
      </c>
      <c r="B183" s="146">
        <v>42997</v>
      </c>
      <c r="C183" s="146"/>
      <c r="D183" s="147" t="s">
        <v>696</v>
      </c>
      <c r="E183" s="148" t="s">
        <v>568</v>
      </c>
      <c r="F183" s="149">
        <v>215</v>
      </c>
      <c r="G183" s="148"/>
      <c r="H183" s="148">
        <v>258</v>
      </c>
      <c r="I183" s="150">
        <v>258</v>
      </c>
      <c r="J183" s="182" t="s">
        <v>626</v>
      </c>
      <c r="K183" s="152">
        <v>43</v>
      </c>
      <c r="L183" s="153">
        <v>0.2</v>
      </c>
      <c r="M183" s="148" t="s">
        <v>538</v>
      </c>
      <c r="N183" s="154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98</v>
      </c>
      <c r="B184" s="177">
        <v>42998</v>
      </c>
      <c r="C184" s="177"/>
      <c r="D184" s="178" t="s">
        <v>697</v>
      </c>
      <c r="E184" s="179" t="s">
        <v>568</v>
      </c>
      <c r="F184" s="149">
        <v>75</v>
      </c>
      <c r="G184" s="179"/>
      <c r="H184" s="179">
        <v>90</v>
      </c>
      <c r="I184" s="181">
        <v>90</v>
      </c>
      <c r="J184" s="151" t="s">
        <v>698</v>
      </c>
      <c r="K184" s="152">
        <f t="shared" ref="K184:K189" si="67">H184-F184</f>
        <v>15</v>
      </c>
      <c r="L184" s="153">
        <f t="shared" ref="L184:L189" si="68">K184/F184</f>
        <v>0.2</v>
      </c>
      <c r="M184" s="148" t="s">
        <v>538</v>
      </c>
      <c r="N184" s="154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99</v>
      </c>
      <c r="B185" s="177">
        <v>43011</v>
      </c>
      <c r="C185" s="177"/>
      <c r="D185" s="178" t="s">
        <v>552</v>
      </c>
      <c r="E185" s="179" t="s">
        <v>568</v>
      </c>
      <c r="F185" s="180">
        <v>315</v>
      </c>
      <c r="G185" s="179"/>
      <c r="H185" s="179">
        <v>392</v>
      </c>
      <c r="I185" s="181">
        <v>384</v>
      </c>
      <c r="J185" s="182" t="s">
        <v>699</v>
      </c>
      <c r="K185" s="152">
        <f t="shared" si="67"/>
        <v>77</v>
      </c>
      <c r="L185" s="183">
        <f t="shared" si="68"/>
        <v>0.24444444444444444</v>
      </c>
      <c r="M185" s="179" t="s">
        <v>538</v>
      </c>
      <c r="N185" s="184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100</v>
      </c>
      <c r="B186" s="177">
        <v>43013</v>
      </c>
      <c r="C186" s="177"/>
      <c r="D186" s="178" t="s">
        <v>430</v>
      </c>
      <c r="E186" s="179" t="s">
        <v>568</v>
      </c>
      <c r="F186" s="180">
        <v>145</v>
      </c>
      <c r="G186" s="179"/>
      <c r="H186" s="179">
        <v>179</v>
      </c>
      <c r="I186" s="181">
        <v>180</v>
      </c>
      <c r="J186" s="182" t="s">
        <v>700</v>
      </c>
      <c r="K186" s="152">
        <f t="shared" si="67"/>
        <v>34</v>
      </c>
      <c r="L186" s="183">
        <f t="shared" si="68"/>
        <v>0.23448275862068965</v>
      </c>
      <c r="M186" s="179" t="s">
        <v>538</v>
      </c>
      <c r="N186" s="184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101</v>
      </c>
      <c r="B187" s="177">
        <v>43014</v>
      </c>
      <c r="C187" s="177"/>
      <c r="D187" s="178" t="s">
        <v>324</v>
      </c>
      <c r="E187" s="179" t="s">
        <v>568</v>
      </c>
      <c r="F187" s="180">
        <v>256</v>
      </c>
      <c r="G187" s="179"/>
      <c r="H187" s="179">
        <v>323</v>
      </c>
      <c r="I187" s="181">
        <v>320</v>
      </c>
      <c r="J187" s="182" t="s">
        <v>626</v>
      </c>
      <c r="K187" s="152">
        <f t="shared" si="67"/>
        <v>67</v>
      </c>
      <c r="L187" s="183">
        <f t="shared" si="68"/>
        <v>0.26171875</v>
      </c>
      <c r="M187" s="179" t="s">
        <v>538</v>
      </c>
      <c r="N187" s="184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102</v>
      </c>
      <c r="B188" s="177">
        <v>43017</v>
      </c>
      <c r="C188" s="177"/>
      <c r="D188" s="178" t="s">
        <v>339</v>
      </c>
      <c r="E188" s="179" t="s">
        <v>568</v>
      </c>
      <c r="F188" s="180">
        <v>137.5</v>
      </c>
      <c r="G188" s="179"/>
      <c r="H188" s="179">
        <v>184</v>
      </c>
      <c r="I188" s="181">
        <v>183</v>
      </c>
      <c r="J188" s="182" t="s">
        <v>701</v>
      </c>
      <c r="K188" s="152">
        <f t="shared" si="67"/>
        <v>46.5</v>
      </c>
      <c r="L188" s="183">
        <f t="shared" si="68"/>
        <v>0.33818181818181819</v>
      </c>
      <c r="M188" s="179" t="s">
        <v>538</v>
      </c>
      <c r="N188" s="184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103</v>
      </c>
      <c r="B189" s="177">
        <v>43018</v>
      </c>
      <c r="C189" s="177"/>
      <c r="D189" s="178" t="s">
        <v>702</v>
      </c>
      <c r="E189" s="179" t="s">
        <v>568</v>
      </c>
      <c r="F189" s="180">
        <v>125.5</v>
      </c>
      <c r="G189" s="179"/>
      <c r="H189" s="179">
        <v>158</v>
      </c>
      <c r="I189" s="181">
        <v>155</v>
      </c>
      <c r="J189" s="182" t="s">
        <v>703</v>
      </c>
      <c r="K189" s="152">
        <f t="shared" si="67"/>
        <v>32.5</v>
      </c>
      <c r="L189" s="183">
        <f t="shared" si="68"/>
        <v>0.25896414342629481</v>
      </c>
      <c r="M189" s="179" t="s">
        <v>538</v>
      </c>
      <c r="N189" s="18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104</v>
      </c>
      <c r="B190" s="177">
        <v>43018</v>
      </c>
      <c r="C190" s="177"/>
      <c r="D190" s="178" t="s">
        <v>704</v>
      </c>
      <c r="E190" s="179" t="s">
        <v>568</v>
      </c>
      <c r="F190" s="180">
        <v>895</v>
      </c>
      <c r="G190" s="179"/>
      <c r="H190" s="179">
        <v>1122.5</v>
      </c>
      <c r="I190" s="181">
        <v>1078</v>
      </c>
      <c r="J190" s="182" t="s">
        <v>705</v>
      </c>
      <c r="K190" s="152">
        <v>227.5</v>
      </c>
      <c r="L190" s="183">
        <v>0.25418994413407803</v>
      </c>
      <c r="M190" s="179" t="s">
        <v>538</v>
      </c>
      <c r="N190" s="184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105</v>
      </c>
      <c r="B191" s="177">
        <v>43020</v>
      </c>
      <c r="C191" s="177"/>
      <c r="D191" s="178" t="s">
        <v>333</v>
      </c>
      <c r="E191" s="179" t="s">
        <v>568</v>
      </c>
      <c r="F191" s="180">
        <v>525</v>
      </c>
      <c r="G191" s="179"/>
      <c r="H191" s="179">
        <v>629</v>
      </c>
      <c r="I191" s="181">
        <v>629</v>
      </c>
      <c r="J191" s="182" t="s">
        <v>626</v>
      </c>
      <c r="K191" s="152">
        <v>104</v>
      </c>
      <c r="L191" s="183">
        <v>0.19809523809523799</v>
      </c>
      <c r="M191" s="179" t="s">
        <v>538</v>
      </c>
      <c r="N191" s="184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106</v>
      </c>
      <c r="B192" s="177">
        <v>43046</v>
      </c>
      <c r="C192" s="177"/>
      <c r="D192" s="178" t="s">
        <v>370</v>
      </c>
      <c r="E192" s="179" t="s">
        <v>568</v>
      </c>
      <c r="F192" s="180">
        <v>740</v>
      </c>
      <c r="G192" s="179"/>
      <c r="H192" s="179">
        <v>892.5</v>
      </c>
      <c r="I192" s="181">
        <v>900</v>
      </c>
      <c r="J192" s="182" t="s">
        <v>706</v>
      </c>
      <c r="K192" s="152">
        <f>H192-F192</f>
        <v>152.5</v>
      </c>
      <c r="L192" s="183">
        <f>K192/F192</f>
        <v>0.20608108108108109</v>
      </c>
      <c r="M192" s="179" t="s">
        <v>538</v>
      </c>
      <c r="N192" s="184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107</v>
      </c>
      <c r="B193" s="146">
        <v>43073</v>
      </c>
      <c r="C193" s="146"/>
      <c r="D193" s="147" t="s">
        <v>707</v>
      </c>
      <c r="E193" s="148" t="s">
        <v>568</v>
      </c>
      <c r="F193" s="149">
        <v>118.5</v>
      </c>
      <c r="G193" s="148"/>
      <c r="H193" s="148">
        <v>143.5</v>
      </c>
      <c r="I193" s="150">
        <v>145</v>
      </c>
      <c r="J193" s="151" t="s">
        <v>559</v>
      </c>
      <c r="K193" s="152">
        <f>H193-F193</f>
        <v>25</v>
      </c>
      <c r="L193" s="153">
        <f>K193/F193</f>
        <v>0.2109704641350211</v>
      </c>
      <c r="M193" s="148" t="s">
        <v>538</v>
      </c>
      <c r="N193" s="154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108</v>
      </c>
      <c r="B194" s="156">
        <v>43090</v>
      </c>
      <c r="C194" s="156"/>
      <c r="D194" s="157" t="s">
        <v>407</v>
      </c>
      <c r="E194" s="158" t="s">
        <v>568</v>
      </c>
      <c r="F194" s="159">
        <v>715</v>
      </c>
      <c r="G194" s="159"/>
      <c r="H194" s="160">
        <v>500</v>
      </c>
      <c r="I194" s="160">
        <v>872</v>
      </c>
      <c r="J194" s="161" t="s">
        <v>708</v>
      </c>
      <c r="K194" s="162">
        <f>H194-F194</f>
        <v>-215</v>
      </c>
      <c r="L194" s="163">
        <f>K194/F194</f>
        <v>-0.30069930069930068</v>
      </c>
      <c r="M194" s="159" t="s">
        <v>550</v>
      </c>
      <c r="N194" s="156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109</v>
      </c>
      <c r="B195" s="146">
        <v>43098</v>
      </c>
      <c r="C195" s="146"/>
      <c r="D195" s="147" t="s">
        <v>552</v>
      </c>
      <c r="E195" s="148" t="s">
        <v>568</v>
      </c>
      <c r="F195" s="149">
        <v>435</v>
      </c>
      <c r="G195" s="148"/>
      <c r="H195" s="148">
        <v>542.5</v>
      </c>
      <c r="I195" s="150">
        <v>539</v>
      </c>
      <c r="J195" s="151" t="s">
        <v>626</v>
      </c>
      <c r="K195" s="152">
        <v>107.5</v>
      </c>
      <c r="L195" s="153">
        <v>0.247126436781609</v>
      </c>
      <c r="M195" s="148" t="s">
        <v>538</v>
      </c>
      <c r="N195" s="154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110</v>
      </c>
      <c r="B196" s="146">
        <v>43098</v>
      </c>
      <c r="C196" s="146"/>
      <c r="D196" s="147" t="s">
        <v>510</v>
      </c>
      <c r="E196" s="148" t="s">
        <v>568</v>
      </c>
      <c r="F196" s="149">
        <v>885</v>
      </c>
      <c r="G196" s="148"/>
      <c r="H196" s="148">
        <v>1090</v>
      </c>
      <c r="I196" s="150">
        <v>1084</v>
      </c>
      <c r="J196" s="151" t="s">
        <v>626</v>
      </c>
      <c r="K196" s="152">
        <v>205</v>
      </c>
      <c r="L196" s="153">
        <v>0.23163841807909599</v>
      </c>
      <c r="M196" s="148" t="s">
        <v>538</v>
      </c>
      <c r="N196" s="154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111</v>
      </c>
      <c r="B197" s="186">
        <v>43192</v>
      </c>
      <c r="C197" s="186"/>
      <c r="D197" s="164" t="s">
        <v>709</v>
      </c>
      <c r="E197" s="159" t="s">
        <v>568</v>
      </c>
      <c r="F197" s="187">
        <v>478.5</v>
      </c>
      <c r="G197" s="159"/>
      <c r="H197" s="159">
        <v>442</v>
      </c>
      <c r="I197" s="160">
        <v>613</v>
      </c>
      <c r="J197" s="161" t="s">
        <v>710</v>
      </c>
      <c r="K197" s="162">
        <f>H197-F197</f>
        <v>-36.5</v>
      </c>
      <c r="L197" s="163">
        <f>K197/F197</f>
        <v>-7.6280041797283177E-2</v>
      </c>
      <c r="M197" s="159" t="s">
        <v>550</v>
      </c>
      <c r="N197" s="156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112</v>
      </c>
      <c r="B198" s="156">
        <v>43194</v>
      </c>
      <c r="C198" s="156"/>
      <c r="D198" s="157" t="s">
        <v>711</v>
      </c>
      <c r="E198" s="158" t="s">
        <v>568</v>
      </c>
      <c r="F198" s="159">
        <f>141.5-7.3</f>
        <v>134.19999999999999</v>
      </c>
      <c r="G198" s="159"/>
      <c r="H198" s="160">
        <v>77</v>
      </c>
      <c r="I198" s="160">
        <v>180</v>
      </c>
      <c r="J198" s="161" t="s">
        <v>712</v>
      </c>
      <c r="K198" s="162">
        <f>H198-F198</f>
        <v>-57.199999999999989</v>
      </c>
      <c r="L198" s="163">
        <f>K198/F198</f>
        <v>-0.42622950819672129</v>
      </c>
      <c r="M198" s="159" t="s">
        <v>550</v>
      </c>
      <c r="N198" s="156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113</v>
      </c>
      <c r="B199" s="156">
        <v>43209</v>
      </c>
      <c r="C199" s="156"/>
      <c r="D199" s="157" t="s">
        <v>713</v>
      </c>
      <c r="E199" s="158" t="s">
        <v>568</v>
      </c>
      <c r="F199" s="159">
        <v>430</v>
      </c>
      <c r="G199" s="159"/>
      <c r="H199" s="160">
        <v>220</v>
      </c>
      <c r="I199" s="160">
        <v>537</v>
      </c>
      <c r="J199" s="161" t="s">
        <v>714</v>
      </c>
      <c r="K199" s="162">
        <f>H199-F199</f>
        <v>-210</v>
      </c>
      <c r="L199" s="163">
        <f>K199/F199</f>
        <v>-0.48837209302325579</v>
      </c>
      <c r="M199" s="159" t="s">
        <v>550</v>
      </c>
      <c r="N199" s="156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114</v>
      </c>
      <c r="B200" s="177">
        <v>43220</v>
      </c>
      <c r="C200" s="177"/>
      <c r="D200" s="178" t="s">
        <v>371</v>
      </c>
      <c r="E200" s="179" t="s">
        <v>568</v>
      </c>
      <c r="F200" s="179">
        <v>153.5</v>
      </c>
      <c r="G200" s="179"/>
      <c r="H200" s="179">
        <v>196</v>
      </c>
      <c r="I200" s="181">
        <v>196</v>
      </c>
      <c r="J200" s="151" t="s">
        <v>715</v>
      </c>
      <c r="K200" s="152">
        <f>H200-F200</f>
        <v>42.5</v>
      </c>
      <c r="L200" s="153">
        <f>K200/F200</f>
        <v>0.27687296416938112</v>
      </c>
      <c r="M200" s="148" t="s">
        <v>538</v>
      </c>
      <c r="N200" s="154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115</v>
      </c>
      <c r="B201" s="156">
        <v>43306</v>
      </c>
      <c r="C201" s="156"/>
      <c r="D201" s="157" t="s">
        <v>685</v>
      </c>
      <c r="E201" s="158" t="s">
        <v>568</v>
      </c>
      <c r="F201" s="159">
        <v>27.5</v>
      </c>
      <c r="G201" s="159"/>
      <c r="H201" s="160">
        <v>13.1</v>
      </c>
      <c r="I201" s="160">
        <v>60</v>
      </c>
      <c r="J201" s="161" t="s">
        <v>716</v>
      </c>
      <c r="K201" s="162">
        <v>-14.4</v>
      </c>
      <c r="L201" s="163">
        <v>-0.52363636363636401</v>
      </c>
      <c r="M201" s="159" t="s">
        <v>550</v>
      </c>
      <c r="N201" s="156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116</v>
      </c>
      <c r="B202" s="186">
        <v>43318</v>
      </c>
      <c r="C202" s="186"/>
      <c r="D202" s="164" t="s">
        <v>717</v>
      </c>
      <c r="E202" s="159" t="s">
        <v>568</v>
      </c>
      <c r="F202" s="159">
        <v>148.5</v>
      </c>
      <c r="G202" s="159"/>
      <c r="H202" s="159">
        <v>102</v>
      </c>
      <c r="I202" s="160">
        <v>182</v>
      </c>
      <c r="J202" s="161" t="s">
        <v>718</v>
      </c>
      <c r="K202" s="162">
        <f>H202-F202</f>
        <v>-46.5</v>
      </c>
      <c r="L202" s="163">
        <f>K202/F202</f>
        <v>-0.31313131313131315</v>
      </c>
      <c r="M202" s="159" t="s">
        <v>550</v>
      </c>
      <c r="N202" s="156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117</v>
      </c>
      <c r="B203" s="146">
        <v>43335</v>
      </c>
      <c r="C203" s="146"/>
      <c r="D203" s="147" t="s">
        <v>719</v>
      </c>
      <c r="E203" s="148" t="s">
        <v>568</v>
      </c>
      <c r="F203" s="179">
        <v>285</v>
      </c>
      <c r="G203" s="148"/>
      <c r="H203" s="148">
        <v>355</v>
      </c>
      <c r="I203" s="150">
        <v>364</v>
      </c>
      <c r="J203" s="151" t="s">
        <v>720</v>
      </c>
      <c r="K203" s="152">
        <v>70</v>
      </c>
      <c r="L203" s="153">
        <v>0.24561403508771901</v>
      </c>
      <c r="M203" s="148" t="s">
        <v>538</v>
      </c>
      <c r="N203" s="154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118</v>
      </c>
      <c r="B204" s="146">
        <v>43341</v>
      </c>
      <c r="C204" s="146"/>
      <c r="D204" s="147" t="s">
        <v>359</v>
      </c>
      <c r="E204" s="148" t="s">
        <v>568</v>
      </c>
      <c r="F204" s="179">
        <v>525</v>
      </c>
      <c r="G204" s="148"/>
      <c r="H204" s="148">
        <v>585</v>
      </c>
      <c r="I204" s="150">
        <v>635</v>
      </c>
      <c r="J204" s="151" t="s">
        <v>721</v>
      </c>
      <c r="K204" s="152">
        <f t="shared" ref="K204:K221" si="69">H204-F204</f>
        <v>60</v>
      </c>
      <c r="L204" s="153">
        <f t="shared" ref="L204:L221" si="70">K204/F204</f>
        <v>0.11428571428571428</v>
      </c>
      <c r="M204" s="148" t="s">
        <v>538</v>
      </c>
      <c r="N204" s="154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119</v>
      </c>
      <c r="B205" s="146">
        <v>43395</v>
      </c>
      <c r="C205" s="146"/>
      <c r="D205" s="147" t="s">
        <v>347</v>
      </c>
      <c r="E205" s="148" t="s">
        <v>568</v>
      </c>
      <c r="F205" s="179">
        <v>475</v>
      </c>
      <c r="G205" s="148"/>
      <c r="H205" s="148">
        <v>574</v>
      </c>
      <c r="I205" s="150">
        <v>570</v>
      </c>
      <c r="J205" s="151" t="s">
        <v>626</v>
      </c>
      <c r="K205" s="152">
        <f t="shared" si="69"/>
        <v>99</v>
      </c>
      <c r="L205" s="153">
        <f t="shared" si="70"/>
        <v>0.20842105263157895</v>
      </c>
      <c r="M205" s="148" t="s">
        <v>538</v>
      </c>
      <c r="N205" s="154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120</v>
      </c>
      <c r="B206" s="177">
        <v>43397</v>
      </c>
      <c r="C206" s="177"/>
      <c r="D206" s="178" t="s">
        <v>366</v>
      </c>
      <c r="E206" s="179" t="s">
        <v>568</v>
      </c>
      <c r="F206" s="179">
        <v>707.5</v>
      </c>
      <c r="G206" s="179"/>
      <c r="H206" s="179">
        <v>872</v>
      </c>
      <c r="I206" s="181">
        <v>872</v>
      </c>
      <c r="J206" s="182" t="s">
        <v>626</v>
      </c>
      <c r="K206" s="152">
        <f t="shared" si="69"/>
        <v>164.5</v>
      </c>
      <c r="L206" s="183">
        <f t="shared" si="70"/>
        <v>0.23250883392226149</v>
      </c>
      <c r="M206" s="179" t="s">
        <v>538</v>
      </c>
      <c r="N206" s="184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121</v>
      </c>
      <c r="B207" s="177">
        <v>43398</v>
      </c>
      <c r="C207" s="177"/>
      <c r="D207" s="178" t="s">
        <v>722</v>
      </c>
      <c r="E207" s="179" t="s">
        <v>568</v>
      </c>
      <c r="F207" s="179">
        <v>162</v>
      </c>
      <c r="G207" s="179"/>
      <c r="H207" s="179">
        <v>204</v>
      </c>
      <c r="I207" s="181">
        <v>209</v>
      </c>
      <c r="J207" s="182" t="s">
        <v>723</v>
      </c>
      <c r="K207" s="152">
        <f t="shared" si="69"/>
        <v>42</v>
      </c>
      <c r="L207" s="183">
        <f t="shared" si="70"/>
        <v>0.25925925925925924</v>
      </c>
      <c r="M207" s="179" t="s">
        <v>538</v>
      </c>
      <c r="N207" s="184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122</v>
      </c>
      <c r="B208" s="177">
        <v>43399</v>
      </c>
      <c r="C208" s="177"/>
      <c r="D208" s="178" t="s">
        <v>447</v>
      </c>
      <c r="E208" s="179" t="s">
        <v>568</v>
      </c>
      <c r="F208" s="179">
        <v>240</v>
      </c>
      <c r="G208" s="179"/>
      <c r="H208" s="179">
        <v>297</v>
      </c>
      <c r="I208" s="181">
        <v>297</v>
      </c>
      <c r="J208" s="182" t="s">
        <v>626</v>
      </c>
      <c r="K208" s="188">
        <f t="shared" si="69"/>
        <v>57</v>
      </c>
      <c r="L208" s="183">
        <f t="shared" si="70"/>
        <v>0.23749999999999999</v>
      </c>
      <c r="M208" s="179" t="s">
        <v>538</v>
      </c>
      <c r="N208" s="184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123</v>
      </c>
      <c r="B209" s="146">
        <v>43439</v>
      </c>
      <c r="C209" s="146"/>
      <c r="D209" s="147" t="s">
        <v>724</v>
      </c>
      <c r="E209" s="148" t="s">
        <v>568</v>
      </c>
      <c r="F209" s="148">
        <v>202.5</v>
      </c>
      <c r="G209" s="148"/>
      <c r="H209" s="148">
        <v>255</v>
      </c>
      <c r="I209" s="150">
        <v>252</v>
      </c>
      <c r="J209" s="151" t="s">
        <v>626</v>
      </c>
      <c r="K209" s="152">
        <f t="shared" si="69"/>
        <v>52.5</v>
      </c>
      <c r="L209" s="153">
        <f t="shared" si="70"/>
        <v>0.25925925925925924</v>
      </c>
      <c r="M209" s="148" t="s">
        <v>538</v>
      </c>
      <c r="N209" s="154">
        <v>43542</v>
      </c>
      <c r="O209" s="1"/>
      <c r="P209" s="1"/>
      <c r="Q209" s="1"/>
      <c r="R209" s="6" t="s">
        <v>725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124</v>
      </c>
      <c r="B210" s="177">
        <v>43465</v>
      </c>
      <c r="C210" s="146"/>
      <c r="D210" s="178" t="s">
        <v>394</v>
      </c>
      <c r="E210" s="179" t="s">
        <v>568</v>
      </c>
      <c r="F210" s="179">
        <v>710</v>
      </c>
      <c r="G210" s="179"/>
      <c r="H210" s="179">
        <v>866</v>
      </c>
      <c r="I210" s="181">
        <v>866</v>
      </c>
      <c r="J210" s="182" t="s">
        <v>626</v>
      </c>
      <c r="K210" s="152">
        <f t="shared" si="69"/>
        <v>156</v>
      </c>
      <c r="L210" s="153">
        <f t="shared" si="70"/>
        <v>0.21971830985915494</v>
      </c>
      <c r="M210" s="148" t="s">
        <v>538</v>
      </c>
      <c r="N210" s="154">
        <v>43553</v>
      </c>
      <c r="O210" s="1"/>
      <c r="P210" s="1"/>
      <c r="Q210" s="1"/>
      <c r="R210" s="6" t="s">
        <v>725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125</v>
      </c>
      <c r="B211" s="177">
        <v>43522</v>
      </c>
      <c r="C211" s="177"/>
      <c r="D211" s="178" t="s">
        <v>151</v>
      </c>
      <c r="E211" s="179" t="s">
        <v>568</v>
      </c>
      <c r="F211" s="179">
        <v>337.25</v>
      </c>
      <c r="G211" s="179"/>
      <c r="H211" s="179">
        <v>398.5</v>
      </c>
      <c r="I211" s="181">
        <v>411</v>
      </c>
      <c r="J211" s="151" t="s">
        <v>726</v>
      </c>
      <c r="K211" s="152">
        <f t="shared" si="69"/>
        <v>61.25</v>
      </c>
      <c r="L211" s="153">
        <f t="shared" si="70"/>
        <v>0.1816160118606375</v>
      </c>
      <c r="M211" s="148" t="s">
        <v>538</v>
      </c>
      <c r="N211" s="154">
        <v>43760</v>
      </c>
      <c r="O211" s="1"/>
      <c r="P211" s="1"/>
      <c r="Q211" s="1"/>
      <c r="R211" s="6" t="s">
        <v>725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126</v>
      </c>
      <c r="B212" s="190">
        <v>43559</v>
      </c>
      <c r="C212" s="190"/>
      <c r="D212" s="191" t="s">
        <v>727</v>
      </c>
      <c r="E212" s="192" t="s">
        <v>568</v>
      </c>
      <c r="F212" s="192">
        <v>130</v>
      </c>
      <c r="G212" s="192"/>
      <c r="H212" s="192">
        <v>65</v>
      </c>
      <c r="I212" s="193">
        <v>158</v>
      </c>
      <c r="J212" s="161" t="s">
        <v>728</v>
      </c>
      <c r="K212" s="162">
        <f t="shared" si="69"/>
        <v>-65</v>
      </c>
      <c r="L212" s="163">
        <f t="shared" si="70"/>
        <v>-0.5</v>
      </c>
      <c r="M212" s="159" t="s">
        <v>550</v>
      </c>
      <c r="N212" s="156">
        <v>43726</v>
      </c>
      <c r="O212" s="1"/>
      <c r="P212" s="1"/>
      <c r="Q212" s="1"/>
      <c r="R212" s="6" t="s">
        <v>729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127</v>
      </c>
      <c r="B213" s="177">
        <v>43017</v>
      </c>
      <c r="C213" s="177"/>
      <c r="D213" s="178" t="s">
        <v>182</v>
      </c>
      <c r="E213" s="179" t="s">
        <v>568</v>
      </c>
      <c r="F213" s="179">
        <v>141.5</v>
      </c>
      <c r="G213" s="179"/>
      <c r="H213" s="179">
        <v>183.5</v>
      </c>
      <c r="I213" s="181">
        <v>210</v>
      </c>
      <c r="J213" s="151" t="s">
        <v>723</v>
      </c>
      <c r="K213" s="152">
        <f t="shared" si="69"/>
        <v>42</v>
      </c>
      <c r="L213" s="153">
        <f t="shared" si="70"/>
        <v>0.29681978798586572</v>
      </c>
      <c r="M213" s="148" t="s">
        <v>538</v>
      </c>
      <c r="N213" s="154">
        <v>43042</v>
      </c>
      <c r="O213" s="1"/>
      <c r="P213" s="1"/>
      <c r="Q213" s="1"/>
      <c r="R213" s="6" t="s">
        <v>729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128</v>
      </c>
      <c r="B214" s="190">
        <v>43074</v>
      </c>
      <c r="C214" s="190"/>
      <c r="D214" s="191" t="s">
        <v>730</v>
      </c>
      <c r="E214" s="192" t="s">
        <v>568</v>
      </c>
      <c r="F214" s="187">
        <v>172</v>
      </c>
      <c r="G214" s="192"/>
      <c r="H214" s="192">
        <v>155.25</v>
      </c>
      <c r="I214" s="193">
        <v>230</v>
      </c>
      <c r="J214" s="161" t="s">
        <v>731</v>
      </c>
      <c r="K214" s="162">
        <f t="shared" si="69"/>
        <v>-16.75</v>
      </c>
      <c r="L214" s="163">
        <f t="shared" si="70"/>
        <v>-9.7383720930232565E-2</v>
      </c>
      <c r="M214" s="159" t="s">
        <v>550</v>
      </c>
      <c r="N214" s="156">
        <v>43787</v>
      </c>
      <c r="O214" s="1"/>
      <c r="P214" s="1"/>
      <c r="Q214" s="1"/>
      <c r="R214" s="6" t="s">
        <v>729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129</v>
      </c>
      <c r="B215" s="177">
        <v>43398</v>
      </c>
      <c r="C215" s="177"/>
      <c r="D215" s="178" t="s">
        <v>107</v>
      </c>
      <c r="E215" s="179" t="s">
        <v>568</v>
      </c>
      <c r="F215" s="179">
        <v>698.5</v>
      </c>
      <c r="G215" s="179"/>
      <c r="H215" s="179">
        <v>890</v>
      </c>
      <c r="I215" s="181">
        <v>890</v>
      </c>
      <c r="J215" s="151" t="s">
        <v>791</v>
      </c>
      <c r="K215" s="152">
        <f t="shared" si="69"/>
        <v>191.5</v>
      </c>
      <c r="L215" s="153">
        <f t="shared" si="70"/>
        <v>0.27415891195418757</v>
      </c>
      <c r="M215" s="148" t="s">
        <v>538</v>
      </c>
      <c r="N215" s="154">
        <v>44328</v>
      </c>
      <c r="O215" s="1"/>
      <c r="P215" s="1"/>
      <c r="Q215" s="1"/>
      <c r="R215" s="6" t="s">
        <v>725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130</v>
      </c>
      <c r="B216" s="177">
        <v>42877</v>
      </c>
      <c r="C216" s="177"/>
      <c r="D216" s="178" t="s">
        <v>358</v>
      </c>
      <c r="E216" s="179" t="s">
        <v>568</v>
      </c>
      <c r="F216" s="179">
        <v>127.6</v>
      </c>
      <c r="G216" s="179"/>
      <c r="H216" s="179">
        <v>138</v>
      </c>
      <c r="I216" s="181">
        <v>190</v>
      </c>
      <c r="J216" s="151" t="s">
        <v>732</v>
      </c>
      <c r="K216" s="152">
        <f t="shared" si="69"/>
        <v>10.400000000000006</v>
      </c>
      <c r="L216" s="153">
        <f t="shared" si="70"/>
        <v>8.1504702194357417E-2</v>
      </c>
      <c r="M216" s="148" t="s">
        <v>538</v>
      </c>
      <c r="N216" s="154">
        <v>43774</v>
      </c>
      <c r="O216" s="1"/>
      <c r="P216" s="1"/>
      <c r="Q216" s="1"/>
      <c r="R216" s="6" t="s">
        <v>729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131</v>
      </c>
      <c r="B217" s="177">
        <v>43158</v>
      </c>
      <c r="C217" s="177"/>
      <c r="D217" s="178" t="s">
        <v>733</v>
      </c>
      <c r="E217" s="179" t="s">
        <v>568</v>
      </c>
      <c r="F217" s="179">
        <v>317</v>
      </c>
      <c r="G217" s="179"/>
      <c r="H217" s="179">
        <v>382.5</v>
      </c>
      <c r="I217" s="181">
        <v>398</v>
      </c>
      <c r="J217" s="151" t="s">
        <v>734</v>
      </c>
      <c r="K217" s="152">
        <f t="shared" si="69"/>
        <v>65.5</v>
      </c>
      <c r="L217" s="153">
        <f t="shared" si="70"/>
        <v>0.20662460567823343</v>
      </c>
      <c r="M217" s="148" t="s">
        <v>538</v>
      </c>
      <c r="N217" s="154">
        <v>44238</v>
      </c>
      <c r="O217" s="1"/>
      <c r="P217" s="1"/>
      <c r="Q217" s="1"/>
      <c r="R217" s="6" t="s">
        <v>729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132</v>
      </c>
      <c r="B218" s="190">
        <v>43164</v>
      </c>
      <c r="C218" s="190"/>
      <c r="D218" s="191" t="s">
        <v>144</v>
      </c>
      <c r="E218" s="192" t="s">
        <v>568</v>
      </c>
      <c r="F218" s="187">
        <f>510-14.4</f>
        <v>495.6</v>
      </c>
      <c r="G218" s="192"/>
      <c r="H218" s="192">
        <v>350</v>
      </c>
      <c r="I218" s="193">
        <v>672</v>
      </c>
      <c r="J218" s="161" t="s">
        <v>735</v>
      </c>
      <c r="K218" s="162">
        <f t="shared" si="69"/>
        <v>-145.60000000000002</v>
      </c>
      <c r="L218" s="163">
        <f t="shared" si="70"/>
        <v>-0.29378531073446329</v>
      </c>
      <c r="M218" s="159" t="s">
        <v>550</v>
      </c>
      <c r="N218" s="156">
        <v>43887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133</v>
      </c>
      <c r="B219" s="190">
        <v>43237</v>
      </c>
      <c r="C219" s="190"/>
      <c r="D219" s="191" t="s">
        <v>439</v>
      </c>
      <c r="E219" s="192" t="s">
        <v>568</v>
      </c>
      <c r="F219" s="187">
        <v>230.3</v>
      </c>
      <c r="G219" s="192"/>
      <c r="H219" s="192">
        <v>102.5</v>
      </c>
      <c r="I219" s="193">
        <v>348</v>
      </c>
      <c r="J219" s="161" t="s">
        <v>736</v>
      </c>
      <c r="K219" s="162">
        <f t="shared" si="69"/>
        <v>-127.80000000000001</v>
      </c>
      <c r="L219" s="163">
        <f t="shared" si="70"/>
        <v>-0.55492835432045162</v>
      </c>
      <c r="M219" s="159" t="s">
        <v>550</v>
      </c>
      <c r="N219" s="156">
        <v>43896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134</v>
      </c>
      <c r="B220" s="177">
        <v>43258</v>
      </c>
      <c r="C220" s="177"/>
      <c r="D220" s="178" t="s">
        <v>411</v>
      </c>
      <c r="E220" s="179" t="s">
        <v>568</v>
      </c>
      <c r="F220" s="179">
        <f>342.5-5.1</f>
        <v>337.4</v>
      </c>
      <c r="G220" s="179"/>
      <c r="H220" s="179">
        <v>412.5</v>
      </c>
      <c r="I220" s="181">
        <v>439</v>
      </c>
      <c r="J220" s="151" t="s">
        <v>737</v>
      </c>
      <c r="K220" s="152">
        <f t="shared" si="69"/>
        <v>75.100000000000023</v>
      </c>
      <c r="L220" s="153">
        <f t="shared" si="70"/>
        <v>0.22258446947243635</v>
      </c>
      <c r="M220" s="148" t="s">
        <v>538</v>
      </c>
      <c r="N220" s="154">
        <v>44230</v>
      </c>
      <c r="O220" s="1"/>
      <c r="P220" s="1"/>
      <c r="Q220" s="1"/>
      <c r="R220" s="6" t="s">
        <v>729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0">
        <v>135</v>
      </c>
      <c r="B221" s="169">
        <v>43285</v>
      </c>
      <c r="C221" s="169"/>
      <c r="D221" s="170" t="s">
        <v>55</v>
      </c>
      <c r="E221" s="171" t="s">
        <v>568</v>
      </c>
      <c r="F221" s="171">
        <f>127.5-5.53</f>
        <v>121.97</v>
      </c>
      <c r="G221" s="172"/>
      <c r="H221" s="172">
        <v>122.5</v>
      </c>
      <c r="I221" s="172">
        <v>170</v>
      </c>
      <c r="J221" s="173" t="s">
        <v>764</v>
      </c>
      <c r="K221" s="174">
        <f t="shared" si="69"/>
        <v>0.53000000000000114</v>
      </c>
      <c r="L221" s="175">
        <f t="shared" si="70"/>
        <v>4.3453308190538747E-3</v>
      </c>
      <c r="M221" s="171" t="s">
        <v>659</v>
      </c>
      <c r="N221" s="169">
        <v>44431</v>
      </c>
      <c r="O221" s="1"/>
      <c r="P221" s="1"/>
      <c r="Q221" s="1"/>
      <c r="R221" s="6" t="s">
        <v>725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136</v>
      </c>
      <c r="B222" s="190">
        <v>43294</v>
      </c>
      <c r="C222" s="190"/>
      <c r="D222" s="191" t="s">
        <v>349</v>
      </c>
      <c r="E222" s="192" t="s">
        <v>568</v>
      </c>
      <c r="F222" s="187">
        <v>46.5</v>
      </c>
      <c r="G222" s="192"/>
      <c r="H222" s="192">
        <v>17</v>
      </c>
      <c r="I222" s="193">
        <v>59</v>
      </c>
      <c r="J222" s="161" t="s">
        <v>738</v>
      </c>
      <c r="K222" s="162">
        <f t="shared" ref="K222:K230" si="71">H222-F222</f>
        <v>-29.5</v>
      </c>
      <c r="L222" s="163">
        <f t="shared" ref="L222:L230" si="72">K222/F222</f>
        <v>-0.63440860215053763</v>
      </c>
      <c r="M222" s="159" t="s">
        <v>550</v>
      </c>
      <c r="N222" s="156">
        <v>43887</v>
      </c>
      <c r="O222" s="1"/>
      <c r="P222" s="1"/>
      <c r="Q222" s="1"/>
      <c r="R222" s="6" t="s">
        <v>725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137</v>
      </c>
      <c r="B223" s="177">
        <v>43396</v>
      </c>
      <c r="C223" s="177"/>
      <c r="D223" s="178" t="s">
        <v>396</v>
      </c>
      <c r="E223" s="179" t="s">
        <v>568</v>
      </c>
      <c r="F223" s="179">
        <v>156.5</v>
      </c>
      <c r="G223" s="179"/>
      <c r="H223" s="179">
        <v>207.5</v>
      </c>
      <c r="I223" s="181">
        <v>191</v>
      </c>
      <c r="J223" s="151" t="s">
        <v>626</v>
      </c>
      <c r="K223" s="152">
        <f t="shared" si="71"/>
        <v>51</v>
      </c>
      <c r="L223" s="153">
        <f t="shared" si="72"/>
        <v>0.32587859424920129</v>
      </c>
      <c r="M223" s="148" t="s">
        <v>538</v>
      </c>
      <c r="N223" s="154">
        <v>44369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138</v>
      </c>
      <c r="B224" s="177">
        <v>43439</v>
      </c>
      <c r="C224" s="177"/>
      <c r="D224" s="178" t="s">
        <v>314</v>
      </c>
      <c r="E224" s="179" t="s">
        <v>568</v>
      </c>
      <c r="F224" s="179">
        <v>259.5</v>
      </c>
      <c r="G224" s="179"/>
      <c r="H224" s="179">
        <v>320</v>
      </c>
      <c r="I224" s="181">
        <v>320</v>
      </c>
      <c r="J224" s="151" t="s">
        <v>626</v>
      </c>
      <c r="K224" s="152">
        <f t="shared" si="71"/>
        <v>60.5</v>
      </c>
      <c r="L224" s="153">
        <f t="shared" si="72"/>
        <v>0.23314065510597304</v>
      </c>
      <c r="M224" s="148" t="s">
        <v>538</v>
      </c>
      <c r="N224" s="154">
        <v>44323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139</v>
      </c>
      <c r="B225" s="190">
        <v>43439</v>
      </c>
      <c r="C225" s="190"/>
      <c r="D225" s="191" t="s">
        <v>739</v>
      </c>
      <c r="E225" s="192" t="s">
        <v>568</v>
      </c>
      <c r="F225" s="192">
        <v>715</v>
      </c>
      <c r="G225" s="192"/>
      <c r="H225" s="192">
        <v>445</v>
      </c>
      <c r="I225" s="193">
        <v>840</v>
      </c>
      <c r="J225" s="161" t="s">
        <v>740</v>
      </c>
      <c r="K225" s="162">
        <f t="shared" si="71"/>
        <v>-270</v>
      </c>
      <c r="L225" s="163">
        <f t="shared" si="72"/>
        <v>-0.3776223776223776</v>
      </c>
      <c r="M225" s="159" t="s">
        <v>550</v>
      </c>
      <c r="N225" s="156">
        <v>43800</v>
      </c>
      <c r="O225" s="1"/>
      <c r="P225" s="1"/>
      <c r="Q225" s="1"/>
      <c r="R225" s="6" t="s">
        <v>725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140</v>
      </c>
      <c r="B226" s="177">
        <v>43469</v>
      </c>
      <c r="C226" s="177"/>
      <c r="D226" s="178" t="s">
        <v>156</v>
      </c>
      <c r="E226" s="179" t="s">
        <v>568</v>
      </c>
      <c r="F226" s="179">
        <v>875</v>
      </c>
      <c r="G226" s="179"/>
      <c r="H226" s="179">
        <v>1165</v>
      </c>
      <c r="I226" s="181">
        <v>1185</v>
      </c>
      <c r="J226" s="151" t="s">
        <v>741</v>
      </c>
      <c r="K226" s="152">
        <f t="shared" si="71"/>
        <v>290</v>
      </c>
      <c r="L226" s="153">
        <f t="shared" si="72"/>
        <v>0.33142857142857141</v>
      </c>
      <c r="M226" s="148" t="s">
        <v>538</v>
      </c>
      <c r="N226" s="154">
        <v>43847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141</v>
      </c>
      <c r="B227" s="177">
        <v>43559</v>
      </c>
      <c r="C227" s="177"/>
      <c r="D227" s="178" t="s">
        <v>330</v>
      </c>
      <c r="E227" s="179" t="s">
        <v>568</v>
      </c>
      <c r="F227" s="179">
        <f>387-14.63</f>
        <v>372.37</v>
      </c>
      <c r="G227" s="179"/>
      <c r="H227" s="179">
        <v>490</v>
      </c>
      <c r="I227" s="181">
        <v>490</v>
      </c>
      <c r="J227" s="151" t="s">
        <v>626</v>
      </c>
      <c r="K227" s="152">
        <f t="shared" si="71"/>
        <v>117.63</v>
      </c>
      <c r="L227" s="153">
        <f t="shared" si="72"/>
        <v>0.31589548030185027</v>
      </c>
      <c r="M227" s="148" t="s">
        <v>538</v>
      </c>
      <c r="N227" s="154">
        <v>43850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142</v>
      </c>
      <c r="B228" s="190">
        <v>43578</v>
      </c>
      <c r="C228" s="190"/>
      <c r="D228" s="191" t="s">
        <v>742</v>
      </c>
      <c r="E228" s="192" t="s">
        <v>540</v>
      </c>
      <c r="F228" s="192">
        <v>220</v>
      </c>
      <c r="G228" s="192"/>
      <c r="H228" s="192">
        <v>127.5</v>
      </c>
      <c r="I228" s="193">
        <v>284</v>
      </c>
      <c r="J228" s="161" t="s">
        <v>743</v>
      </c>
      <c r="K228" s="162">
        <f t="shared" si="71"/>
        <v>-92.5</v>
      </c>
      <c r="L228" s="163">
        <f t="shared" si="72"/>
        <v>-0.42045454545454547</v>
      </c>
      <c r="M228" s="159" t="s">
        <v>550</v>
      </c>
      <c r="N228" s="156">
        <v>43896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143</v>
      </c>
      <c r="B229" s="177">
        <v>43622</v>
      </c>
      <c r="C229" s="177"/>
      <c r="D229" s="178" t="s">
        <v>448</v>
      </c>
      <c r="E229" s="179" t="s">
        <v>540</v>
      </c>
      <c r="F229" s="179">
        <v>332.8</v>
      </c>
      <c r="G229" s="179"/>
      <c r="H229" s="179">
        <v>405</v>
      </c>
      <c r="I229" s="181">
        <v>419</v>
      </c>
      <c r="J229" s="151" t="s">
        <v>744</v>
      </c>
      <c r="K229" s="152">
        <f t="shared" si="71"/>
        <v>72.199999999999989</v>
      </c>
      <c r="L229" s="153">
        <f t="shared" si="72"/>
        <v>0.21694711538461534</v>
      </c>
      <c r="M229" s="148" t="s">
        <v>538</v>
      </c>
      <c r="N229" s="154">
        <v>43860</v>
      </c>
      <c r="O229" s="1"/>
      <c r="P229" s="1"/>
      <c r="Q229" s="1"/>
      <c r="R229" s="6" t="s">
        <v>729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0">
        <v>144</v>
      </c>
      <c r="B230" s="169">
        <v>43641</v>
      </c>
      <c r="C230" s="169"/>
      <c r="D230" s="170" t="s">
        <v>149</v>
      </c>
      <c r="E230" s="171" t="s">
        <v>568</v>
      </c>
      <c r="F230" s="171">
        <v>386</v>
      </c>
      <c r="G230" s="172"/>
      <c r="H230" s="172">
        <v>395</v>
      </c>
      <c r="I230" s="172">
        <v>452</v>
      </c>
      <c r="J230" s="173" t="s">
        <v>745</v>
      </c>
      <c r="K230" s="174">
        <f t="shared" si="71"/>
        <v>9</v>
      </c>
      <c r="L230" s="175">
        <f t="shared" si="72"/>
        <v>2.3316062176165803E-2</v>
      </c>
      <c r="M230" s="171" t="s">
        <v>659</v>
      </c>
      <c r="N230" s="169">
        <v>43868</v>
      </c>
      <c r="O230" s="1"/>
      <c r="P230" s="1"/>
      <c r="Q230" s="1"/>
      <c r="R230" s="6" t="s">
        <v>729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0">
        <v>145</v>
      </c>
      <c r="B231" s="169">
        <v>43707</v>
      </c>
      <c r="C231" s="169"/>
      <c r="D231" s="170" t="s">
        <v>130</v>
      </c>
      <c r="E231" s="171" t="s">
        <v>568</v>
      </c>
      <c r="F231" s="171">
        <v>137.5</v>
      </c>
      <c r="G231" s="172"/>
      <c r="H231" s="172">
        <v>138.5</v>
      </c>
      <c r="I231" s="172">
        <v>190</v>
      </c>
      <c r="J231" s="173" t="s">
        <v>763</v>
      </c>
      <c r="K231" s="174">
        <f>H231-F231</f>
        <v>1</v>
      </c>
      <c r="L231" s="175">
        <f>K231/F231</f>
        <v>7.2727272727272727E-3</v>
      </c>
      <c r="M231" s="171" t="s">
        <v>659</v>
      </c>
      <c r="N231" s="169">
        <v>44432</v>
      </c>
      <c r="O231" s="1"/>
      <c r="P231" s="1"/>
      <c r="Q231" s="1"/>
      <c r="R231" s="6" t="s">
        <v>725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146</v>
      </c>
      <c r="B232" s="177">
        <v>43731</v>
      </c>
      <c r="C232" s="177"/>
      <c r="D232" s="178" t="s">
        <v>404</v>
      </c>
      <c r="E232" s="179" t="s">
        <v>568</v>
      </c>
      <c r="F232" s="179">
        <v>235</v>
      </c>
      <c r="G232" s="179"/>
      <c r="H232" s="179">
        <v>295</v>
      </c>
      <c r="I232" s="181">
        <v>296</v>
      </c>
      <c r="J232" s="151" t="s">
        <v>746</v>
      </c>
      <c r="K232" s="152">
        <f t="shared" ref="K232:K238" si="73">H232-F232</f>
        <v>60</v>
      </c>
      <c r="L232" s="153">
        <f t="shared" ref="L232:L238" si="74">K232/F232</f>
        <v>0.25531914893617019</v>
      </c>
      <c r="M232" s="148" t="s">
        <v>538</v>
      </c>
      <c r="N232" s="154">
        <v>43844</v>
      </c>
      <c r="O232" s="1"/>
      <c r="P232" s="1"/>
      <c r="Q232" s="1"/>
      <c r="R232" s="6" t="s">
        <v>729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147</v>
      </c>
      <c r="B233" s="177">
        <v>43752</v>
      </c>
      <c r="C233" s="177"/>
      <c r="D233" s="178" t="s">
        <v>747</v>
      </c>
      <c r="E233" s="179" t="s">
        <v>568</v>
      </c>
      <c r="F233" s="179">
        <v>277.5</v>
      </c>
      <c r="G233" s="179"/>
      <c r="H233" s="179">
        <v>333</v>
      </c>
      <c r="I233" s="181">
        <v>333</v>
      </c>
      <c r="J233" s="151" t="s">
        <v>748</v>
      </c>
      <c r="K233" s="152">
        <f t="shared" si="73"/>
        <v>55.5</v>
      </c>
      <c r="L233" s="153">
        <f t="shared" si="74"/>
        <v>0.2</v>
      </c>
      <c r="M233" s="148" t="s">
        <v>538</v>
      </c>
      <c r="N233" s="154">
        <v>43846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148</v>
      </c>
      <c r="B234" s="177">
        <v>43752</v>
      </c>
      <c r="C234" s="177"/>
      <c r="D234" s="178" t="s">
        <v>749</v>
      </c>
      <c r="E234" s="179" t="s">
        <v>568</v>
      </c>
      <c r="F234" s="179">
        <v>930</v>
      </c>
      <c r="G234" s="179"/>
      <c r="H234" s="179">
        <v>1165</v>
      </c>
      <c r="I234" s="181">
        <v>1200</v>
      </c>
      <c r="J234" s="151" t="s">
        <v>750</v>
      </c>
      <c r="K234" s="152">
        <f t="shared" si="73"/>
        <v>235</v>
      </c>
      <c r="L234" s="153">
        <f t="shared" si="74"/>
        <v>0.25268817204301075</v>
      </c>
      <c r="M234" s="148" t="s">
        <v>538</v>
      </c>
      <c r="N234" s="154">
        <v>43847</v>
      </c>
      <c r="O234" s="1"/>
      <c r="P234" s="1"/>
      <c r="Q234" s="1"/>
      <c r="R234" s="6" t="s">
        <v>729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149</v>
      </c>
      <c r="B235" s="177">
        <v>43753</v>
      </c>
      <c r="C235" s="177"/>
      <c r="D235" s="178" t="s">
        <v>751</v>
      </c>
      <c r="E235" s="179" t="s">
        <v>568</v>
      </c>
      <c r="F235" s="149">
        <v>111</v>
      </c>
      <c r="G235" s="179"/>
      <c r="H235" s="179">
        <v>141</v>
      </c>
      <c r="I235" s="181">
        <v>141</v>
      </c>
      <c r="J235" s="151" t="s">
        <v>553</v>
      </c>
      <c r="K235" s="152">
        <f t="shared" si="73"/>
        <v>30</v>
      </c>
      <c r="L235" s="153">
        <f t="shared" si="74"/>
        <v>0.27027027027027029</v>
      </c>
      <c r="M235" s="148" t="s">
        <v>538</v>
      </c>
      <c r="N235" s="154">
        <v>44328</v>
      </c>
      <c r="O235" s="1"/>
      <c r="P235" s="1"/>
      <c r="Q235" s="1"/>
      <c r="R235" s="6" t="s">
        <v>729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150</v>
      </c>
      <c r="B236" s="177">
        <v>43753</v>
      </c>
      <c r="C236" s="177"/>
      <c r="D236" s="178" t="s">
        <v>752</v>
      </c>
      <c r="E236" s="179" t="s">
        <v>568</v>
      </c>
      <c r="F236" s="149">
        <v>296</v>
      </c>
      <c r="G236" s="179"/>
      <c r="H236" s="179">
        <v>370</v>
      </c>
      <c r="I236" s="181">
        <v>370</v>
      </c>
      <c r="J236" s="151" t="s">
        <v>626</v>
      </c>
      <c r="K236" s="152">
        <f t="shared" si="73"/>
        <v>74</v>
      </c>
      <c r="L236" s="153">
        <f t="shared" si="74"/>
        <v>0.25</v>
      </c>
      <c r="M236" s="148" t="s">
        <v>538</v>
      </c>
      <c r="N236" s="154">
        <v>43853</v>
      </c>
      <c r="O236" s="1"/>
      <c r="P236" s="1"/>
      <c r="Q236" s="1"/>
      <c r="R236" s="6" t="s">
        <v>729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151</v>
      </c>
      <c r="B237" s="177">
        <v>43754</v>
      </c>
      <c r="C237" s="177"/>
      <c r="D237" s="178" t="s">
        <v>753</v>
      </c>
      <c r="E237" s="179" t="s">
        <v>568</v>
      </c>
      <c r="F237" s="149">
        <v>300</v>
      </c>
      <c r="G237" s="179"/>
      <c r="H237" s="179">
        <v>382.5</v>
      </c>
      <c r="I237" s="181">
        <v>344</v>
      </c>
      <c r="J237" s="151" t="s">
        <v>794</v>
      </c>
      <c r="K237" s="152">
        <f t="shared" si="73"/>
        <v>82.5</v>
      </c>
      <c r="L237" s="153">
        <f t="shared" si="74"/>
        <v>0.27500000000000002</v>
      </c>
      <c r="M237" s="148" t="s">
        <v>538</v>
      </c>
      <c r="N237" s="154">
        <v>44238</v>
      </c>
      <c r="O237" s="1"/>
      <c r="P237" s="1"/>
      <c r="Q237" s="1"/>
      <c r="R237" s="6" t="s">
        <v>729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152</v>
      </c>
      <c r="B238" s="177">
        <v>43832</v>
      </c>
      <c r="C238" s="177"/>
      <c r="D238" s="178" t="s">
        <v>754</v>
      </c>
      <c r="E238" s="179" t="s">
        <v>568</v>
      </c>
      <c r="F238" s="149">
        <v>495</v>
      </c>
      <c r="G238" s="179"/>
      <c r="H238" s="179">
        <v>595</v>
      </c>
      <c r="I238" s="181">
        <v>590</v>
      </c>
      <c r="J238" s="151" t="s">
        <v>793</v>
      </c>
      <c r="K238" s="152">
        <f t="shared" si="73"/>
        <v>100</v>
      </c>
      <c r="L238" s="153">
        <f t="shared" si="74"/>
        <v>0.20202020202020202</v>
      </c>
      <c r="M238" s="148" t="s">
        <v>538</v>
      </c>
      <c r="N238" s="154">
        <v>44589</v>
      </c>
      <c r="O238" s="1"/>
      <c r="P238" s="1"/>
      <c r="Q238" s="1"/>
      <c r="R238" s="6" t="s">
        <v>729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153</v>
      </c>
      <c r="B239" s="177">
        <v>43966</v>
      </c>
      <c r="C239" s="177"/>
      <c r="D239" s="178" t="s">
        <v>71</v>
      </c>
      <c r="E239" s="179" t="s">
        <v>568</v>
      </c>
      <c r="F239" s="149">
        <v>67.5</v>
      </c>
      <c r="G239" s="179"/>
      <c r="H239" s="179">
        <v>86</v>
      </c>
      <c r="I239" s="181">
        <v>86</v>
      </c>
      <c r="J239" s="151" t="s">
        <v>755</v>
      </c>
      <c r="K239" s="152">
        <f t="shared" ref="K239:K247" si="75">H239-F239</f>
        <v>18.5</v>
      </c>
      <c r="L239" s="153">
        <f t="shared" ref="L239:L247" si="76">K239/F239</f>
        <v>0.27407407407407408</v>
      </c>
      <c r="M239" s="148" t="s">
        <v>538</v>
      </c>
      <c r="N239" s="154">
        <v>44008</v>
      </c>
      <c r="O239" s="1"/>
      <c r="P239" s="1"/>
      <c r="Q239" s="1"/>
      <c r="R239" s="6" t="s">
        <v>729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154</v>
      </c>
      <c r="B240" s="177">
        <v>44035</v>
      </c>
      <c r="C240" s="177"/>
      <c r="D240" s="178" t="s">
        <v>447</v>
      </c>
      <c r="E240" s="179" t="s">
        <v>568</v>
      </c>
      <c r="F240" s="149">
        <v>231</v>
      </c>
      <c r="G240" s="179"/>
      <c r="H240" s="179">
        <v>281</v>
      </c>
      <c r="I240" s="181">
        <v>281</v>
      </c>
      <c r="J240" s="151" t="s">
        <v>626</v>
      </c>
      <c r="K240" s="152">
        <f t="shared" si="75"/>
        <v>50</v>
      </c>
      <c r="L240" s="153">
        <f t="shared" si="76"/>
        <v>0.21645021645021645</v>
      </c>
      <c r="M240" s="148" t="s">
        <v>538</v>
      </c>
      <c r="N240" s="154">
        <v>44358</v>
      </c>
      <c r="O240" s="1"/>
      <c r="P240" s="1"/>
      <c r="Q240" s="1"/>
      <c r="R240" s="6" t="s">
        <v>729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155</v>
      </c>
      <c r="B241" s="177">
        <v>44092</v>
      </c>
      <c r="C241" s="177"/>
      <c r="D241" s="178" t="s">
        <v>387</v>
      </c>
      <c r="E241" s="179" t="s">
        <v>568</v>
      </c>
      <c r="F241" s="179">
        <v>206</v>
      </c>
      <c r="G241" s="179"/>
      <c r="H241" s="179">
        <v>248</v>
      </c>
      <c r="I241" s="181">
        <v>248</v>
      </c>
      <c r="J241" s="151" t="s">
        <v>626</v>
      </c>
      <c r="K241" s="152">
        <f t="shared" si="75"/>
        <v>42</v>
      </c>
      <c r="L241" s="153">
        <f t="shared" si="76"/>
        <v>0.20388349514563106</v>
      </c>
      <c r="M241" s="148" t="s">
        <v>538</v>
      </c>
      <c r="N241" s="154">
        <v>44214</v>
      </c>
      <c r="O241" s="1"/>
      <c r="P241" s="1"/>
      <c r="Q241" s="1"/>
      <c r="R241" s="6" t="s">
        <v>729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156</v>
      </c>
      <c r="B242" s="177">
        <v>44140</v>
      </c>
      <c r="C242" s="177"/>
      <c r="D242" s="178" t="s">
        <v>387</v>
      </c>
      <c r="E242" s="179" t="s">
        <v>568</v>
      </c>
      <c r="F242" s="179">
        <v>182.5</v>
      </c>
      <c r="G242" s="179"/>
      <c r="H242" s="179">
        <v>248</v>
      </c>
      <c r="I242" s="181">
        <v>248</v>
      </c>
      <c r="J242" s="151" t="s">
        <v>626</v>
      </c>
      <c r="K242" s="152">
        <f t="shared" si="75"/>
        <v>65.5</v>
      </c>
      <c r="L242" s="153">
        <f t="shared" si="76"/>
        <v>0.35890410958904112</v>
      </c>
      <c r="M242" s="148" t="s">
        <v>538</v>
      </c>
      <c r="N242" s="154">
        <v>44214</v>
      </c>
      <c r="O242" s="1"/>
      <c r="P242" s="1"/>
      <c r="Q242" s="1"/>
      <c r="R242" s="6" t="s">
        <v>729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157</v>
      </c>
      <c r="B243" s="177">
        <v>44140</v>
      </c>
      <c r="C243" s="177"/>
      <c r="D243" s="178" t="s">
        <v>314</v>
      </c>
      <c r="E243" s="179" t="s">
        <v>568</v>
      </c>
      <c r="F243" s="179">
        <v>247.5</v>
      </c>
      <c r="G243" s="179"/>
      <c r="H243" s="179">
        <v>320</v>
      </c>
      <c r="I243" s="181">
        <v>320</v>
      </c>
      <c r="J243" s="151" t="s">
        <v>626</v>
      </c>
      <c r="K243" s="152">
        <f t="shared" si="75"/>
        <v>72.5</v>
      </c>
      <c r="L243" s="153">
        <f t="shared" si="76"/>
        <v>0.29292929292929293</v>
      </c>
      <c r="M243" s="148" t="s">
        <v>538</v>
      </c>
      <c r="N243" s="154">
        <v>44323</v>
      </c>
      <c r="O243" s="1"/>
      <c r="P243" s="1"/>
      <c r="Q243" s="1"/>
      <c r="R243" s="6" t="s">
        <v>729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158</v>
      </c>
      <c r="B244" s="177">
        <v>44140</v>
      </c>
      <c r="C244" s="177"/>
      <c r="D244" s="178" t="s">
        <v>267</v>
      </c>
      <c r="E244" s="179" t="s">
        <v>568</v>
      </c>
      <c r="F244" s="149">
        <v>925</v>
      </c>
      <c r="G244" s="179"/>
      <c r="H244" s="179">
        <v>1095</v>
      </c>
      <c r="I244" s="181">
        <v>1093</v>
      </c>
      <c r="J244" s="151" t="s">
        <v>756</v>
      </c>
      <c r="K244" s="152">
        <f t="shared" si="75"/>
        <v>170</v>
      </c>
      <c r="L244" s="153">
        <f t="shared" si="76"/>
        <v>0.18378378378378379</v>
      </c>
      <c r="M244" s="148" t="s">
        <v>538</v>
      </c>
      <c r="N244" s="154">
        <v>44201</v>
      </c>
      <c r="O244" s="1"/>
      <c r="P244" s="1"/>
      <c r="Q244" s="1"/>
      <c r="R244" s="6" t="s">
        <v>729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159</v>
      </c>
      <c r="B245" s="177">
        <v>44140</v>
      </c>
      <c r="C245" s="177"/>
      <c r="D245" s="178" t="s">
        <v>330</v>
      </c>
      <c r="E245" s="179" t="s">
        <v>568</v>
      </c>
      <c r="F245" s="149">
        <v>332.5</v>
      </c>
      <c r="G245" s="179"/>
      <c r="H245" s="179">
        <v>393</v>
      </c>
      <c r="I245" s="181">
        <v>406</v>
      </c>
      <c r="J245" s="151" t="s">
        <v>757</v>
      </c>
      <c r="K245" s="152">
        <f t="shared" si="75"/>
        <v>60.5</v>
      </c>
      <c r="L245" s="153">
        <f t="shared" si="76"/>
        <v>0.18195488721804512</v>
      </c>
      <c r="M245" s="148" t="s">
        <v>538</v>
      </c>
      <c r="N245" s="154">
        <v>44256</v>
      </c>
      <c r="O245" s="1"/>
      <c r="P245" s="1"/>
      <c r="Q245" s="1"/>
      <c r="R245" s="6" t="s">
        <v>729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160</v>
      </c>
      <c r="B246" s="177">
        <v>44141</v>
      </c>
      <c r="C246" s="177"/>
      <c r="D246" s="178" t="s">
        <v>447</v>
      </c>
      <c r="E246" s="179" t="s">
        <v>568</v>
      </c>
      <c r="F246" s="149">
        <v>231</v>
      </c>
      <c r="G246" s="179"/>
      <c r="H246" s="179">
        <v>281</v>
      </c>
      <c r="I246" s="181">
        <v>281</v>
      </c>
      <c r="J246" s="151" t="s">
        <v>626</v>
      </c>
      <c r="K246" s="152">
        <f t="shared" si="75"/>
        <v>50</v>
      </c>
      <c r="L246" s="153">
        <f t="shared" si="76"/>
        <v>0.21645021645021645</v>
      </c>
      <c r="M246" s="148" t="s">
        <v>538</v>
      </c>
      <c r="N246" s="154">
        <v>44358</v>
      </c>
      <c r="O246" s="1"/>
      <c r="P246" s="1"/>
      <c r="Q246" s="1"/>
      <c r="R246" s="6" t="s">
        <v>729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161</v>
      </c>
      <c r="B247" s="177">
        <v>44187</v>
      </c>
      <c r="C247" s="177"/>
      <c r="D247" s="178" t="s">
        <v>423</v>
      </c>
      <c r="E247" s="179" t="s">
        <v>568</v>
      </c>
      <c r="F247" s="149">
        <v>190</v>
      </c>
      <c r="G247" s="179"/>
      <c r="H247" s="179">
        <v>239</v>
      </c>
      <c r="I247" s="181">
        <v>239</v>
      </c>
      <c r="J247" s="151" t="s">
        <v>845</v>
      </c>
      <c r="K247" s="152">
        <f t="shared" si="75"/>
        <v>49</v>
      </c>
      <c r="L247" s="153">
        <f t="shared" si="76"/>
        <v>0.25789473684210529</v>
      </c>
      <c r="M247" s="148" t="s">
        <v>538</v>
      </c>
      <c r="N247" s="154">
        <v>44844</v>
      </c>
      <c r="O247" s="1"/>
      <c r="P247" s="1"/>
      <c r="Q247" s="1"/>
      <c r="R247" s="6" t="s">
        <v>729</v>
      </c>
    </row>
    <row r="248" spans="1:26" ht="12.75" customHeight="1">
      <c r="A248" s="176">
        <v>162</v>
      </c>
      <c r="B248" s="177">
        <v>44258</v>
      </c>
      <c r="C248" s="177"/>
      <c r="D248" s="178" t="s">
        <v>754</v>
      </c>
      <c r="E248" s="179" t="s">
        <v>568</v>
      </c>
      <c r="F248" s="149">
        <v>495</v>
      </c>
      <c r="G248" s="179"/>
      <c r="H248" s="179">
        <v>595</v>
      </c>
      <c r="I248" s="181">
        <v>590</v>
      </c>
      <c r="J248" s="151" t="s">
        <v>793</v>
      </c>
      <c r="K248" s="152">
        <f t="shared" ref="K248:K255" si="77">H248-F248</f>
        <v>100</v>
      </c>
      <c r="L248" s="153">
        <f t="shared" ref="L248:L255" si="78">K248/F248</f>
        <v>0.20202020202020202</v>
      </c>
      <c r="M248" s="148" t="s">
        <v>538</v>
      </c>
      <c r="N248" s="154">
        <v>44589</v>
      </c>
      <c r="O248" s="1"/>
      <c r="P248" s="1"/>
      <c r="R248" s="6" t="s">
        <v>729</v>
      </c>
    </row>
    <row r="249" spans="1:26" ht="12.75" customHeight="1">
      <c r="A249" s="176">
        <v>163</v>
      </c>
      <c r="B249" s="177">
        <v>44274</v>
      </c>
      <c r="C249" s="177"/>
      <c r="D249" s="178" t="s">
        <v>330</v>
      </c>
      <c r="E249" s="179" t="s">
        <v>568</v>
      </c>
      <c r="F249" s="149">
        <v>355</v>
      </c>
      <c r="G249" s="179"/>
      <c r="H249" s="179">
        <v>422.5</v>
      </c>
      <c r="I249" s="181">
        <v>420</v>
      </c>
      <c r="J249" s="151" t="s">
        <v>758</v>
      </c>
      <c r="K249" s="152">
        <f t="shared" si="77"/>
        <v>67.5</v>
      </c>
      <c r="L249" s="153">
        <f t="shared" si="78"/>
        <v>0.19014084507042253</v>
      </c>
      <c r="M249" s="148" t="s">
        <v>538</v>
      </c>
      <c r="N249" s="154">
        <v>44361</v>
      </c>
      <c r="O249" s="1"/>
      <c r="R249" s="194" t="s">
        <v>729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164</v>
      </c>
      <c r="B250" s="177">
        <v>44295</v>
      </c>
      <c r="C250" s="177"/>
      <c r="D250" s="178" t="s">
        <v>759</v>
      </c>
      <c r="E250" s="179" t="s">
        <v>568</v>
      </c>
      <c r="F250" s="149">
        <v>555</v>
      </c>
      <c r="G250" s="179"/>
      <c r="H250" s="179">
        <v>663</v>
      </c>
      <c r="I250" s="181">
        <v>663</v>
      </c>
      <c r="J250" s="151" t="s">
        <v>760</v>
      </c>
      <c r="K250" s="152">
        <f t="shared" si="77"/>
        <v>108</v>
      </c>
      <c r="L250" s="153">
        <f t="shared" si="78"/>
        <v>0.19459459459459461</v>
      </c>
      <c r="M250" s="148" t="s">
        <v>538</v>
      </c>
      <c r="N250" s="154">
        <v>44321</v>
      </c>
      <c r="O250" s="1"/>
      <c r="P250" s="1"/>
      <c r="Q250" s="1"/>
      <c r="R250" s="194" t="s">
        <v>729</v>
      </c>
    </row>
    <row r="251" spans="1:26" ht="12.75" customHeight="1">
      <c r="A251" s="176">
        <v>165</v>
      </c>
      <c r="B251" s="177">
        <v>44308</v>
      </c>
      <c r="C251" s="177"/>
      <c r="D251" s="178" t="s">
        <v>358</v>
      </c>
      <c r="E251" s="179" t="s">
        <v>568</v>
      </c>
      <c r="F251" s="149">
        <v>126.5</v>
      </c>
      <c r="G251" s="179"/>
      <c r="H251" s="179">
        <v>155</v>
      </c>
      <c r="I251" s="181">
        <v>155</v>
      </c>
      <c r="J251" s="151" t="s">
        <v>626</v>
      </c>
      <c r="K251" s="152">
        <f t="shared" si="77"/>
        <v>28.5</v>
      </c>
      <c r="L251" s="153">
        <f t="shared" si="78"/>
        <v>0.22529644268774704</v>
      </c>
      <c r="M251" s="148" t="s">
        <v>538</v>
      </c>
      <c r="N251" s="154">
        <v>44362</v>
      </c>
      <c r="O251" s="1"/>
      <c r="R251" s="194" t="s">
        <v>729</v>
      </c>
    </row>
    <row r="252" spans="1:26" ht="12.75" customHeight="1">
      <c r="A252" s="220">
        <v>166</v>
      </c>
      <c r="B252" s="221">
        <v>44368</v>
      </c>
      <c r="C252" s="221"/>
      <c r="D252" s="222" t="s">
        <v>375</v>
      </c>
      <c r="E252" s="223" t="s">
        <v>568</v>
      </c>
      <c r="F252" s="224">
        <v>287.5</v>
      </c>
      <c r="G252" s="223"/>
      <c r="H252" s="223">
        <v>245</v>
      </c>
      <c r="I252" s="225">
        <v>344</v>
      </c>
      <c r="J252" s="161" t="s">
        <v>789</v>
      </c>
      <c r="K252" s="162">
        <f t="shared" si="77"/>
        <v>-42.5</v>
      </c>
      <c r="L252" s="163">
        <f t="shared" si="78"/>
        <v>-0.14782608695652175</v>
      </c>
      <c r="M252" s="159" t="s">
        <v>550</v>
      </c>
      <c r="N252" s="156">
        <v>44508</v>
      </c>
      <c r="O252" s="1"/>
      <c r="R252" s="194" t="s">
        <v>729</v>
      </c>
    </row>
    <row r="253" spans="1:26" ht="12.75" customHeight="1">
      <c r="A253" s="176">
        <v>167</v>
      </c>
      <c r="B253" s="177">
        <v>44368</v>
      </c>
      <c r="C253" s="177"/>
      <c r="D253" s="178" t="s">
        <v>447</v>
      </c>
      <c r="E253" s="179" t="s">
        <v>568</v>
      </c>
      <c r="F253" s="149">
        <v>241</v>
      </c>
      <c r="G253" s="179"/>
      <c r="H253" s="179">
        <v>298</v>
      </c>
      <c r="I253" s="181">
        <v>320</v>
      </c>
      <c r="J253" s="151" t="s">
        <v>626</v>
      </c>
      <c r="K253" s="152">
        <f t="shared" si="77"/>
        <v>57</v>
      </c>
      <c r="L253" s="153">
        <f t="shared" si="78"/>
        <v>0.23651452282157676</v>
      </c>
      <c r="M253" s="148" t="s">
        <v>538</v>
      </c>
      <c r="N253" s="154">
        <v>44802</v>
      </c>
      <c r="O253" s="41"/>
      <c r="R253" s="194" t="s">
        <v>729</v>
      </c>
    </row>
    <row r="254" spans="1:26" ht="12.75" customHeight="1">
      <c r="A254" s="176">
        <v>168</v>
      </c>
      <c r="B254" s="177">
        <v>44406</v>
      </c>
      <c r="C254" s="177"/>
      <c r="D254" s="178" t="s">
        <v>358</v>
      </c>
      <c r="E254" s="179" t="s">
        <v>568</v>
      </c>
      <c r="F254" s="149">
        <v>162.5</v>
      </c>
      <c r="G254" s="179"/>
      <c r="H254" s="179">
        <v>200</v>
      </c>
      <c r="I254" s="181">
        <v>200</v>
      </c>
      <c r="J254" s="151" t="s">
        <v>626</v>
      </c>
      <c r="K254" s="152">
        <f t="shared" si="77"/>
        <v>37.5</v>
      </c>
      <c r="L254" s="153">
        <f t="shared" si="78"/>
        <v>0.23076923076923078</v>
      </c>
      <c r="M254" s="148" t="s">
        <v>538</v>
      </c>
      <c r="N254" s="154">
        <v>44802</v>
      </c>
      <c r="O254" s="1"/>
      <c r="R254" s="194" t="s">
        <v>729</v>
      </c>
    </row>
    <row r="255" spans="1:26" ht="12.75" customHeight="1">
      <c r="A255" s="176">
        <v>169</v>
      </c>
      <c r="B255" s="177">
        <v>44462</v>
      </c>
      <c r="C255" s="177"/>
      <c r="D255" s="178" t="s">
        <v>765</v>
      </c>
      <c r="E255" s="179" t="s">
        <v>568</v>
      </c>
      <c r="F255" s="149">
        <v>1235</v>
      </c>
      <c r="G255" s="179"/>
      <c r="H255" s="179">
        <v>1505</v>
      </c>
      <c r="I255" s="181">
        <v>1500</v>
      </c>
      <c r="J255" s="151" t="s">
        <v>626</v>
      </c>
      <c r="K255" s="152">
        <f t="shared" si="77"/>
        <v>270</v>
      </c>
      <c r="L255" s="153">
        <f t="shared" si="78"/>
        <v>0.21862348178137653</v>
      </c>
      <c r="M255" s="148" t="s">
        <v>538</v>
      </c>
      <c r="N255" s="154">
        <v>44564</v>
      </c>
      <c r="O255" s="1"/>
      <c r="R255" s="194" t="s">
        <v>729</v>
      </c>
    </row>
    <row r="256" spans="1:26" ht="12.75" customHeight="1">
      <c r="A256" s="206">
        <v>170</v>
      </c>
      <c r="B256" s="207">
        <v>44480</v>
      </c>
      <c r="C256" s="207"/>
      <c r="D256" s="208" t="s">
        <v>767</v>
      </c>
      <c r="E256" s="209" t="s">
        <v>568</v>
      </c>
      <c r="F256" s="54">
        <v>58.75</v>
      </c>
      <c r="G256" s="209"/>
      <c r="H256" s="209"/>
      <c r="I256" s="54">
        <v>72.5</v>
      </c>
      <c r="J256" s="210" t="s">
        <v>541</v>
      </c>
      <c r="K256" s="206"/>
      <c r="L256" s="207"/>
      <c r="M256" s="207"/>
      <c r="N256" s="208"/>
      <c r="O256" s="41"/>
      <c r="R256" s="194" t="s">
        <v>729</v>
      </c>
    </row>
    <row r="257" spans="1:18" ht="12.75" customHeight="1">
      <c r="A257" s="211">
        <v>171</v>
      </c>
      <c r="B257" s="212">
        <v>44481</v>
      </c>
      <c r="C257" s="212"/>
      <c r="D257" s="213" t="s">
        <v>256</v>
      </c>
      <c r="E257" s="214" t="s">
        <v>568</v>
      </c>
      <c r="F257" s="215" t="s">
        <v>769</v>
      </c>
      <c r="G257" s="214"/>
      <c r="H257" s="214"/>
      <c r="I257" s="214">
        <v>380</v>
      </c>
      <c r="J257" s="216" t="s">
        <v>541</v>
      </c>
      <c r="K257" s="211"/>
      <c r="L257" s="212"/>
      <c r="M257" s="212"/>
      <c r="N257" s="213"/>
      <c r="O257" s="41"/>
      <c r="R257" s="194" t="s">
        <v>729</v>
      </c>
    </row>
    <row r="258" spans="1:18" ht="12.75" customHeight="1">
      <c r="A258" s="176">
        <v>172</v>
      </c>
      <c r="B258" s="177">
        <v>44481</v>
      </c>
      <c r="C258" s="177"/>
      <c r="D258" s="178" t="s">
        <v>382</v>
      </c>
      <c r="E258" s="179" t="s">
        <v>568</v>
      </c>
      <c r="F258" s="149">
        <v>45.5</v>
      </c>
      <c r="G258" s="179"/>
      <c r="H258" s="179">
        <v>56.5</v>
      </c>
      <c r="I258" s="181">
        <v>56</v>
      </c>
      <c r="J258" s="151" t="s">
        <v>875</v>
      </c>
      <c r="K258" s="152">
        <f>H258-F258</f>
        <v>11</v>
      </c>
      <c r="L258" s="153">
        <f>K258/F258</f>
        <v>0.24175824175824176</v>
      </c>
      <c r="M258" s="148" t="s">
        <v>538</v>
      </c>
      <c r="N258" s="154">
        <v>44881</v>
      </c>
      <c r="O258" s="41"/>
      <c r="R258" s="194"/>
    </row>
    <row r="259" spans="1:18" ht="12.75" customHeight="1">
      <c r="A259" s="176">
        <v>173</v>
      </c>
      <c r="B259" s="177">
        <v>44551</v>
      </c>
      <c r="C259" s="177"/>
      <c r="D259" s="178" t="s">
        <v>118</v>
      </c>
      <c r="E259" s="179" t="s">
        <v>568</v>
      </c>
      <c r="F259" s="149">
        <v>2300</v>
      </c>
      <c r="G259" s="179"/>
      <c r="H259" s="179">
        <f>(2820+2200)/2</f>
        <v>2510</v>
      </c>
      <c r="I259" s="181">
        <v>3000</v>
      </c>
      <c r="J259" s="151" t="s">
        <v>801</v>
      </c>
      <c r="K259" s="152">
        <f>H259-F259</f>
        <v>210</v>
      </c>
      <c r="L259" s="153">
        <f>K259/F259</f>
        <v>9.1304347826086957E-2</v>
      </c>
      <c r="M259" s="148" t="s">
        <v>538</v>
      </c>
      <c r="N259" s="154">
        <v>44649</v>
      </c>
      <c r="O259" s="1"/>
      <c r="R259" s="194"/>
    </row>
    <row r="260" spans="1:18" ht="12.75" customHeight="1">
      <c r="A260" s="217">
        <v>174</v>
      </c>
      <c r="B260" s="212">
        <v>44606</v>
      </c>
      <c r="C260" s="217"/>
      <c r="D260" s="217" t="s">
        <v>402</v>
      </c>
      <c r="E260" s="214" t="s">
        <v>568</v>
      </c>
      <c r="F260" s="214" t="s">
        <v>796</v>
      </c>
      <c r="G260" s="214"/>
      <c r="H260" s="214"/>
      <c r="I260" s="214">
        <v>764</v>
      </c>
      <c r="J260" s="214" t="s">
        <v>541</v>
      </c>
      <c r="K260" s="214"/>
      <c r="L260" s="214"/>
      <c r="M260" s="214"/>
      <c r="N260" s="217"/>
      <c r="O260" s="41"/>
      <c r="R260" s="194"/>
    </row>
    <row r="261" spans="1:18" ht="12.75" customHeight="1">
      <c r="A261" s="176">
        <v>175</v>
      </c>
      <c r="B261" s="177">
        <v>44613</v>
      </c>
      <c r="C261" s="177"/>
      <c r="D261" s="178" t="s">
        <v>765</v>
      </c>
      <c r="E261" s="179" t="s">
        <v>568</v>
      </c>
      <c r="F261" s="149">
        <v>1255</v>
      </c>
      <c r="G261" s="179"/>
      <c r="H261" s="179">
        <v>1515</v>
      </c>
      <c r="I261" s="181">
        <v>1510</v>
      </c>
      <c r="J261" s="151" t="s">
        <v>626</v>
      </c>
      <c r="K261" s="152">
        <f>H261-F261</f>
        <v>260</v>
      </c>
      <c r="L261" s="153">
        <f>K261/F261</f>
        <v>0.20717131474103587</v>
      </c>
      <c r="M261" s="148" t="s">
        <v>538</v>
      </c>
      <c r="N261" s="154">
        <v>44834</v>
      </c>
      <c r="O261" s="41"/>
      <c r="R261" s="194"/>
    </row>
    <row r="262" spans="1:18" ht="12.75" customHeight="1">
      <c r="A262">
        <v>176</v>
      </c>
      <c r="B262" s="212">
        <v>44670</v>
      </c>
      <c r="C262" s="212"/>
      <c r="D262" s="217" t="s">
        <v>503</v>
      </c>
      <c r="E262" s="243" t="s">
        <v>568</v>
      </c>
      <c r="F262" s="214" t="s">
        <v>803</v>
      </c>
      <c r="G262" s="214"/>
      <c r="H262" s="214"/>
      <c r="I262" s="214">
        <v>553</v>
      </c>
      <c r="J262" s="214" t="s">
        <v>541</v>
      </c>
      <c r="K262" s="214"/>
      <c r="L262" s="214"/>
      <c r="M262" s="214"/>
      <c r="N262" s="214"/>
      <c r="O262" s="41"/>
      <c r="R262" s="194"/>
    </row>
    <row r="263" spans="1:18" ht="12.75" customHeight="1">
      <c r="A263" s="176">
        <v>177</v>
      </c>
      <c r="B263" s="177">
        <v>44746</v>
      </c>
      <c r="C263" s="177"/>
      <c r="D263" s="178" t="s">
        <v>837</v>
      </c>
      <c r="E263" s="179" t="s">
        <v>568</v>
      </c>
      <c r="F263" s="149">
        <v>207.5</v>
      </c>
      <c r="G263" s="179"/>
      <c r="H263" s="179">
        <v>254</v>
      </c>
      <c r="I263" s="181">
        <v>254</v>
      </c>
      <c r="J263" s="151" t="s">
        <v>626</v>
      </c>
      <c r="K263" s="152">
        <f>H263-F263</f>
        <v>46.5</v>
      </c>
      <c r="L263" s="153">
        <f>K263/F263</f>
        <v>0.22409638554216868</v>
      </c>
      <c r="M263" s="148" t="s">
        <v>538</v>
      </c>
      <c r="N263" s="154">
        <v>44792</v>
      </c>
      <c r="O263" s="1"/>
      <c r="R263" s="194"/>
    </row>
    <row r="264" spans="1:18" ht="12.75" customHeight="1">
      <c r="A264" s="176">
        <v>178</v>
      </c>
      <c r="B264" s="177">
        <v>44775</v>
      </c>
      <c r="C264" s="177"/>
      <c r="D264" s="178" t="s">
        <v>449</v>
      </c>
      <c r="E264" s="179" t="s">
        <v>568</v>
      </c>
      <c r="F264" s="149">
        <v>31.25</v>
      </c>
      <c r="G264" s="179"/>
      <c r="H264" s="179">
        <v>38.75</v>
      </c>
      <c r="I264" s="181">
        <v>38</v>
      </c>
      <c r="J264" s="151" t="s">
        <v>626</v>
      </c>
      <c r="K264" s="152">
        <f t="shared" ref="K264" si="79">H264-F264</f>
        <v>7.5</v>
      </c>
      <c r="L264" s="153">
        <f t="shared" ref="L264" si="80">K264/F264</f>
        <v>0.24</v>
      </c>
      <c r="M264" s="148" t="s">
        <v>538</v>
      </c>
      <c r="N264" s="154">
        <v>44844</v>
      </c>
      <c r="O264" s="41"/>
      <c r="R264" s="54"/>
    </row>
    <row r="265" spans="1:18" ht="12.75" customHeight="1">
      <c r="A265" s="211">
        <v>179</v>
      </c>
      <c r="B265" s="212">
        <v>44841</v>
      </c>
      <c r="C265" s="217"/>
      <c r="D265" s="217" t="s">
        <v>843</v>
      </c>
      <c r="E265" s="243" t="s">
        <v>568</v>
      </c>
      <c r="F265" s="214" t="s">
        <v>844</v>
      </c>
      <c r="G265" s="214"/>
      <c r="H265" s="214"/>
      <c r="I265" s="214">
        <v>840</v>
      </c>
      <c r="J265" s="214" t="s">
        <v>541</v>
      </c>
      <c r="K265" s="214"/>
      <c r="L265" s="214"/>
      <c r="M265" s="214"/>
      <c r="N265" s="214"/>
      <c r="O265" s="41"/>
      <c r="Q265" s="197"/>
      <c r="R265" s="54"/>
    </row>
    <row r="266" spans="1:18" ht="12.75" customHeight="1">
      <c r="A266" s="211">
        <v>180</v>
      </c>
      <c r="B266" s="212">
        <v>44844</v>
      </c>
      <c r="C266" s="217"/>
      <c r="D266" s="217" t="s">
        <v>404</v>
      </c>
      <c r="E266" s="243" t="s">
        <v>568</v>
      </c>
      <c r="F266" s="214" t="s">
        <v>846</v>
      </c>
      <c r="G266" s="214"/>
      <c r="H266" s="214"/>
      <c r="I266" s="214">
        <v>291</v>
      </c>
      <c r="J266" s="214" t="s">
        <v>541</v>
      </c>
      <c r="K266" s="214"/>
      <c r="L266" s="214"/>
      <c r="M266" s="214"/>
      <c r="N266" s="214"/>
      <c r="O266" s="41"/>
      <c r="Q266" s="197"/>
      <c r="R266" s="54"/>
    </row>
    <row r="267" spans="1:18" ht="12.75" customHeight="1">
      <c r="A267" s="211">
        <v>181</v>
      </c>
      <c r="B267" s="212">
        <v>44845</v>
      </c>
      <c r="C267" s="217"/>
      <c r="D267" s="217" t="s">
        <v>402</v>
      </c>
      <c r="E267" s="243" t="s">
        <v>568</v>
      </c>
      <c r="F267" s="214" t="s">
        <v>874</v>
      </c>
      <c r="G267" s="214"/>
      <c r="H267" s="214"/>
      <c r="I267" s="214">
        <v>765</v>
      </c>
      <c r="J267" s="214" t="s">
        <v>541</v>
      </c>
      <c r="K267" s="214"/>
      <c r="L267" s="214"/>
      <c r="M267" s="214"/>
      <c r="N267" s="214"/>
      <c r="O267" s="41"/>
      <c r="Q267" s="197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B270" s="195" t="s">
        <v>761</v>
      </c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1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A274" s="196"/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A275" s="196"/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A276" s="53"/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</sheetData>
  <autoFilter ref="R1:R27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2023-01-10T02:41:26Z</dcterms:modified>
</cp:coreProperties>
</file>