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F&amp;O)'!$R$1:$R$267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5" i="6"/>
  <c r="K65"/>
  <c r="L50"/>
  <c r="K50"/>
  <c r="M63"/>
  <c r="K63"/>
  <c r="M35"/>
  <c r="L35"/>
  <c r="K35"/>
  <c r="M50" l="1"/>
  <c r="K64"/>
  <c r="M64" s="1"/>
  <c r="L49"/>
  <c r="K49"/>
  <c r="M49" l="1"/>
  <c r="K62"/>
  <c r="M62" s="1"/>
  <c r="L16"/>
  <c r="K16"/>
  <c r="M16" s="1"/>
  <c r="L20"/>
  <c r="K20"/>
  <c r="M20" s="1"/>
  <c r="K61"/>
  <c r="M61" s="1"/>
  <c r="L15"/>
  <c r="K15"/>
  <c r="L19"/>
  <c r="K19"/>
  <c r="K60"/>
  <c r="M60" s="1"/>
  <c r="L48"/>
  <c r="K48"/>
  <c r="L47"/>
  <c r="K47"/>
  <c r="L17"/>
  <c r="K17"/>
  <c r="M15" l="1"/>
  <c r="M47"/>
  <c r="M19"/>
  <c r="M48"/>
  <c r="M17"/>
  <c r="L18"/>
  <c r="K18"/>
  <c r="M18" l="1"/>
  <c r="K259" l="1"/>
  <c r="L259" s="1"/>
  <c r="K242" l="1"/>
  <c r="L242" s="1"/>
  <c r="K256" l="1"/>
  <c r="L256" s="1"/>
  <c r="L11" l="1"/>
  <c r="K11"/>
  <c r="M11" l="1"/>
  <c r="K248" l="1"/>
  <c r="L248" s="1"/>
  <c r="K258" l="1"/>
  <c r="L258" s="1"/>
  <c r="H254" l="1"/>
  <c r="K254" l="1"/>
  <c r="L254" s="1"/>
  <c r="K243"/>
  <c r="L243" s="1"/>
  <c r="K233"/>
  <c r="L233" s="1"/>
  <c r="K249" l="1"/>
  <c r="L249" s="1"/>
  <c r="K250" l="1"/>
  <c r="L250" s="1"/>
  <c r="K247" l="1"/>
  <c r="L247" s="1"/>
  <c r="K226"/>
  <c r="L226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4"/>
  <c r="L224" s="1"/>
  <c r="K223"/>
  <c r="L223" s="1"/>
  <c r="F222"/>
  <c r="K222" s="1"/>
  <c r="L222" s="1"/>
  <c r="K221"/>
  <c r="L221" s="1"/>
  <c r="K220"/>
  <c r="L220" s="1"/>
  <c r="K219"/>
  <c r="L219" s="1"/>
  <c r="K218"/>
  <c r="L218" s="1"/>
  <c r="K217"/>
  <c r="L217" s="1"/>
  <c r="F216"/>
  <c r="K216" s="1"/>
  <c r="L216" s="1"/>
  <c r="F215"/>
  <c r="K215" s="1"/>
  <c r="L215" s="1"/>
  <c r="K214"/>
  <c r="L214" s="1"/>
  <c r="F213"/>
  <c r="K213" s="1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4"/>
  <c r="L194" s="1"/>
  <c r="F193"/>
  <c r="K193" s="1"/>
  <c r="L193" s="1"/>
  <c r="K192"/>
  <c r="L192" s="1"/>
  <c r="K189"/>
  <c r="L189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7"/>
  <c r="L167" s="1"/>
  <c r="K165"/>
  <c r="L165" s="1"/>
  <c r="K163"/>
  <c r="L163" s="1"/>
  <c r="K161"/>
  <c r="L161" s="1"/>
  <c r="K160"/>
  <c r="L160" s="1"/>
  <c r="K159"/>
  <c r="L159" s="1"/>
  <c r="K157"/>
  <c r="L157" s="1"/>
  <c r="K156"/>
  <c r="L156" s="1"/>
  <c r="K155"/>
  <c r="L155" s="1"/>
  <c r="K154"/>
  <c r="K153"/>
  <c r="L153" s="1"/>
  <c r="K152"/>
  <c r="L152" s="1"/>
  <c r="K150"/>
  <c r="L150" s="1"/>
  <c r="K149"/>
  <c r="L149" s="1"/>
  <c r="K148"/>
  <c r="L148" s="1"/>
  <c r="K147"/>
  <c r="L147" s="1"/>
  <c r="K146"/>
  <c r="L146" s="1"/>
  <c r="F145"/>
  <c r="K145" s="1"/>
  <c r="L145" s="1"/>
  <c r="H144"/>
  <c r="K144" s="1"/>
  <c r="L144" s="1"/>
  <c r="K141"/>
  <c r="L141" s="1"/>
  <c r="K140"/>
  <c r="L140" s="1"/>
  <c r="K139"/>
  <c r="L139" s="1"/>
  <c r="K138"/>
  <c r="L138" s="1"/>
  <c r="K137"/>
  <c r="L137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H110"/>
  <c r="K110" s="1"/>
  <c r="L110" s="1"/>
  <c r="F109"/>
  <c r="K109" s="1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M7"/>
  <c r="D7" i="5"/>
  <c r="K6" i="4"/>
  <c r="K6" i="3"/>
  <c r="L6" i="2"/>
</calcChain>
</file>

<file path=xl/sharedStrings.xml><?xml version="1.0" encoding="utf-8"?>
<sst xmlns="http://schemas.openxmlformats.org/spreadsheetml/2006/main" count="2846" uniqueCount="1095">
  <si>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</si>
  <si>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</si>
  <si>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</si>
  <si>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</si>
  <si>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</si>
  <si>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</si>
  <si>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</si>
  <si>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</si>
  <si>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</si>
  <si>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</si>
  <si>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</si>
  <si>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</si>
  <si>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</si>
  <si>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</si>
  <si>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</si>
  <si>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</si>
  <si>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</si>
  <si>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</si>
  <si>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</si>
  <si>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</si>
  <si>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</si>
  <si>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</si>
  <si>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</si>
  <si>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</si>
  <si>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</si>
  <si>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</si>
  <si>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</si>
  <si>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</si>
  <si>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</si>
  <si>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</si>
  <si>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</si>
  <si>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</si>
  <si>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</si>
  <si>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</si>
  <si>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</si>
  <si>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</si>
  <si>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</si>
  <si>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</si>
  <si>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</si>
  <si>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</si>
  <si>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</si>
  <si>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</si>
  <si>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</si>
  <si>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</si>
  <si>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</si>
  <si>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</si>
  <si>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</si>
  <si>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</si>
  <si>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</si>
  <si>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</si>
  <si>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</si>
  <si>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</si>
  <si>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</si>
  <si>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</si>
  <si>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</si>
  <si>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</si>
  <si>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</si>
  <si>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</si>
  <si>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</si>
  <si>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</si>
  <si>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</si>
  <si>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</si>
  <si>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</si>
  <si>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</si>
  <si>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</si>
  <si>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</si>
  <si>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</si>
  <si>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</si>
  <si>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</si>
  <si>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</si>
  <si>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</si>
  <si>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</si>
  <si>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</si>
  <si>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</si>
  <si>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</si>
  <si>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</si>
  <si>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</si>
  <si>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</si>
  <si>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</si>
  <si>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</si>
  <si>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</si>
  <si>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</si>
  <si>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</si>
  <si>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</si>
  <si>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</si>
  <si>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</si>
  <si>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</si>
  <si>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</si>
  <si>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</si>
  <si>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</si>
  <si>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</si>
  <si>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</si>
  <si>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</si>
  <si>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</si>
  <si>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</si>
  <si>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</si>
  <si>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</si>
  <si>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</si>
  <si>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</si>
  <si>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</si>
  <si>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</si>
  <si>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</si>
  <si>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</si>
  <si>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</si>
  <si>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</si>
  <si>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</si>
  <si>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</si>
  <si>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</si>
  <si>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</si>
  <si>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</si>
  <si>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</si>
  <si>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</si>
  <si>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</si>
  <si>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</si>
  <si>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</si>
  <si>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</si>
  <si>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</si>
  <si>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</si>
  <si>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</si>
  <si>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</si>
  <si>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</si>
  <si>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</si>
  <si>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</si>
  <si>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</si>
  <si>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</si>
  <si>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</si>
  <si>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</si>
  <si>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</si>
  <si>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</si>
  <si>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</si>
  <si>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</si>
  <si>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</si>
  <si>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</si>
  <si>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</si>
  <si>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</si>
  <si>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</si>
  <si>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</si>
  <si>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</si>
  <si>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</si>
  <si>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</si>
  <si>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</si>
  <si>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</si>
  <si>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</si>
  <si>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</si>
  <si>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</si>
  <si>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</si>
  <si>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</si>
  <si>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</si>
  <si>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</si>
  <si>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</si>
  <si>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</si>
  <si>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</si>
  <si>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</si>
  <si>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</si>
  <si>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</si>
  <si>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</si>
  <si>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</si>
  <si>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</si>
  <si>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</si>
  <si>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</si>
  <si>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</si>
  <si>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</si>
  <si>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</si>
  <si>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</si>
  <si>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</si>
  <si>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</si>
  <si>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</si>
  <si>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</si>
  <si>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</si>
  <si>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</si>
  <si>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</si>
  <si>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</si>
  <si>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</si>
  <si>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</si>
  <si>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</si>
  <si>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</si>
  <si>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</si>
  <si>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</si>
  <si>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</si>
  <si>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</si>
  <si>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</si>
  <si>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</si>
  <si>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</si>
  <si>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</si>
  <si>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</si>
  <si>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</si>
  <si>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</si>
  <si>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</si>
  <si>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</si>
  <si>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</si>
  <si>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</si>
  <si>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</si>
  <si>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</si>
  <si>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</si>
  <si>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</si>
  <si>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</si>
  <si>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</si>
  <si>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</si>
  <si>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</si>
  <si>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</si>
  <si>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</si>
  <si>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</si>
  <si>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</si>
  <si>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</si>
  <si>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</si>
  <si>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</si>
  <si>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</si>
  <si>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</si>
  <si>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</si>
  <si>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</si>
  <si>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</si>
  <si>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</si>
  <si>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</si>
  <si>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</si>
  <si>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</si>
  <si>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</si>
  <si>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</si>
  <si>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</si>
  <si>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</si>
  <si>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</si>
  <si>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</si>
  <si>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</si>
  <si>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</si>
  <si>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</si>
  <si>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</si>
  <si>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</si>
  <si>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</si>
  <si>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</si>
  <si>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</si>
  <si>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</si>
  <si>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</si>
  <si>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</si>
  <si>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</si>
  <si>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</si>
  <si>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</si>
  <si>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</si>
  <si>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</si>
  <si>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</si>
  <si>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</si>
  <si>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</si>
  <si>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</si>
  <si>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</si>
  <si>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</si>
  <si>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</si>
  <si>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</si>
  <si>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</si>
  <si>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</si>
  <si>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</si>
  <si>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</si>
  <si>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</si>
  <si>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</si>
  <si>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</si>
  <si>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</si>
  <si>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</si>
  <si>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</si>
  <si>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</si>
  <si>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</si>
  <si>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</si>
  <si>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</si>
  <si>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</si>
  <si>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</si>
  <si>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</si>
  <si>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</si>
  <si>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</si>
  <si>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</si>
  <si>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</si>
  <si>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</si>
  <si>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</si>
  <si>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</si>
  <si>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</si>
  <si>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</si>
  <si>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</si>
  <si>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</si>
  <si>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</si>
  <si>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</si>
  <si>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</si>
  <si>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</si>
  <si>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</si>
  <si>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</si>
  <si>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</si>
  <si>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</si>
  <si>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</si>
  <si>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</si>
  <si>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</si>
  <si>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</si>
  <si>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</si>
  <si>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</si>
  <si>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</si>
  <si>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</si>
  <si>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</si>
  <si>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</si>
  <si>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</si>
  <si>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</si>
  <si>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</si>
  <si>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</si>
  <si>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</si>
  <si>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</si>
  <si>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</si>
  <si>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</si>
  <si>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</si>
  <si>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</si>
  <si>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</si>
  <si>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</si>
  <si>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</si>
  <si>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</si>
  <si>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</si>
  <si>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</si>
  <si>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</si>
  <si>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</si>
  <si>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</si>
  <si>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</si>
  <si>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</si>
  <si>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</si>
  <si>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</si>
  <si>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</si>
  <si>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</si>
  <si>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</si>
  <si>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</si>
  <si>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</si>
  <si>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</si>
  <si>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</si>
  <si>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</si>
  <si>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</si>
  <si>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</si>
  <si>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</si>
  <si>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</si>
  <si>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</si>
  <si>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</si>
  <si>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</si>
  <si>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</si>
  <si>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</si>
  <si>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</si>
  <si>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</si>
  <si>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</si>
  <si>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</si>
  <si>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</si>
  <si>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</si>
  <si>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</si>
  <si>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</si>
  <si>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</si>
  <si>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</si>
  <si>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</si>
  <si>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</si>
  <si>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</si>
  <si>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</si>
  <si>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</si>
  <si>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</si>
  <si>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</si>
  <si>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</si>
  <si>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</si>
  <si>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</si>
  <si>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</si>
  <si>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</si>
  <si>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</si>
  <si>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</si>
  <si>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</si>
  <si>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</si>
  <si>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</si>
  <si>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</si>
  <si>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</si>
  <si>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</si>
  <si>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</si>
  <si>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</si>
  <si>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</si>
  <si>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</si>
  <si>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</si>
  <si>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</si>
  <si>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</si>
  <si>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</si>
  <si>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</si>
  <si>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</si>
  <si>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</si>
  <si>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</si>
  <si>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</si>
  <si>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</si>
  <si>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</si>
  <si>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</si>
  <si>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</si>
  <si>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</si>
  <si>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</si>
  <si>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</si>
  <si>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</si>
  <si>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</si>
  <si>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</si>
  <si>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</si>
  <si>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</si>
  <si>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</si>
  <si>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</si>
  <si>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</si>
  <si>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</si>
  <si>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</si>
  <si>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</si>
  <si>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</si>
  <si>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</si>
  <si>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</si>
  <si>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</si>
  <si>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</si>
  <si>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</si>
  <si>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</si>
  <si>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</si>
  <si>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</si>
  <si>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</si>
  <si>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</si>
  <si>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</si>
  <si>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</si>
  <si>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</si>
  <si>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</si>
  <si>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</si>
  <si>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</si>
  <si>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</si>
  <si>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</si>
  <si>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</si>
  <si>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</si>
  <si>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</si>
  <si>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</si>
  <si>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</si>
  <si>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</si>
  <si>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</si>
  <si>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</si>
  <si>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</si>
  <si>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</si>
  <si>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</si>
  <si>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</si>
  <si>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</si>
  <si>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</si>
  <si>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</si>
  <si>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</si>
  <si>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</si>
  <si>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</si>
  <si>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</si>
  <si>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</si>
  <si>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</si>
  <si>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</si>
  <si>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</si>
  <si>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</si>
  <si>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</si>
  <si>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</si>
  <si>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</si>
  <si>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</si>
  <si>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</si>
  <si>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</si>
  <si>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</si>
  <si>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</si>
  <si>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</si>
  <si>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</si>
  <si>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</si>
  <si>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</si>
  <si>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</si>
  <si>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</si>
  <si>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</si>
  <si>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</si>
  <si>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</si>
  <si>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</si>
  <si>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</si>
  <si>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</si>
  <si>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</si>
  <si>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</si>
  <si>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</si>
  <si>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</si>
  <si>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</si>
  <si>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</si>
  <si>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</si>
  <si>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</si>
  <si>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</si>
  <si>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</si>
  <si>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</si>
  <si>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</si>
  <si>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</si>
  <si>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</si>
  <si>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</si>
  <si>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</si>
  <si>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</si>
  <si>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</si>
  <si>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</si>
  <si>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</si>
  <si>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</si>
  <si>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</si>
  <si>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</si>
  <si>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</si>
  <si>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</si>
  <si>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</si>
  <si>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</si>
  <si>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</si>
  <si>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</si>
  <si>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</si>
  <si>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</si>
  <si>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</si>
  <si>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</si>
  <si>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</si>
  <si>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</si>
  <si>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</si>
  <si>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</si>
  <si>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</si>
  <si>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</si>
  <si>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</si>
  <si>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</si>
  <si>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</si>
  <si>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</si>
  <si>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</si>
  <si>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</si>
  <si>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</si>
  <si>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</si>
  <si>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</si>
  <si>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</si>
  <si>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</si>
  <si>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</si>
  <si>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</si>
  <si>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</si>
  <si>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</si>
  <si>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</si>
  <si>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</si>
  <si>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</si>
  <si>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</si>
  <si>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</si>
  <si>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</si>
  <si>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</si>
  <si>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</si>
  <si>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</si>
  <si>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</si>
  <si>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</si>
  <si>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</si>
  <si>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</si>
  <si>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</si>
  <si>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</si>
  <si>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</si>
  <si>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</si>
  <si>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</si>
  <si>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</si>
  <si>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</si>
  <si>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</si>
  <si>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</si>
  <si>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</si>
  <si>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</si>
  <si>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</si>
  <si>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</si>
  <si>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</si>
  <si>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</si>
  <si>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</si>
  <si>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</si>
  <si>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</si>
  <si>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</si>
  <si>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</si>
  <si>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</si>
  <si>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</si>
  <si>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</si>
  <si>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</si>
  <si>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</si>
  <si>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</si>
  <si>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</si>
  <si>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</si>
  <si>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</si>
  <si>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</si>
  <si>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</si>
  <si>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</si>
  <si>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</si>
  <si>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</si>
  <si>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</si>
  <si>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</si>
  <si>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</si>
  <si>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</si>
  <si>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</si>
  <si>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</si>
  <si>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</si>
  <si>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</si>
  <si>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</si>
  <si>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</si>
  <si>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</si>
  <si>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</si>
  <si>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</si>
  <si>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</si>
  <si>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</si>
  <si>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</si>
  <si>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</si>
  <si>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</si>
  <si>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</si>
  <si>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</si>
  <si>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</si>
  <si>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</si>
  <si>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</si>
  <si>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</si>
  <si>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</si>
  <si>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</si>
  <si>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</si>
  <si>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</si>
  <si>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</si>
  <si>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</si>
  <si>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</si>
  <si>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</si>
  <si>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</si>
  <si>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</si>
  <si>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</si>
  <si>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</si>
  <si>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</si>
  <si>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</si>
  <si>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</si>
  <si>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</si>
  <si>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</si>
  <si>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</si>
  <si>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</si>
  <si>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</si>
  <si>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</si>
  <si>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</si>
  <si>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</si>
  <si>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</si>
  <si>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</si>
  <si>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</si>
  <si>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</si>
  <si>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</si>
  <si>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</si>
  <si>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</si>
  <si>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</si>
  <si>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</si>
  <si>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</si>
  <si>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</si>
  <si>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</si>
  <si>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</si>
  <si>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</si>
  <si>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</si>
  <si>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</si>
  <si>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</si>
  <si>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</si>
  <si>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</si>
  <si>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</si>
  <si>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</si>
  <si>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</si>
  <si>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</si>
  <si>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</si>
  <si>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</si>
  <si>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</si>
  <si>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</si>
  <si>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</si>
  <si>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</si>
  <si>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</si>
  <si>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</si>
  <si>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</si>
  <si>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</si>
  <si>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</si>
  <si>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</si>
  <si>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</si>
  <si>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</si>
  <si>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</si>
  <si>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</si>
  <si>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</si>
  <si>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</si>
  <si>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</si>
  <si>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</si>
  <si>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</si>
  <si>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</si>
  <si>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</si>
  <si>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</si>
  <si>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</si>
  <si>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</si>
  <si>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</si>
  <si>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</si>
  <si>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</si>
  <si>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</si>
  <si>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</si>
  <si>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</si>
  <si>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</si>
  <si>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</si>
  <si>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</si>
  <si>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</si>
  <si>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</si>
  <si>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</si>
  <si>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</si>
  <si>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</si>
  <si>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</si>
  <si>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</si>
  <si>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</si>
  <si>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</si>
  <si>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</si>
  <si>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</si>
  <si>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</si>
  <si>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</si>
  <si>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</si>
  <si>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</si>
  <si>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</si>
  <si>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</si>
  <si>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</si>
  <si>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</si>
  <si>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</si>
  <si>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</si>
  <si>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</si>
  <si>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</si>
  <si>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</si>
  <si>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</si>
  <si>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</si>
  <si>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</si>
  <si>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</si>
  <si>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</si>
  <si>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</si>
  <si>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</si>
  <si>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</si>
  <si>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</si>
  <si>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</si>
  <si>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</si>
  <si>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</si>
  <si>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</si>
  <si>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</si>
  <si>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</si>
  <si>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</si>
  <si>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</si>
  <si>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</si>
  <si>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</si>
  <si>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</si>
  <si>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</si>
  <si>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</si>
  <si>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</si>
  <si>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</si>
  <si>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</si>
  <si>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</si>
  <si>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</si>
  <si>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</si>
  <si>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</si>
  <si>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</si>
  <si>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</si>
  <si>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</si>
  <si>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</si>
  <si>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</si>
  <si>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</si>
  <si>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</si>
  <si>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</si>
  <si>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</si>
  <si>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</si>
  <si>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</si>
  <si>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</si>
  <si>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</si>
  <si>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</si>
  <si>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</si>
  <si>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</si>
  <si>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</si>
  <si>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</si>
  <si>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</si>
  <si>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</si>
  <si>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</si>
  <si>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</si>
  <si>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</si>
  <si>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</si>
  <si>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</si>
  <si>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</si>
  <si>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</si>
  <si>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</si>
  <si>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</si>
  <si>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</si>
  <si>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</si>
  <si>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</si>
  <si>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</si>
  <si>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</si>
  <si>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</si>
  <si>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</si>
  <si>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</si>
  <si>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</si>
  <si>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</si>
  <si>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</si>
  <si>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</si>
  <si>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</si>
  <si>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</si>
  <si>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</si>
  <si>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</si>
  <si>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</si>
  <si>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</si>
  <si>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</si>
  <si>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</si>
  <si>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</si>
  <si>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</si>
  <si>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</si>
  <si>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</si>
  <si>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</si>
  <si>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</si>
  <si>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</si>
  <si>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</si>
  <si>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</si>
  <si>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</si>
  <si>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</si>
  <si>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</si>
  <si>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</si>
  <si>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</si>
  <si>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</si>
  <si>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</si>
  <si>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</si>
  <si>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</si>
  <si>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</si>
  <si>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</si>
  <si>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</si>
  <si>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</si>
  <si>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</si>
  <si>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</si>
  <si>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</si>
  <si>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</si>
  <si>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</si>
  <si>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</si>
  <si>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</si>
  <si>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</si>
  <si>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</si>
  <si>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</si>
  <si>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</si>
  <si>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</si>
  <si>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</si>
  <si>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</si>
  <si>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</si>
  <si>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</si>
  <si>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</si>
  <si>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</si>
  <si>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</si>
  <si>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</si>
  <si>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</si>
  <si>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</si>
  <si>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</si>
  <si>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</si>
  <si>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</si>
  <si>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</si>
  <si>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</si>
  <si>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</si>
  <si>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</si>
  <si>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</si>
  <si>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</si>
  <si>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</si>
  <si>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</si>
  <si>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</si>
  <si>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</si>
  <si>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</si>
  <si>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</si>
  <si>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</si>
  <si>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</si>
  <si>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</si>
  <si>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</si>
  <si>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</si>
  <si>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</si>
  <si>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</si>
  <si>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</si>
  <si>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</si>
  <si>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</si>
  <si>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</si>
  <si>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</si>
  <si>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</si>
  <si>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</si>
  <si>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</si>
  <si>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</si>
  <si>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</si>
  <si>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</si>
  <si>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</si>
  <si>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</si>
  <si>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</si>
  <si>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</si>
  <si>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</si>
  <si>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</si>
  <si>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</si>
  <si>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</si>
  <si>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1610-1640</t>
  </si>
  <si>
    <t>1750-1800</t>
  </si>
  <si>
    <t>2050-2150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</si>
  <si>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</si>
  <si>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</si>
  <si>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</si>
  <si>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</si>
  <si>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</si>
  <si>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</si>
  <si>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</si>
  <si>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</si>
  <si>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1360-1450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</si>
  <si>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</si>
  <si>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</si>
  <si>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</si>
  <si>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</si>
  <si>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</si>
  <si>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</si>
  <si>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</si>
  <si>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SYMBIOX</t>
  </si>
  <si>
    <t>550-569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</si>
  <si>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</si>
  <si>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</si>
  <si>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</si>
  <si>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</si>
  <si>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</si>
  <si>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</si>
  <si>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</si>
  <si>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</si>
  <si>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</si>
  <si>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</si>
  <si>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</si>
  <si>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</si>
  <si>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</si>
  <si>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</si>
  <si>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</si>
  <si>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</si>
  <si>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</si>
  <si>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</si>
  <si>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</si>
  <si>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</si>
  <si>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</si>
  <si>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</si>
  <si>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770-774</t>
  </si>
  <si>
    <t>800-820</t>
  </si>
  <si>
    <t>1550-1600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</si>
  <si>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</si>
  <si>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</si>
  <si>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</si>
  <si>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</si>
  <si>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</si>
  <si>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</si>
  <si>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</si>
  <si>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</si>
  <si>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</si>
  <si>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1150-1158</t>
  </si>
  <si>
    <t>COLORCHIPS</t>
  </si>
  <si>
    <t>YACOOBALI AIYUB MOHAMMED</t>
  </si>
  <si>
    <t>Loss of Rs.170/-</t>
  </si>
  <si>
    <t>Profit of Rs.10/-</t>
  </si>
  <si>
    <t>Part profit of Rs.135/-</t>
  </si>
  <si>
    <t>Loss of Rs.130/-</t>
  </si>
  <si>
    <t>Part profit of Rs.7/-</t>
  </si>
  <si>
    <t>Retail Research Technical Calls &amp; Fundamental Performance Report for the month of Nov-2022</t>
  </si>
  <si>
    <t>EUREKAI</t>
  </si>
  <si>
    <t>JIGNESHKUMAR PURSHOTTAMDAS PATEL</t>
  </si>
  <si>
    <t>GGL</t>
  </si>
  <si>
    <t xml:space="preserve">CARBORUNIV </t>
  </si>
  <si>
    <t>832-840</t>
  </si>
  <si>
    <t>900-950</t>
  </si>
  <si>
    <t>Profit of Rs.90/-</t>
  </si>
  <si>
    <t>Profit of Rs.8.5/-</t>
  </si>
  <si>
    <t>263.5-265.5</t>
  </si>
  <si>
    <t>275-280</t>
  </si>
  <si>
    <t>SBIN 590 CE NOV</t>
  </si>
  <si>
    <t>Loss of Rs.120/-</t>
  </si>
  <si>
    <t>18-22</t>
  </si>
  <si>
    <t>ALAN SCOTT</t>
  </si>
  <si>
    <t>NEXT ORBIT VENTURES FUND</t>
  </si>
  <si>
    <t>ANKIT AJITBHAI PANCHAL</t>
  </si>
  <si>
    <t>YOGESH POPATLAL THAKKAR</t>
  </si>
  <si>
    <t>Profit of Rs.19.5/-</t>
  </si>
  <si>
    <t>600-615</t>
  </si>
  <si>
    <t>460-464</t>
  </si>
  <si>
    <t>485-495</t>
  </si>
  <si>
    <t>BANKBARODA NOV FUT</t>
  </si>
  <si>
    <t>153-156</t>
  </si>
  <si>
    <t>Profit of Rs.2/-</t>
  </si>
  <si>
    <t>HINDUNILVR 2560 CE NOV</t>
  </si>
  <si>
    <t>55-65</t>
  </si>
  <si>
    <t>TANGO COMMOSALES LLP</t>
  </si>
  <si>
    <t>GGPL</t>
  </si>
  <si>
    <t>OLATECH</t>
  </si>
  <si>
    <t>SMGOLD</t>
  </si>
  <si>
    <t>JIGNESH PRAVINBHAI SHROFF</t>
  </si>
  <si>
    <t>XTX MARKETS LLP</t>
  </si>
  <si>
    <t>GRAVITON RESEARCH CAPITAL LLP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</si>
  <si>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</si>
  <si>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</si>
  <si>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</si>
  <si>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</si>
  <si>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</si>
  <si>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</si>
  <si>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</si>
  <si>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</si>
  <si>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BNL</t>
  </si>
  <si>
    <t>RIGMADIRAPPA INVESTMENTS PRIVATE LIMITED</t>
  </si>
  <si>
    <t>CSL</t>
  </si>
  <si>
    <t>NAYAN MAHENDRABHAI THAKKAR</t>
  </si>
  <si>
    <t>BP COMTRADE PRIVATE LIMITED</t>
  </si>
  <si>
    <t>MAFIA</t>
  </si>
  <si>
    <t>MAYUKH</t>
  </si>
  <si>
    <t>VIVEK KUMAR BHAUKA</t>
  </si>
  <si>
    <t>YUGA STOCKS AND COMMODITIES PRIVATE LIMITED .</t>
  </si>
  <si>
    <t>PACE</t>
  </si>
  <si>
    <t>BHAVYA DHIMAN</t>
  </si>
  <si>
    <t>SCBL</t>
  </si>
  <si>
    <t>SOFCOM</t>
  </si>
  <si>
    <t>TRANSPACT</t>
  </si>
  <si>
    <t>MANISH N THAKUR</t>
  </si>
  <si>
    <t>NAVEEN GUPTA</t>
  </si>
  <si>
    <t>YELLOWSTONE VENTURES LLP</t>
  </si>
  <si>
    <t>HARSHA J PAREKH</t>
  </si>
  <si>
    <t>MANSI SHARES &amp; STOCK ADVISORS PVT LTD</t>
  </si>
  <si>
    <t>Profit of Rs.5.5/-</t>
  </si>
  <si>
    <t>GUJGASLTD NOV FUT</t>
  </si>
  <si>
    <t>516-518</t>
  </si>
  <si>
    <t>530-540</t>
  </si>
  <si>
    <t xml:space="preserve">GODREJCP NOV FUT </t>
  </si>
  <si>
    <t>830-832</t>
  </si>
  <si>
    <t>850-860</t>
  </si>
  <si>
    <t>NIFTY 18200 CE 10 NOV</t>
  </si>
  <si>
    <t>100-130</t>
  </si>
  <si>
    <t>Profit of Rs.24.5/-</t>
  </si>
  <si>
    <t>BATAINDIA 1820 CE NOV</t>
  </si>
  <si>
    <t>47-49</t>
  </si>
  <si>
    <t>70-80</t>
  </si>
  <si>
    <t>36.5-37</t>
  </si>
  <si>
    <t>40-42</t>
  </si>
  <si>
    <t>847-850</t>
  </si>
  <si>
    <t>880-900</t>
  </si>
  <si>
    <t>GHANSHYAMDASMALANI</t>
  </si>
  <si>
    <t>TEAM INDIA MANAGERS LTD</t>
  </si>
  <si>
    <t>CLARA</t>
  </si>
  <si>
    <t>MAHALAXMI BROKERAGE (INDIA) PRIVATE LIMITED</t>
  </si>
  <si>
    <t>COASTCORP</t>
  </si>
  <si>
    <t>WALLFORT PMS &amp; ADVISORY SERVICES LLP</t>
  </si>
  <si>
    <t>SATYASREE ACHANTA</t>
  </si>
  <si>
    <t>ZENAB AIYUB YACOOBALI</t>
  </si>
  <si>
    <t>USHA VIMAL KUMAR</t>
  </si>
  <si>
    <t>EKANSH</t>
  </si>
  <si>
    <t>ADITI AGARWAL</t>
  </si>
  <si>
    <t>BINDI VINAY VORA</t>
  </si>
  <si>
    <t>GOVIND RAM PATODIA</t>
  </si>
  <si>
    <t>MANDAWEWALA SHYAMSUNDAR B HARUBUXH</t>
  </si>
  <si>
    <t>HEMLATA KAMAL PODDAR</t>
  </si>
  <si>
    <t>RAVI OMPRAKASH AGRAWAL</t>
  </si>
  <si>
    <t>ELECTHERM</t>
  </si>
  <si>
    <t>ARJUN LEASING AND FINANCE PVT LTD .</t>
  </si>
  <si>
    <t>ELIXIR</t>
  </si>
  <si>
    <t>BHAVNA GOVINDBHAI DESAI</t>
  </si>
  <si>
    <t>PRANAV KAMLESHKUMAR TRIVEDI</t>
  </si>
  <si>
    <t>SIRIGIREDDY MALLIKARJUNA REDDY</t>
  </si>
  <si>
    <t>PRANJAL MUKESH JAIN</t>
  </si>
  <si>
    <t>GRADIENTE</t>
  </si>
  <si>
    <t>RITURAHUL MEHTA</t>
  </si>
  <si>
    <t>BHADRESHBHAI CHAMPAKLAL SHETH</t>
  </si>
  <si>
    <t>POOJA AMIT GADHIYA</t>
  </si>
  <si>
    <t>NISHA SHANTARAM POKLE</t>
  </si>
  <si>
    <t>UNIKAT TRADING PRIVATE LIMITED</t>
  </si>
  <si>
    <t>CASTERLY REAL ESTATE PRIVATE LIMITED</t>
  </si>
  <si>
    <t>VIJAYKUMAR KASHMIRILAL PUNJABI</t>
  </si>
  <si>
    <t>MOHD ANEES KHAN</t>
  </si>
  <si>
    <t>KETANBHAI ARUNBHAI SURELIA</t>
  </si>
  <si>
    <t>MAYUR NISHKALANK SHAH</t>
  </si>
  <si>
    <t>MEHTA RAMESHCHANDRA NYALCHAND</t>
  </si>
  <si>
    <t>KAMALGANDHI</t>
  </si>
  <si>
    <t>SUBRATABISWAS</t>
  </si>
  <si>
    <t>SAHIL SHARMA</t>
  </si>
  <si>
    <t>GUJINJEC</t>
  </si>
  <si>
    <t>MURALI NAIR</t>
  </si>
  <si>
    <t>PATEL PRIYANK HARISHCHANDRA</t>
  </si>
  <si>
    <t>HITECHWIND</t>
  </si>
  <si>
    <t>PURSHOTTAM AGARWAL</t>
  </si>
  <si>
    <t>INTECH</t>
  </si>
  <si>
    <t>RAJEEV BALI</t>
  </si>
  <si>
    <t>INVICTUS STOCK RESEARCH PRIVATE LIMITED</t>
  </si>
  <si>
    <t>MANOJKUMARSINGH</t>
  </si>
  <si>
    <t>NARAYANI</t>
  </si>
  <si>
    <t>YAMINI GOYAL</t>
  </si>
  <si>
    <t>PARESH DHIRAJLAL SHAH</t>
  </si>
  <si>
    <t>VICKY RAJESH JHAVERI</t>
  </si>
  <si>
    <t>HETAL SHASHANK DOSHI</t>
  </si>
  <si>
    <t>DIPAK MATHURBHAI SALVI</t>
  </si>
  <si>
    <t>REGIS</t>
  </si>
  <si>
    <t>DRISTI FASHIONS</t>
  </si>
  <si>
    <t>ROSEMER</t>
  </si>
  <si>
    <t>SHISHIR RAKESH SANGHVI</t>
  </si>
  <si>
    <t>SALIM PYARALI GOVANI</t>
  </si>
  <si>
    <t>FORESIGHT HOLDINGS PVT LTD</t>
  </si>
  <si>
    <t>ANKITGERA</t>
  </si>
  <si>
    <t>KISHORE MEHTA</t>
  </si>
  <si>
    <t>SUPRBPA</t>
  </si>
  <si>
    <t>TAAZAINT</t>
  </si>
  <si>
    <t>SAMBASIVA RAO LELLA</t>
  </si>
  <si>
    <t>VENKATA SIVA RAO KONERU</t>
  </si>
  <si>
    <t>HARSHA RAJESHBHAI JHAVERI</t>
  </si>
  <si>
    <t>BHAVIN SHAILESH KAMANI</t>
  </si>
  <si>
    <t>JENISHA JAYESH MEHTA</t>
  </si>
  <si>
    <t>ANOOPURVA ENTERPRISES PRIVATE LIMITED</t>
  </si>
  <si>
    <t>VANDANA</t>
  </si>
  <si>
    <t>RAMESHWAR LAL . .</t>
  </si>
  <si>
    <t>NARESH GATTANI HUF</t>
  </si>
  <si>
    <t>VEERHEALTH</t>
  </si>
  <si>
    <t>LACHHMAN GHANSHAMDAS UTWANI</t>
  </si>
  <si>
    <t>SMRUTIBEN SHREYANSBHAI SHAH</t>
  </si>
  <si>
    <t>VERITAS</t>
  </si>
  <si>
    <t>SWAN ENERGY LIMITED</t>
  </si>
  <si>
    <t>NITI NITINKUMAR DIDWANIA</t>
  </si>
  <si>
    <t>WELCURE</t>
  </si>
  <si>
    <t>MADHUDEVI SANJAY BUCHA</t>
  </si>
  <si>
    <t>ZENLABS</t>
  </si>
  <si>
    <t>PREET REMEDIES PRIVATE LIMITE</t>
  </si>
  <si>
    <t>ANTGRAPHIC</t>
  </si>
  <si>
    <t>Antarctica Graphics Ltd</t>
  </si>
  <si>
    <t>SIMARPREET SINGH BHATIA</t>
  </si>
  <si>
    <t>DLINKINDIA</t>
  </si>
  <si>
    <t>D-Link India Ltd</t>
  </si>
  <si>
    <t>GOACARBON</t>
  </si>
  <si>
    <t>Goa Carbon Ltd</t>
  </si>
  <si>
    <t>AGRAWAL GAURAV</t>
  </si>
  <si>
    <t>NK SECURITIES RESEARCH PRIVATE LIMITED</t>
  </si>
  <si>
    <t>INVENTURE</t>
  </si>
  <si>
    <t>Inventure Gro &amp; Sec Ltd</t>
  </si>
  <si>
    <t>ANKITA VISHAL SHAH</t>
  </si>
  <si>
    <t>JAIPURKURT</t>
  </si>
  <si>
    <t>Nandani Creation Limited</t>
  </si>
  <si>
    <t>ARCH FINANCE LIMITED</t>
  </si>
  <si>
    <t>MANORG</t>
  </si>
  <si>
    <t>Mangalam Organics Limited</t>
  </si>
  <si>
    <t>KRISHNAMURTHY NARAYANAN IYER</t>
  </si>
  <si>
    <t>DHANBANK</t>
  </si>
  <si>
    <t>Dhanlaxmi Bank Limited</t>
  </si>
  <si>
    <t>VRIDHI</t>
  </si>
  <si>
    <t>SUULD</t>
  </si>
  <si>
    <t>Suumaya Industries Ltd</t>
  </si>
  <si>
    <t>ABHAY NARAIN GUPTA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</si>
</sst>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44874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44874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4" t="s">
        <v>16</v>
      </c>
      <c r="B9" s="386" t="s">
        <v>17</v>
      </c>
      <c r="C9" s="386" t="s">
        <v>18</v>
      </c>
      <c r="D9" s="386" t="s">
        <v>19</v>
      </c>
      <c r="E9" s="23" t="s">
        <v>20</v>
      </c>
      <c r="F9" s="23" t="s">
        <v>21</v>
      </c>
      <c r="G9" s="381" t="s">
        <v>22</v>
      </c>
      <c r="H9" s="382"/>
      <c r="I9" s="383"/>
      <c r="J9" s="381" t="s">
        <v>23</v>
      </c>
      <c r="K9" s="382"/>
      <c r="L9" s="383"/>
      <c r="M9" s="23"/>
      <c r="N9" s="24"/>
      <c r="O9" s="24"/>
      <c r="P9" s="24"/>
    </row>
    <row r="10" spans="1:16" ht="59.25" customHeight="1">
      <c r="A10" s="385"/>
      <c r="B10" s="387"/>
      <c r="C10" s="387"/>
      <c r="D10" s="3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18264.150000000001</v>
      </c>
      <c r="F11" s="32">
        <v>18230.716666666667</v>
      </c>
      <c r="G11" s="33">
        <v>18152.933333333334</v>
      </c>
      <c r="H11" s="33">
        <v>18041.716666666667</v>
      </c>
      <c r="I11" s="33">
        <v>17963.933333333334</v>
      </c>
      <c r="J11" s="33">
        <v>18341.933333333334</v>
      </c>
      <c r="K11" s="33">
        <v>18419.716666666667</v>
      </c>
      <c r="L11" s="33">
        <v>18530.933333333334</v>
      </c>
      <c r="M11" s="34">
        <v>18308.5</v>
      </c>
      <c r="N11" s="34">
        <v>18119.5</v>
      </c>
      <c r="O11" s="35">
        <v>13238700</v>
      </c>
      <c r="P11" s="36">
        <v>-1.417816532753498E-2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41845.25</v>
      </c>
      <c r="F12" s="37">
        <v>41744.966666666667</v>
      </c>
      <c r="G12" s="38">
        <v>41589.933333333334</v>
      </c>
      <c r="H12" s="38">
        <v>41334.616666666669</v>
      </c>
      <c r="I12" s="38">
        <v>41179.583333333336</v>
      </c>
      <c r="J12" s="38">
        <v>42000.283333333333</v>
      </c>
      <c r="K12" s="38">
        <v>42155.316666666673</v>
      </c>
      <c r="L12" s="38">
        <v>42410.633333333331</v>
      </c>
      <c r="M12" s="28">
        <v>41900</v>
      </c>
      <c r="N12" s="28">
        <v>41489.65</v>
      </c>
      <c r="O12" s="39">
        <v>2665900</v>
      </c>
      <c r="P12" s="40">
        <v>0.10477295566859712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18797.45</v>
      </c>
      <c r="F13" s="37">
        <v>18766.149999999998</v>
      </c>
      <c r="G13" s="38">
        <v>18593.299999999996</v>
      </c>
      <c r="H13" s="38">
        <v>18389.149999999998</v>
      </c>
      <c r="I13" s="38">
        <v>18216.299999999996</v>
      </c>
      <c r="J13" s="38">
        <v>18970.299999999996</v>
      </c>
      <c r="K13" s="38">
        <v>19143.149999999994</v>
      </c>
      <c r="L13" s="38">
        <v>19347.299999999996</v>
      </c>
      <c r="M13" s="28">
        <v>18939</v>
      </c>
      <c r="N13" s="28">
        <v>18562</v>
      </c>
      <c r="O13" s="39">
        <v>7960</v>
      </c>
      <c r="P13" s="40">
        <v>-0.29432624113475175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736.8</v>
      </c>
      <c r="F15" s="37">
        <v>736.53333333333342</v>
      </c>
      <c r="G15" s="38">
        <v>732.21666666666681</v>
      </c>
      <c r="H15" s="38">
        <v>727.63333333333344</v>
      </c>
      <c r="I15" s="38">
        <v>723.31666666666683</v>
      </c>
      <c r="J15" s="38">
        <v>741.11666666666679</v>
      </c>
      <c r="K15" s="38">
        <v>745.43333333333339</v>
      </c>
      <c r="L15" s="38">
        <v>750.01666666666677</v>
      </c>
      <c r="M15" s="28">
        <v>740.85</v>
      </c>
      <c r="N15" s="28">
        <v>731.95</v>
      </c>
      <c r="O15" s="39">
        <v>1864900</v>
      </c>
      <c r="P15" s="40">
        <v>-3.7719298245614034E-2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3283.7</v>
      </c>
      <c r="F16" s="37">
        <v>3267.8666666666663</v>
      </c>
      <c r="G16" s="38">
        <v>3233.8833333333328</v>
      </c>
      <c r="H16" s="38">
        <v>3184.0666666666666</v>
      </c>
      <c r="I16" s="38">
        <v>3150.083333333333</v>
      </c>
      <c r="J16" s="38">
        <v>3317.6833333333325</v>
      </c>
      <c r="K16" s="38">
        <v>3351.6666666666661</v>
      </c>
      <c r="L16" s="38">
        <v>3401.4833333333322</v>
      </c>
      <c r="M16" s="28">
        <v>3301.85</v>
      </c>
      <c r="N16" s="28">
        <v>3218.05</v>
      </c>
      <c r="O16" s="39">
        <v>1516000</v>
      </c>
      <c r="P16" s="40">
        <v>1.5405224380442064E-2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19431.599999999999</v>
      </c>
      <c r="F17" s="37">
        <v>19416.149999999998</v>
      </c>
      <c r="G17" s="38">
        <v>19232.499999999996</v>
      </c>
      <c r="H17" s="38">
        <v>19033.399999999998</v>
      </c>
      <c r="I17" s="38">
        <v>18849.749999999996</v>
      </c>
      <c r="J17" s="38">
        <v>19615.249999999996</v>
      </c>
      <c r="K17" s="38">
        <v>19798.899999999998</v>
      </c>
      <c r="L17" s="38">
        <v>19997.999999999996</v>
      </c>
      <c r="M17" s="28">
        <v>19599.8</v>
      </c>
      <c r="N17" s="28">
        <v>19217.05</v>
      </c>
      <c r="O17" s="39">
        <v>51560</v>
      </c>
      <c r="P17" s="40">
        <v>3.0375699440447643E-2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129.25</v>
      </c>
      <c r="F18" s="37">
        <v>127.81666666666668</v>
      </c>
      <c r="G18" s="38">
        <v>125.08333333333334</v>
      </c>
      <c r="H18" s="38">
        <v>120.91666666666667</v>
      </c>
      <c r="I18" s="38">
        <v>118.18333333333334</v>
      </c>
      <c r="J18" s="38">
        <v>131.98333333333335</v>
      </c>
      <c r="K18" s="38">
        <v>134.71666666666667</v>
      </c>
      <c r="L18" s="38">
        <v>138.88333333333335</v>
      </c>
      <c r="M18" s="28">
        <v>130.55000000000001</v>
      </c>
      <c r="N18" s="28">
        <v>123.65</v>
      </c>
      <c r="O18" s="39">
        <v>24910200</v>
      </c>
      <c r="P18" s="40">
        <v>3.500112183082791E-2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322.55</v>
      </c>
      <c r="F19" s="37">
        <v>324.5</v>
      </c>
      <c r="G19" s="38">
        <v>316.35000000000002</v>
      </c>
      <c r="H19" s="38">
        <v>310.15000000000003</v>
      </c>
      <c r="I19" s="38">
        <v>302.00000000000006</v>
      </c>
      <c r="J19" s="38">
        <v>330.7</v>
      </c>
      <c r="K19" s="38">
        <v>338.84999999999997</v>
      </c>
      <c r="L19" s="38">
        <v>345.04999999999995</v>
      </c>
      <c r="M19" s="28">
        <v>332.65</v>
      </c>
      <c r="N19" s="28">
        <v>318.3</v>
      </c>
      <c r="O19" s="39">
        <v>10966800</v>
      </c>
      <c r="P19" s="40">
        <v>8.7113402061855666E-2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2499.6</v>
      </c>
      <c r="F20" s="37">
        <v>2492.0500000000002</v>
      </c>
      <c r="G20" s="38">
        <v>2465.8500000000004</v>
      </c>
      <c r="H20" s="38">
        <v>2432.1000000000004</v>
      </c>
      <c r="I20" s="38">
        <v>2405.9000000000005</v>
      </c>
      <c r="J20" s="38">
        <v>2525.8000000000002</v>
      </c>
      <c r="K20" s="38">
        <v>2552</v>
      </c>
      <c r="L20" s="38">
        <v>2585.75</v>
      </c>
      <c r="M20" s="28">
        <v>2518.25</v>
      </c>
      <c r="N20" s="28">
        <v>2458.3000000000002</v>
      </c>
      <c r="O20" s="39">
        <v>3783000</v>
      </c>
      <c r="P20" s="40">
        <v>-9.1671031953902572E-3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3976.5</v>
      </c>
      <c r="F21" s="37">
        <v>3947.2000000000003</v>
      </c>
      <c r="G21" s="38">
        <v>3864.4000000000005</v>
      </c>
      <c r="H21" s="38">
        <v>3752.3</v>
      </c>
      <c r="I21" s="38">
        <v>3669.5000000000005</v>
      </c>
      <c r="J21" s="38">
        <v>4059.3000000000006</v>
      </c>
      <c r="K21" s="38">
        <v>4142.1000000000004</v>
      </c>
      <c r="L21" s="38">
        <v>4254.2000000000007</v>
      </c>
      <c r="M21" s="28">
        <v>4030</v>
      </c>
      <c r="N21" s="28">
        <v>3835.1</v>
      </c>
      <c r="O21" s="39">
        <v>14495250</v>
      </c>
      <c r="P21" s="40">
        <v>1.4878087203094642E-2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857.15</v>
      </c>
      <c r="F22" s="37">
        <v>859.33333333333337</v>
      </c>
      <c r="G22" s="38">
        <v>845.76666666666677</v>
      </c>
      <c r="H22" s="38">
        <v>834.38333333333344</v>
      </c>
      <c r="I22" s="38">
        <v>820.81666666666683</v>
      </c>
      <c r="J22" s="38">
        <v>870.7166666666667</v>
      </c>
      <c r="K22" s="38">
        <v>884.2833333333333</v>
      </c>
      <c r="L22" s="38">
        <v>895.66666666666663</v>
      </c>
      <c r="M22" s="28">
        <v>872.9</v>
      </c>
      <c r="N22" s="28">
        <v>847.95</v>
      </c>
      <c r="O22" s="39">
        <v>74596875</v>
      </c>
      <c r="P22" s="40">
        <v>2.1743782904592734E-2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3247.8</v>
      </c>
      <c r="F23" s="37">
        <v>3235.0333333333333</v>
      </c>
      <c r="G23" s="38">
        <v>3212.7666666666664</v>
      </c>
      <c r="H23" s="38">
        <v>3177.7333333333331</v>
      </c>
      <c r="I23" s="38">
        <v>3155.4666666666662</v>
      </c>
      <c r="J23" s="38">
        <v>3270.0666666666666</v>
      </c>
      <c r="K23" s="38">
        <v>3292.3333333333339</v>
      </c>
      <c r="L23" s="38">
        <v>3327.3666666666668</v>
      </c>
      <c r="M23" s="28">
        <v>3257.3</v>
      </c>
      <c r="N23" s="28">
        <v>3200</v>
      </c>
      <c r="O23" s="39">
        <v>284000</v>
      </c>
      <c r="P23" s="40">
        <v>-0.10466582597730138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601.95000000000005</v>
      </c>
      <c r="F24" s="37">
        <v>592.7166666666667</v>
      </c>
      <c r="G24" s="38">
        <v>581.43333333333339</v>
      </c>
      <c r="H24" s="38">
        <v>560.91666666666674</v>
      </c>
      <c r="I24" s="38">
        <v>549.63333333333344</v>
      </c>
      <c r="J24" s="38">
        <v>613.23333333333335</v>
      </c>
      <c r="K24" s="38">
        <v>624.51666666666665</v>
      </c>
      <c r="L24" s="38">
        <v>645.0333333333333</v>
      </c>
      <c r="M24" s="28">
        <v>604</v>
      </c>
      <c r="N24" s="28">
        <v>572.20000000000005</v>
      </c>
      <c r="O24" s="39">
        <v>7017000</v>
      </c>
      <c r="P24" s="40">
        <v>0.11629016862869869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570.54999999999995</v>
      </c>
      <c r="F25" s="37">
        <v>567.58333333333326</v>
      </c>
      <c r="G25" s="38">
        <v>559.26666666666654</v>
      </c>
      <c r="H25" s="38">
        <v>547.98333333333323</v>
      </c>
      <c r="I25" s="38">
        <v>539.66666666666652</v>
      </c>
      <c r="J25" s="38">
        <v>578.86666666666656</v>
      </c>
      <c r="K25" s="38">
        <v>587.18333333333317</v>
      </c>
      <c r="L25" s="38">
        <v>598.46666666666658</v>
      </c>
      <c r="M25" s="28">
        <v>575.9</v>
      </c>
      <c r="N25" s="28">
        <v>556.29999999999995</v>
      </c>
      <c r="O25" s="39">
        <v>66713400</v>
      </c>
      <c r="P25" s="40">
        <v>1.617634962849231E-2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4391.3999999999996</v>
      </c>
      <c r="F26" s="37">
        <v>4399.0499999999993</v>
      </c>
      <c r="G26" s="38">
        <v>4356.6499999999987</v>
      </c>
      <c r="H26" s="38">
        <v>4321.8999999999996</v>
      </c>
      <c r="I26" s="38">
        <v>4279.4999999999991</v>
      </c>
      <c r="J26" s="38">
        <v>4433.7999999999984</v>
      </c>
      <c r="K26" s="38">
        <v>4476.2</v>
      </c>
      <c r="L26" s="38">
        <v>4510.949999999998</v>
      </c>
      <c r="M26" s="28">
        <v>4441.45</v>
      </c>
      <c r="N26" s="28">
        <v>4364.3</v>
      </c>
      <c r="O26" s="39">
        <v>1645250</v>
      </c>
      <c r="P26" s="40">
        <v>3.2012195121951218E-3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302.7</v>
      </c>
      <c r="F27" s="37">
        <v>299.08333333333331</v>
      </c>
      <c r="G27" s="38">
        <v>294.56666666666661</v>
      </c>
      <c r="H27" s="38">
        <v>286.43333333333328</v>
      </c>
      <c r="I27" s="38">
        <v>281.91666666666657</v>
      </c>
      <c r="J27" s="38">
        <v>307.21666666666664</v>
      </c>
      <c r="K27" s="38">
        <v>311.73333333333341</v>
      </c>
      <c r="L27" s="38">
        <v>319.86666666666667</v>
      </c>
      <c r="M27" s="28">
        <v>303.60000000000002</v>
      </c>
      <c r="N27" s="28">
        <v>290.95</v>
      </c>
      <c r="O27" s="39">
        <v>15879500</v>
      </c>
      <c r="P27" s="40">
        <v>0.22423097679438747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149.05000000000001</v>
      </c>
      <c r="F28" s="37">
        <v>148.41666666666666</v>
      </c>
      <c r="G28" s="38">
        <v>147.33333333333331</v>
      </c>
      <c r="H28" s="38">
        <v>145.61666666666665</v>
      </c>
      <c r="I28" s="38">
        <v>144.5333333333333</v>
      </c>
      <c r="J28" s="38">
        <v>150.13333333333333</v>
      </c>
      <c r="K28" s="38">
        <v>151.21666666666664</v>
      </c>
      <c r="L28" s="38">
        <v>152.93333333333334</v>
      </c>
      <c r="M28" s="28">
        <v>149.5</v>
      </c>
      <c r="N28" s="28">
        <v>146.69999999999999</v>
      </c>
      <c r="O28" s="39">
        <v>67620000</v>
      </c>
      <c r="P28" s="40">
        <v>1.6230838593327322E-2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3122.15</v>
      </c>
      <c r="F29" s="37">
        <v>3150.4833333333336</v>
      </c>
      <c r="G29" s="38">
        <v>3088.666666666667</v>
      </c>
      <c r="H29" s="38">
        <v>3055.1833333333334</v>
      </c>
      <c r="I29" s="38">
        <v>2993.3666666666668</v>
      </c>
      <c r="J29" s="38">
        <v>3183.9666666666672</v>
      </c>
      <c r="K29" s="38">
        <v>3245.7833333333338</v>
      </c>
      <c r="L29" s="38">
        <v>3279.2666666666673</v>
      </c>
      <c r="M29" s="28">
        <v>3212.3</v>
      </c>
      <c r="N29" s="28">
        <v>3117</v>
      </c>
      <c r="O29" s="39">
        <v>6285800</v>
      </c>
      <c r="P29" s="40">
        <v>8.1334938929984515E-2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2107.4</v>
      </c>
      <c r="F30" s="37">
        <v>2107.8333333333335</v>
      </c>
      <c r="G30" s="38">
        <v>2087.166666666667</v>
      </c>
      <c r="H30" s="38">
        <v>2066.9333333333334</v>
      </c>
      <c r="I30" s="38">
        <v>2046.2666666666669</v>
      </c>
      <c r="J30" s="38">
        <v>2128.0666666666671</v>
      </c>
      <c r="K30" s="38">
        <v>2148.733333333334</v>
      </c>
      <c r="L30" s="38">
        <v>2168.9666666666672</v>
      </c>
      <c r="M30" s="28">
        <v>2128.5</v>
      </c>
      <c r="N30" s="28">
        <v>2087.6</v>
      </c>
      <c r="O30" s="39">
        <v>1202025</v>
      </c>
      <c r="P30" s="40">
        <v>-4.89556135770235E-2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8420.9</v>
      </c>
      <c r="F31" s="37">
        <v>8448.15</v>
      </c>
      <c r="G31" s="38">
        <v>8356.75</v>
      </c>
      <c r="H31" s="38">
        <v>8292.6</v>
      </c>
      <c r="I31" s="38">
        <v>8201.2000000000007</v>
      </c>
      <c r="J31" s="38">
        <v>8512.2999999999993</v>
      </c>
      <c r="K31" s="38">
        <v>8603.6999999999971</v>
      </c>
      <c r="L31" s="38">
        <v>8667.8499999999985</v>
      </c>
      <c r="M31" s="28">
        <v>8539.5499999999993</v>
      </c>
      <c r="N31" s="28">
        <v>8384</v>
      </c>
      <c r="O31" s="39">
        <v>153075</v>
      </c>
      <c r="P31" s="40">
        <v>9.8087297694948511E-4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613.5</v>
      </c>
      <c r="F32" s="37">
        <v>613.06666666666661</v>
      </c>
      <c r="G32" s="38">
        <v>609.28333333333319</v>
      </c>
      <c r="H32" s="38">
        <v>605.06666666666661</v>
      </c>
      <c r="I32" s="38">
        <v>601.28333333333319</v>
      </c>
      <c r="J32" s="38">
        <v>617.28333333333319</v>
      </c>
      <c r="K32" s="38">
        <v>621.06666666666649</v>
      </c>
      <c r="L32" s="38">
        <v>625.28333333333319</v>
      </c>
      <c r="M32" s="28">
        <v>616.85</v>
      </c>
      <c r="N32" s="28">
        <v>608.85</v>
      </c>
      <c r="O32" s="39">
        <v>7166000</v>
      </c>
      <c r="P32" s="40">
        <v>1.6598099021137749E-2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558.29999999999995</v>
      </c>
      <c r="F33" s="37">
        <v>557.06666666666672</v>
      </c>
      <c r="G33" s="38">
        <v>552.78333333333342</v>
      </c>
      <c r="H33" s="38">
        <v>547.26666666666665</v>
      </c>
      <c r="I33" s="38">
        <v>542.98333333333335</v>
      </c>
      <c r="J33" s="38">
        <v>562.58333333333348</v>
      </c>
      <c r="K33" s="38">
        <v>566.86666666666679</v>
      </c>
      <c r="L33" s="38">
        <v>572.38333333333355</v>
      </c>
      <c r="M33" s="28">
        <v>561.35</v>
      </c>
      <c r="N33" s="28">
        <v>551.54999999999995</v>
      </c>
      <c r="O33" s="39">
        <v>12411000</v>
      </c>
      <c r="P33" s="40">
        <v>-8.9435438792621579E-3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877.25</v>
      </c>
      <c r="F34" s="37">
        <v>874.7166666666667</v>
      </c>
      <c r="G34" s="38">
        <v>868.23333333333335</v>
      </c>
      <c r="H34" s="38">
        <v>859.2166666666667</v>
      </c>
      <c r="I34" s="38">
        <v>852.73333333333335</v>
      </c>
      <c r="J34" s="38">
        <v>883.73333333333335</v>
      </c>
      <c r="K34" s="38">
        <v>890.2166666666667</v>
      </c>
      <c r="L34" s="38">
        <v>899.23333333333335</v>
      </c>
      <c r="M34" s="28">
        <v>881.2</v>
      </c>
      <c r="N34" s="28">
        <v>865.7</v>
      </c>
      <c r="O34" s="39">
        <v>51346800</v>
      </c>
      <c r="P34" s="40">
        <v>1.266152316940408E-2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3789.65</v>
      </c>
      <c r="F35" s="37">
        <v>3794.1666666666665</v>
      </c>
      <c r="G35" s="38">
        <v>3767.4833333333331</v>
      </c>
      <c r="H35" s="38">
        <v>3745.3166666666666</v>
      </c>
      <c r="I35" s="38">
        <v>3718.6333333333332</v>
      </c>
      <c r="J35" s="38">
        <v>3816.333333333333</v>
      </c>
      <c r="K35" s="38">
        <v>3843.0166666666664</v>
      </c>
      <c r="L35" s="38">
        <v>3865.1833333333329</v>
      </c>
      <c r="M35" s="28">
        <v>3820.85</v>
      </c>
      <c r="N35" s="28">
        <v>3772</v>
      </c>
      <c r="O35" s="39">
        <v>1377000</v>
      </c>
      <c r="P35" s="40">
        <v>-5.0672182006204755E-2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1787.9</v>
      </c>
      <c r="F36" s="37">
        <v>1793.2333333333333</v>
      </c>
      <c r="G36" s="38">
        <v>1766.7166666666667</v>
      </c>
      <c r="H36" s="38">
        <v>1745.5333333333333</v>
      </c>
      <c r="I36" s="38">
        <v>1719.0166666666667</v>
      </c>
      <c r="J36" s="38">
        <v>1814.4166666666667</v>
      </c>
      <c r="K36" s="38">
        <v>1840.9333333333336</v>
      </c>
      <c r="L36" s="38">
        <v>1862.1166666666668</v>
      </c>
      <c r="M36" s="28">
        <v>1819.75</v>
      </c>
      <c r="N36" s="28">
        <v>1772.05</v>
      </c>
      <c r="O36" s="39">
        <v>6243000</v>
      </c>
      <c r="P36" s="40">
        <v>-5.0927333536029191E-2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7223.65</v>
      </c>
      <c r="F37" s="37">
        <v>7216.7833333333328</v>
      </c>
      <c r="G37" s="38">
        <v>7147.8666666666659</v>
      </c>
      <c r="H37" s="38">
        <v>7072.083333333333</v>
      </c>
      <c r="I37" s="38">
        <v>7003.1666666666661</v>
      </c>
      <c r="J37" s="38">
        <v>7292.5666666666657</v>
      </c>
      <c r="K37" s="38">
        <v>7361.4833333333336</v>
      </c>
      <c r="L37" s="38">
        <v>7437.2666666666655</v>
      </c>
      <c r="M37" s="28">
        <v>7285.7</v>
      </c>
      <c r="N37" s="28">
        <v>7141</v>
      </c>
      <c r="O37" s="39">
        <v>4603875</v>
      </c>
      <c r="P37" s="40">
        <v>-2.4429967426710099E-4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1977.75</v>
      </c>
      <c r="F38" s="37">
        <v>1962.0666666666666</v>
      </c>
      <c r="G38" s="38">
        <v>1942.1333333333332</v>
      </c>
      <c r="H38" s="38">
        <v>1906.5166666666667</v>
      </c>
      <c r="I38" s="38">
        <v>1886.5833333333333</v>
      </c>
      <c r="J38" s="38">
        <v>1997.6833333333332</v>
      </c>
      <c r="K38" s="38">
        <v>2017.6166666666666</v>
      </c>
      <c r="L38" s="38">
        <v>2053.2333333333331</v>
      </c>
      <c r="M38" s="28">
        <v>1982</v>
      </c>
      <c r="N38" s="28">
        <v>1926.45</v>
      </c>
      <c r="O38" s="39">
        <v>2394000</v>
      </c>
      <c r="P38" s="40">
        <v>3.074141048824593E-2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333.55</v>
      </c>
      <c r="F39" s="37">
        <v>336.51666666666665</v>
      </c>
      <c r="G39" s="38">
        <v>328.0333333333333</v>
      </c>
      <c r="H39" s="38">
        <v>322.51666666666665</v>
      </c>
      <c r="I39" s="38">
        <v>314.0333333333333</v>
      </c>
      <c r="J39" s="38">
        <v>342.0333333333333</v>
      </c>
      <c r="K39" s="38">
        <v>350.51666666666665</v>
      </c>
      <c r="L39" s="38">
        <v>356.0333333333333</v>
      </c>
      <c r="M39" s="28">
        <v>345</v>
      </c>
      <c r="N39" s="28">
        <v>331</v>
      </c>
      <c r="O39" s="39">
        <v>9409600</v>
      </c>
      <c r="P39" s="40">
        <v>3.3023010714913051E-2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227</v>
      </c>
      <c r="F40" s="37">
        <v>228.26666666666665</v>
      </c>
      <c r="G40" s="38">
        <v>224.1333333333333</v>
      </c>
      <c r="H40" s="38">
        <v>221.26666666666665</v>
      </c>
      <c r="I40" s="38">
        <v>217.1333333333333</v>
      </c>
      <c r="J40" s="38">
        <v>231.1333333333333</v>
      </c>
      <c r="K40" s="38">
        <v>235.26666666666662</v>
      </c>
      <c r="L40" s="38">
        <v>238.1333333333333</v>
      </c>
      <c r="M40" s="28">
        <v>232.4</v>
      </c>
      <c r="N40" s="28">
        <v>225.4</v>
      </c>
      <c r="O40" s="39">
        <v>49746600</v>
      </c>
      <c r="P40" s="40">
        <v>4.4324365175332524E-2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158.85</v>
      </c>
      <c r="F41" s="37">
        <v>157.68333333333334</v>
      </c>
      <c r="G41" s="38">
        <v>153.36666666666667</v>
      </c>
      <c r="H41" s="38">
        <v>147.88333333333333</v>
      </c>
      <c r="I41" s="38">
        <v>143.56666666666666</v>
      </c>
      <c r="J41" s="38">
        <v>163.16666666666669</v>
      </c>
      <c r="K41" s="38">
        <v>167.48333333333335</v>
      </c>
      <c r="L41" s="38">
        <v>172.9666666666667</v>
      </c>
      <c r="M41" s="28">
        <v>162</v>
      </c>
      <c r="N41" s="28">
        <v>152.19999999999999</v>
      </c>
      <c r="O41" s="39">
        <v>95319900</v>
      </c>
      <c r="P41" s="40">
        <v>-0.12237423246795218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1813.8</v>
      </c>
      <c r="F42" s="37">
        <v>1817.6666666666667</v>
      </c>
      <c r="G42" s="38">
        <v>1803.5833333333335</v>
      </c>
      <c r="H42" s="38">
        <v>1793.3666666666668</v>
      </c>
      <c r="I42" s="38">
        <v>1779.2833333333335</v>
      </c>
      <c r="J42" s="38">
        <v>1827.8833333333334</v>
      </c>
      <c r="K42" s="38">
        <v>1841.9666666666669</v>
      </c>
      <c r="L42" s="38">
        <v>1852.1833333333334</v>
      </c>
      <c r="M42" s="28">
        <v>1831.75</v>
      </c>
      <c r="N42" s="28">
        <v>1807.45</v>
      </c>
      <c r="O42" s="39">
        <v>1669525</v>
      </c>
      <c r="P42" s="40">
        <v>-1.4767932489451477E-2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110.3</v>
      </c>
      <c r="F43" s="37">
        <v>110.06666666666666</v>
      </c>
      <c r="G43" s="38">
        <v>109.43333333333332</v>
      </c>
      <c r="H43" s="38">
        <v>108.56666666666666</v>
      </c>
      <c r="I43" s="38">
        <v>107.93333333333332</v>
      </c>
      <c r="J43" s="38">
        <v>110.93333333333332</v>
      </c>
      <c r="K43" s="38">
        <v>111.56666666666665</v>
      </c>
      <c r="L43" s="38">
        <v>112.43333333333332</v>
      </c>
      <c r="M43" s="28">
        <v>110.7</v>
      </c>
      <c r="N43" s="28">
        <v>109.2</v>
      </c>
      <c r="O43" s="39">
        <v>79988100</v>
      </c>
      <c r="P43" s="40">
        <v>-3.9747320604727092E-3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616.54999999999995</v>
      </c>
      <c r="F44" s="37">
        <v>613.63333333333333</v>
      </c>
      <c r="G44" s="38">
        <v>607.66666666666663</v>
      </c>
      <c r="H44" s="38">
        <v>598.7833333333333</v>
      </c>
      <c r="I44" s="38">
        <v>592.81666666666661</v>
      </c>
      <c r="J44" s="38">
        <v>622.51666666666665</v>
      </c>
      <c r="K44" s="38">
        <v>628.48333333333335</v>
      </c>
      <c r="L44" s="38">
        <v>637.36666666666667</v>
      </c>
      <c r="M44" s="28">
        <v>619.6</v>
      </c>
      <c r="N44" s="28">
        <v>604.75</v>
      </c>
      <c r="O44" s="39">
        <v>8026700</v>
      </c>
      <c r="P44" s="40">
        <v>1.4881780250347705E-2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876.45</v>
      </c>
      <c r="F45" s="37">
        <v>870.13333333333333</v>
      </c>
      <c r="G45" s="38">
        <v>862.31666666666661</v>
      </c>
      <c r="H45" s="38">
        <v>848.18333333333328</v>
      </c>
      <c r="I45" s="38">
        <v>840.36666666666656</v>
      </c>
      <c r="J45" s="38">
        <v>884.26666666666665</v>
      </c>
      <c r="K45" s="38">
        <v>892.08333333333348</v>
      </c>
      <c r="L45" s="38">
        <v>906.2166666666667</v>
      </c>
      <c r="M45" s="28">
        <v>877.95</v>
      </c>
      <c r="N45" s="28">
        <v>856</v>
      </c>
      <c r="O45" s="39">
        <v>7972000</v>
      </c>
      <c r="P45" s="40">
        <v>2.2313413695819441E-2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823.7</v>
      </c>
      <c r="F46" s="37">
        <v>819.6</v>
      </c>
      <c r="G46" s="38">
        <v>814.30000000000007</v>
      </c>
      <c r="H46" s="38">
        <v>804.90000000000009</v>
      </c>
      <c r="I46" s="38">
        <v>799.60000000000014</v>
      </c>
      <c r="J46" s="38">
        <v>829</v>
      </c>
      <c r="K46" s="38">
        <v>834.3</v>
      </c>
      <c r="L46" s="38">
        <v>843.69999999999993</v>
      </c>
      <c r="M46" s="28">
        <v>824.9</v>
      </c>
      <c r="N46" s="28">
        <v>810.2</v>
      </c>
      <c r="O46" s="39">
        <v>40893700</v>
      </c>
      <c r="P46" s="40">
        <v>-6.0267393262059248E-3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76.099999999999994</v>
      </c>
      <c r="F47" s="37">
        <v>76.483333333333334</v>
      </c>
      <c r="G47" s="38">
        <v>75.516666666666666</v>
      </c>
      <c r="H47" s="38">
        <v>74.933333333333337</v>
      </c>
      <c r="I47" s="38">
        <v>73.966666666666669</v>
      </c>
      <c r="J47" s="38">
        <v>77.066666666666663</v>
      </c>
      <c r="K47" s="38">
        <v>78.033333333333331</v>
      </c>
      <c r="L47" s="38">
        <v>78.61666666666666</v>
      </c>
      <c r="M47" s="28">
        <v>77.45</v>
      </c>
      <c r="N47" s="28">
        <v>75.900000000000006</v>
      </c>
      <c r="O47" s="39">
        <v>121527000</v>
      </c>
      <c r="P47" s="40">
        <v>-5.0143619203939269E-2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279.35000000000002</v>
      </c>
      <c r="F48" s="37">
        <v>277.68333333333334</v>
      </c>
      <c r="G48" s="38">
        <v>275.51666666666665</v>
      </c>
      <c r="H48" s="38">
        <v>271.68333333333334</v>
      </c>
      <c r="I48" s="38">
        <v>269.51666666666665</v>
      </c>
      <c r="J48" s="38">
        <v>281.51666666666665</v>
      </c>
      <c r="K48" s="38">
        <v>283.68333333333328</v>
      </c>
      <c r="L48" s="38">
        <v>287.51666666666665</v>
      </c>
      <c r="M48" s="28">
        <v>279.85000000000002</v>
      </c>
      <c r="N48" s="28">
        <v>273.85000000000002</v>
      </c>
      <c r="O48" s="39">
        <v>25640400</v>
      </c>
      <c r="P48" s="40">
        <v>-3.6473638720829732E-2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16518.8</v>
      </c>
      <c r="F49" s="37">
        <v>16483.866666666665</v>
      </c>
      <c r="G49" s="38">
        <v>16284.933333333331</v>
      </c>
      <c r="H49" s="38">
        <v>16051.066666666666</v>
      </c>
      <c r="I49" s="38">
        <v>15852.133333333331</v>
      </c>
      <c r="J49" s="38">
        <v>16717.73333333333</v>
      </c>
      <c r="K49" s="38">
        <v>16916.666666666664</v>
      </c>
      <c r="L49" s="38">
        <v>17150.533333333329</v>
      </c>
      <c r="M49" s="28">
        <v>16682.8</v>
      </c>
      <c r="N49" s="28">
        <v>16250</v>
      </c>
      <c r="O49" s="39">
        <v>205200</v>
      </c>
      <c r="P49" s="40">
        <v>8.9461109636315372E-2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311.75</v>
      </c>
      <c r="F50" s="37">
        <v>308.7</v>
      </c>
      <c r="G50" s="38">
        <v>305.25</v>
      </c>
      <c r="H50" s="38">
        <v>298.75</v>
      </c>
      <c r="I50" s="38">
        <v>295.3</v>
      </c>
      <c r="J50" s="38">
        <v>315.2</v>
      </c>
      <c r="K50" s="38">
        <v>318.64999999999992</v>
      </c>
      <c r="L50" s="38">
        <v>325.14999999999998</v>
      </c>
      <c r="M50" s="28">
        <v>312.14999999999998</v>
      </c>
      <c r="N50" s="28">
        <v>302.2</v>
      </c>
      <c r="O50" s="39">
        <v>19868400</v>
      </c>
      <c r="P50" s="40">
        <v>9.0678273485672828E-4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4164.3999999999996</v>
      </c>
      <c r="F51" s="37">
        <v>4108.4000000000005</v>
      </c>
      <c r="G51" s="38">
        <v>4003.9500000000007</v>
      </c>
      <c r="H51" s="38">
        <v>3843.5</v>
      </c>
      <c r="I51" s="38">
        <v>3739.05</v>
      </c>
      <c r="J51" s="38">
        <v>4268.8500000000013</v>
      </c>
      <c r="K51" s="38">
        <v>4373.3</v>
      </c>
      <c r="L51" s="38">
        <v>4533.7500000000018</v>
      </c>
      <c r="M51" s="28">
        <v>4212.8500000000004</v>
      </c>
      <c r="N51" s="28">
        <v>3947.95</v>
      </c>
      <c r="O51" s="39">
        <v>2024400</v>
      </c>
      <c r="P51" s="40">
        <v>0.2103312208537606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273.2</v>
      </c>
      <c r="F52" s="37">
        <v>272.38333333333327</v>
      </c>
      <c r="G52" s="38">
        <v>265.36666666666656</v>
      </c>
      <c r="H52" s="38">
        <v>257.5333333333333</v>
      </c>
      <c r="I52" s="38">
        <v>250.51666666666659</v>
      </c>
      <c r="J52" s="38">
        <v>280.21666666666653</v>
      </c>
      <c r="K52" s="38">
        <v>287.23333333333329</v>
      </c>
      <c r="L52" s="38">
        <v>295.06666666666649</v>
      </c>
      <c r="M52" s="28">
        <v>279.39999999999998</v>
      </c>
      <c r="N52" s="28">
        <v>264.55</v>
      </c>
      <c r="O52" s="39">
        <v>10466100</v>
      </c>
      <c r="P52" s="40">
        <v>2.5033054208902599E-2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310.64999999999998</v>
      </c>
      <c r="F53" s="37">
        <v>308.11666666666667</v>
      </c>
      <c r="G53" s="38">
        <v>303.93333333333334</v>
      </c>
      <c r="H53" s="38">
        <v>297.21666666666664</v>
      </c>
      <c r="I53" s="38">
        <v>293.0333333333333</v>
      </c>
      <c r="J53" s="38">
        <v>314.83333333333337</v>
      </c>
      <c r="K53" s="38">
        <v>319.01666666666677</v>
      </c>
      <c r="L53" s="38">
        <v>325.73333333333341</v>
      </c>
      <c r="M53" s="28">
        <v>312.3</v>
      </c>
      <c r="N53" s="28">
        <v>301.39999999999998</v>
      </c>
      <c r="O53" s="39">
        <v>39665700</v>
      </c>
      <c r="P53" s="40">
        <v>-8.3759511039042042E-2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525</v>
      </c>
      <c r="F54" s="37">
        <v>526.08333333333337</v>
      </c>
      <c r="G54" s="38">
        <v>519.4666666666667</v>
      </c>
      <c r="H54" s="38">
        <v>513.93333333333328</v>
      </c>
      <c r="I54" s="38">
        <v>507.31666666666661</v>
      </c>
      <c r="J54" s="38">
        <v>531.61666666666679</v>
      </c>
      <c r="K54" s="38">
        <v>538.23333333333335</v>
      </c>
      <c r="L54" s="38">
        <v>543.76666666666688</v>
      </c>
      <c r="M54" s="28">
        <v>532.70000000000005</v>
      </c>
      <c r="N54" s="28">
        <v>520.54999999999995</v>
      </c>
      <c r="O54" s="39">
        <v>4680000</v>
      </c>
      <c r="P54" s="40">
        <v>-4.9751243781094526E-3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311.95</v>
      </c>
      <c r="F55" s="37">
        <v>310.88333333333333</v>
      </c>
      <c r="G55" s="38">
        <v>309.31666666666666</v>
      </c>
      <c r="H55" s="38">
        <v>306.68333333333334</v>
      </c>
      <c r="I55" s="38">
        <v>305.11666666666667</v>
      </c>
      <c r="J55" s="38">
        <v>313.51666666666665</v>
      </c>
      <c r="K55" s="38">
        <v>315.08333333333326</v>
      </c>
      <c r="L55" s="38">
        <v>317.71666666666664</v>
      </c>
      <c r="M55" s="28">
        <v>312.45</v>
      </c>
      <c r="N55" s="28">
        <v>308.25</v>
      </c>
      <c r="O55" s="39">
        <v>6643500</v>
      </c>
      <c r="P55" s="40">
        <v>-7.1293772279303835E-2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750.7</v>
      </c>
      <c r="F56" s="37">
        <v>754.36666666666679</v>
      </c>
      <c r="G56" s="38">
        <v>738.53333333333353</v>
      </c>
      <c r="H56" s="38">
        <v>726.36666666666679</v>
      </c>
      <c r="I56" s="38">
        <v>710.53333333333353</v>
      </c>
      <c r="J56" s="38">
        <v>766.53333333333353</v>
      </c>
      <c r="K56" s="38">
        <v>782.36666666666679</v>
      </c>
      <c r="L56" s="38">
        <v>794.53333333333353</v>
      </c>
      <c r="M56" s="28">
        <v>770.2</v>
      </c>
      <c r="N56" s="28">
        <v>742.2</v>
      </c>
      <c r="O56" s="39">
        <v>8150000</v>
      </c>
      <c r="P56" s="40">
        <v>-7.9123554473524045E-3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1133.8</v>
      </c>
      <c r="F57" s="37">
        <v>1134.6666666666667</v>
      </c>
      <c r="G57" s="38">
        <v>1117.6333333333334</v>
      </c>
      <c r="H57" s="38">
        <v>1101.4666666666667</v>
      </c>
      <c r="I57" s="38">
        <v>1084.4333333333334</v>
      </c>
      <c r="J57" s="38">
        <v>1150.8333333333335</v>
      </c>
      <c r="K57" s="38">
        <v>1167.8666666666668</v>
      </c>
      <c r="L57" s="38">
        <v>1184.0333333333335</v>
      </c>
      <c r="M57" s="28">
        <v>1151.7</v>
      </c>
      <c r="N57" s="28">
        <v>1118.5</v>
      </c>
      <c r="O57" s="39">
        <v>8701550</v>
      </c>
      <c r="P57" s="40">
        <v>-2.512379842703175E-2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249.5</v>
      </c>
      <c r="F58" s="37">
        <v>248.51666666666665</v>
      </c>
      <c r="G58" s="38">
        <v>246.23333333333329</v>
      </c>
      <c r="H58" s="38">
        <v>242.96666666666664</v>
      </c>
      <c r="I58" s="38">
        <v>240.68333333333328</v>
      </c>
      <c r="J58" s="38">
        <v>251.7833333333333</v>
      </c>
      <c r="K58" s="38">
        <v>254.06666666666666</v>
      </c>
      <c r="L58" s="38">
        <v>257.33333333333331</v>
      </c>
      <c r="M58" s="28">
        <v>250.8</v>
      </c>
      <c r="N58" s="28">
        <v>245.25</v>
      </c>
      <c r="O58" s="39">
        <v>33906600</v>
      </c>
      <c r="P58" s="40">
        <v>8.4497581945190761E-2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3722.05</v>
      </c>
      <c r="F59" s="37">
        <v>3727.0166666666664</v>
      </c>
      <c r="G59" s="38">
        <v>3681.7333333333327</v>
      </c>
      <c r="H59" s="38">
        <v>3641.4166666666661</v>
      </c>
      <c r="I59" s="38">
        <v>3596.1333333333323</v>
      </c>
      <c r="J59" s="38">
        <v>3767.333333333333</v>
      </c>
      <c r="K59" s="38">
        <v>3812.6166666666668</v>
      </c>
      <c r="L59" s="38">
        <v>3852.9333333333334</v>
      </c>
      <c r="M59" s="28">
        <v>3772.3</v>
      </c>
      <c r="N59" s="28">
        <v>3686.7</v>
      </c>
      <c r="O59" s="39">
        <v>726000</v>
      </c>
      <c r="P59" s="40">
        <v>2.0665426741062204E-4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1597.8</v>
      </c>
      <c r="F60" s="37">
        <v>1595.4666666666665</v>
      </c>
      <c r="G60" s="38">
        <v>1585.583333333333</v>
      </c>
      <c r="H60" s="38">
        <v>1573.3666666666666</v>
      </c>
      <c r="I60" s="38">
        <v>1563.4833333333331</v>
      </c>
      <c r="J60" s="38">
        <v>1607.6833333333329</v>
      </c>
      <c r="K60" s="38">
        <v>1617.5666666666666</v>
      </c>
      <c r="L60" s="38">
        <v>1629.7833333333328</v>
      </c>
      <c r="M60" s="28">
        <v>1605.35</v>
      </c>
      <c r="N60" s="28">
        <v>1583.25</v>
      </c>
      <c r="O60" s="39">
        <v>2104550</v>
      </c>
      <c r="P60" s="40">
        <v>-1.684107259646828E-2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787.55</v>
      </c>
      <c r="F61" s="37">
        <v>792.0333333333333</v>
      </c>
      <c r="G61" s="38">
        <v>781.91666666666663</v>
      </c>
      <c r="H61" s="38">
        <v>776.2833333333333</v>
      </c>
      <c r="I61" s="38">
        <v>766.16666666666663</v>
      </c>
      <c r="J61" s="38">
        <v>797.66666666666663</v>
      </c>
      <c r="K61" s="38">
        <v>807.78333333333342</v>
      </c>
      <c r="L61" s="38">
        <v>813.41666666666663</v>
      </c>
      <c r="M61" s="28">
        <v>802.15</v>
      </c>
      <c r="N61" s="28">
        <v>786.4</v>
      </c>
      <c r="O61" s="39">
        <v>7424000</v>
      </c>
      <c r="P61" s="40">
        <v>1.8660812294182216E-2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952.2</v>
      </c>
      <c r="F62" s="37">
        <v>950.88333333333333</v>
      </c>
      <c r="G62" s="38">
        <v>937.81666666666661</v>
      </c>
      <c r="H62" s="38">
        <v>923.43333333333328</v>
      </c>
      <c r="I62" s="38">
        <v>910.36666666666656</v>
      </c>
      <c r="J62" s="38">
        <v>965.26666666666665</v>
      </c>
      <c r="K62" s="38">
        <v>978.33333333333348</v>
      </c>
      <c r="L62" s="38">
        <v>992.7166666666667</v>
      </c>
      <c r="M62" s="28">
        <v>963.95</v>
      </c>
      <c r="N62" s="28">
        <v>936.5</v>
      </c>
      <c r="O62" s="39">
        <v>2441600</v>
      </c>
      <c r="P62" s="40">
        <v>-1.9398369412426203E-2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358.95</v>
      </c>
      <c r="F63" s="37">
        <v>361.14999999999992</v>
      </c>
      <c r="G63" s="38">
        <v>355.19999999999982</v>
      </c>
      <c r="H63" s="38">
        <v>351.44999999999987</v>
      </c>
      <c r="I63" s="38">
        <v>345.49999999999977</v>
      </c>
      <c r="J63" s="38">
        <v>364.89999999999986</v>
      </c>
      <c r="K63" s="38">
        <v>370.85</v>
      </c>
      <c r="L63" s="38">
        <v>374.59999999999991</v>
      </c>
      <c r="M63" s="28">
        <v>367.1</v>
      </c>
      <c r="N63" s="28">
        <v>357.4</v>
      </c>
      <c r="O63" s="39">
        <v>5589000</v>
      </c>
      <c r="P63" s="40">
        <v>9.879091713358891E-2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196.05</v>
      </c>
      <c r="F64" s="37">
        <v>194.31666666666669</v>
      </c>
      <c r="G64" s="38">
        <v>191.88333333333338</v>
      </c>
      <c r="H64" s="38">
        <v>187.7166666666667</v>
      </c>
      <c r="I64" s="38">
        <v>185.28333333333339</v>
      </c>
      <c r="J64" s="38">
        <v>198.48333333333338</v>
      </c>
      <c r="K64" s="38">
        <v>200.91666666666671</v>
      </c>
      <c r="L64" s="38">
        <v>205.08333333333337</v>
      </c>
      <c r="M64" s="28">
        <v>196.75</v>
      </c>
      <c r="N64" s="28">
        <v>190.15</v>
      </c>
      <c r="O64" s="39">
        <v>11045000</v>
      </c>
      <c r="P64" s="40">
        <v>-5.1524259338772006E-2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1340.15</v>
      </c>
      <c r="F65" s="37">
        <v>1342.7166666666667</v>
      </c>
      <c r="G65" s="38">
        <v>1310.7833333333333</v>
      </c>
      <c r="H65" s="38">
        <v>1281.4166666666665</v>
      </c>
      <c r="I65" s="38">
        <v>1249.4833333333331</v>
      </c>
      <c r="J65" s="38">
        <v>1372.0833333333335</v>
      </c>
      <c r="K65" s="38">
        <v>1404.0166666666669</v>
      </c>
      <c r="L65" s="38">
        <v>1433.3833333333337</v>
      </c>
      <c r="M65" s="28">
        <v>1374.65</v>
      </c>
      <c r="N65" s="28">
        <v>1313.35</v>
      </c>
      <c r="O65" s="39">
        <v>3064200</v>
      </c>
      <c r="P65" s="40">
        <v>-8.3123877917414726E-2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555.35</v>
      </c>
      <c r="F66" s="37">
        <v>556.54999999999995</v>
      </c>
      <c r="G66" s="38">
        <v>549.09999999999991</v>
      </c>
      <c r="H66" s="38">
        <v>542.84999999999991</v>
      </c>
      <c r="I66" s="38">
        <v>535.39999999999986</v>
      </c>
      <c r="J66" s="38">
        <v>562.79999999999995</v>
      </c>
      <c r="K66" s="38">
        <v>570.25</v>
      </c>
      <c r="L66" s="38">
        <v>576.5</v>
      </c>
      <c r="M66" s="28">
        <v>564</v>
      </c>
      <c r="N66" s="28">
        <v>550.29999999999995</v>
      </c>
      <c r="O66" s="39">
        <v>13588750</v>
      </c>
      <c r="P66" s="40">
        <v>-1.8597093075742529E-2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1772.2</v>
      </c>
      <c r="F67" s="37">
        <v>1760.1833333333334</v>
      </c>
      <c r="G67" s="38">
        <v>1743.4666666666667</v>
      </c>
      <c r="H67" s="38">
        <v>1714.7333333333333</v>
      </c>
      <c r="I67" s="38">
        <v>1698.0166666666667</v>
      </c>
      <c r="J67" s="38">
        <v>1788.9166666666667</v>
      </c>
      <c r="K67" s="38">
        <v>1805.6333333333334</v>
      </c>
      <c r="L67" s="38">
        <v>1834.3666666666668</v>
      </c>
      <c r="M67" s="28">
        <v>1776.9</v>
      </c>
      <c r="N67" s="28">
        <v>1731.45</v>
      </c>
      <c r="O67" s="39">
        <v>1605500</v>
      </c>
      <c r="P67" s="40">
        <v>-1.9242516799022603E-2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2323.4499999999998</v>
      </c>
      <c r="F68" s="37">
        <v>2324.0499999999997</v>
      </c>
      <c r="G68" s="38">
        <v>2311.2499999999995</v>
      </c>
      <c r="H68" s="38">
        <v>2299.0499999999997</v>
      </c>
      <c r="I68" s="38">
        <v>2286.2499999999995</v>
      </c>
      <c r="J68" s="38">
        <v>2336.2499999999995</v>
      </c>
      <c r="K68" s="38">
        <v>2349.0499999999997</v>
      </c>
      <c r="L68" s="38">
        <v>2361.2499999999995</v>
      </c>
      <c r="M68" s="28">
        <v>2336.85</v>
      </c>
      <c r="N68" s="28">
        <v>2311.85</v>
      </c>
      <c r="O68" s="39">
        <v>1584000</v>
      </c>
      <c r="P68" s="40">
        <v>2.2144890857323631E-3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219.8</v>
      </c>
      <c r="F69" s="37">
        <v>219.5</v>
      </c>
      <c r="G69" s="38">
        <v>216.3</v>
      </c>
      <c r="H69" s="38">
        <v>212.8</v>
      </c>
      <c r="I69" s="38">
        <v>209.60000000000002</v>
      </c>
      <c r="J69" s="38">
        <v>223</v>
      </c>
      <c r="K69" s="38">
        <v>226.2</v>
      </c>
      <c r="L69" s="38">
        <v>229.7</v>
      </c>
      <c r="M69" s="28">
        <v>222.7</v>
      </c>
      <c r="N69" s="28">
        <v>216</v>
      </c>
      <c r="O69" s="39">
        <v>17794200</v>
      </c>
      <c r="P69" s="40">
        <v>-3.1534375408194364E-2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3406.85</v>
      </c>
      <c r="F70" s="37">
        <v>3527.4500000000003</v>
      </c>
      <c r="G70" s="38">
        <v>3275.5000000000005</v>
      </c>
      <c r="H70" s="38">
        <v>3144.15</v>
      </c>
      <c r="I70" s="38">
        <v>2892.2000000000003</v>
      </c>
      <c r="J70" s="38">
        <v>3658.8000000000006</v>
      </c>
      <c r="K70" s="38">
        <v>3910.7500000000005</v>
      </c>
      <c r="L70" s="38">
        <v>4042.1000000000008</v>
      </c>
      <c r="M70" s="28">
        <v>3779.4</v>
      </c>
      <c r="N70" s="28">
        <v>3396.1</v>
      </c>
      <c r="O70" s="39">
        <v>3358050</v>
      </c>
      <c r="P70" s="40">
        <v>0.60365329512893984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4552.1000000000004</v>
      </c>
      <c r="F71" s="37">
        <v>4563.4666666666672</v>
      </c>
      <c r="G71" s="38">
        <v>4512.6833333333343</v>
      </c>
      <c r="H71" s="38">
        <v>4473.2666666666673</v>
      </c>
      <c r="I71" s="38">
        <v>4422.4833333333345</v>
      </c>
      <c r="J71" s="38">
        <v>4602.8833333333341</v>
      </c>
      <c r="K71" s="38">
        <v>4653.666666666667</v>
      </c>
      <c r="L71" s="38">
        <v>4693.0833333333339</v>
      </c>
      <c r="M71" s="28">
        <v>4614.25</v>
      </c>
      <c r="N71" s="28">
        <v>4524.05</v>
      </c>
      <c r="O71" s="39">
        <v>538375</v>
      </c>
      <c r="P71" s="40">
        <v>-4.6414481318171272E-4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399.4</v>
      </c>
      <c r="F72" s="37">
        <v>396.48333333333335</v>
      </c>
      <c r="G72" s="38">
        <v>392.16666666666669</v>
      </c>
      <c r="H72" s="38">
        <v>384.93333333333334</v>
      </c>
      <c r="I72" s="38">
        <v>380.61666666666667</v>
      </c>
      <c r="J72" s="38">
        <v>403.7166666666667</v>
      </c>
      <c r="K72" s="38">
        <v>408.0333333333333</v>
      </c>
      <c r="L72" s="38">
        <v>415.26666666666671</v>
      </c>
      <c r="M72" s="28">
        <v>400.8</v>
      </c>
      <c r="N72" s="28">
        <v>389.25</v>
      </c>
      <c r="O72" s="39">
        <v>44256300</v>
      </c>
      <c r="P72" s="40">
        <v>8.0048104024953957E-3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4506.1499999999996</v>
      </c>
      <c r="F73" s="37">
        <v>4510.083333333333</v>
      </c>
      <c r="G73" s="38">
        <v>4461.1666666666661</v>
      </c>
      <c r="H73" s="38">
        <v>4416.1833333333334</v>
      </c>
      <c r="I73" s="38">
        <v>4367.2666666666664</v>
      </c>
      <c r="J73" s="38">
        <v>4555.0666666666657</v>
      </c>
      <c r="K73" s="38">
        <v>4603.9833333333318</v>
      </c>
      <c r="L73" s="38">
        <v>4648.9666666666653</v>
      </c>
      <c r="M73" s="28">
        <v>4559</v>
      </c>
      <c r="N73" s="28">
        <v>4465.1000000000004</v>
      </c>
      <c r="O73" s="39">
        <v>2092750</v>
      </c>
      <c r="P73" s="40">
        <v>8.1291021858252537E-3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3745.75</v>
      </c>
      <c r="F74" s="37">
        <v>3718.9500000000003</v>
      </c>
      <c r="G74" s="38">
        <v>3684.9500000000007</v>
      </c>
      <c r="H74" s="38">
        <v>3624.1500000000005</v>
      </c>
      <c r="I74" s="38">
        <v>3590.150000000001</v>
      </c>
      <c r="J74" s="38">
        <v>3779.7500000000005</v>
      </c>
      <c r="K74" s="38">
        <v>3813.7499999999995</v>
      </c>
      <c r="L74" s="38">
        <v>3874.55</v>
      </c>
      <c r="M74" s="28">
        <v>3752.95</v>
      </c>
      <c r="N74" s="28">
        <v>3658.15</v>
      </c>
      <c r="O74" s="39">
        <v>3196025</v>
      </c>
      <c r="P74" s="40">
        <v>-1.5949135190473626E-2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1953.35</v>
      </c>
      <c r="F75" s="37">
        <v>1953.9666666666665</v>
      </c>
      <c r="G75" s="38">
        <v>1925.7833333333328</v>
      </c>
      <c r="H75" s="38">
        <v>1898.2166666666665</v>
      </c>
      <c r="I75" s="38">
        <v>1870.0333333333328</v>
      </c>
      <c r="J75" s="38">
        <v>1981.5333333333328</v>
      </c>
      <c r="K75" s="38">
        <v>2009.7166666666667</v>
      </c>
      <c r="L75" s="38">
        <v>2037.2833333333328</v>
      </c>
      <c r="M75" s="28">
        <v>1982.15</v>
      </c>
      <c r="N75" s="28">
        <v>1926.4</v>
      </c>
      <c r="O75" s="39">
        <v>1095325</v>
      </c>
      <c r="P75" s="40">
        <v>-0.21855993721797135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178.1</v>
      </c>
      <c r="F76" s="37">
        <v>177.88333333333333</v>
      </c>
      <c r="G76" s="38">
        <v>175.56666666666666</v>
      </c>
      <c r="H76" s="38">
        <v>173.03333333333333</v>
      </c>
      <c r="I76" s="38">
        <v>170.71666666666667</v>
      </c>
      <c r="J76" s="38">
        <v>180.41666666666666</v>
      </c>
      <c r="K76" s="38">
        <v>182.73333333333332</v>
      </c>
      <c r="L76" s="38">
        <v>185.26666666666665</v>
      </c>
      <c r="M76" s="28">
        <v>180.2</v>
      </c>
      <c r="N76" s="28">
        <v>175.35</v>
      </c>
      <c r="O76" s="39">
        <v>27547200</v>
      </c>
      <c r="P76" s="40">
        <v>3.9391469709318123E-2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137.55000000000001</v>
      </c>
      <c r="F77" s="37">
        <v>137.78333333333333</v>
      </c>
      <c r="G77" s="38">
        <v>136.11666666666667</v>
      </c>
      <c r="H77" s="38">
        <v>134.68333333333334</v>
      </c>
      <c r="I77" s="38">
        <v>133.01666666666668</v>
      </c>
      <c r="J77" s="38">
        <v>139.21666666666667</v>
      </c>
      <c r="K77" s="38">
        <v>140.88333333333335</v>
      </c>
      <c r="L77" s="38">
        <v>142.31666666666666</v>
      </c>
      <c r="M77" s="28">
        <v>139.44999999999999</v>
      </c>
      <c r="N77" s="28">
        <v>136.35</v>
      </c>
      <c r="O77" s="39">
        <v>81770000</v>
      </c>
      <c r="P77" s="40">
        <v>-3.82262996941896E-2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105</v>
      </c>
      <c r="F78" s="37">
        <v>104.81666666666666</v>
      </c>
      <c r="G78" s="38">
        <v>103.98333333333332</v>
      </c>
      <c r="H78" s="38">
        <v>102.96666666666665</v>
      </c>
      <c r="I78" s="38">
        <v>102.13333333333331</v>
      </c>
      <c r="J78" s="38">
        <v>105.83333333333333</v>
      </c>
      <c r="K78" s="38">
        <v>106.66666666666667</v>
      </c>
      <c r="L78" s="38">
        <v>107.68333333333334</v>
      </c>
      <c r="M78" s="28">
        <v>105.65</v>
      </c>
      <c r="N78" s="28">
        <v>103.8</v>
      </c>
      <c r="O78" s="39">
        <v>16395600</v>
      </c>
      <c r="P78" s="40">
        <v>-3.4007352941176468E-2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90.9</v>
      </c>
      <c r="F79" s="37">
        <v>90.083333333333329</v>
      </c>
      <c r="G79" s="38">
        <v>89.066666666666663</v>
      </c>
      <c r="H79" s="38">
        <v>87.233333333333334</v>
      </c>
      <c r="I79" s="38">
        <v>86.216666666666669</v>
      </c>
      <c r="J79" s="38">
        <v>91.916666666666657</v>
      </c>
      <c r="K79" s="38">
        <v>92.933333333333337</v>
      </c>
      <c r="L79" s="38">
        <v>94.766666666666652</v>
      </c>
      <c r="M79" s="28">
        <v>91.1</v>
      </c>
      <c r="N79" s="28">
        <v>88.25</v>
      </c>
      <c r="O79" s="39">
        <v>54369300</v>
      </c>
      <c r="P79" s="40">
        <v>-6.4104583398960469E-2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424.85</v>
      </c>
      <c r="F80" s="37">
        <v>424.18333333333339</v>
      </c>
      <c r="G80" s="38">
        <v>420.26666666666677</v>
      </c>
      <c r="H80" s="38">
        <v>415.68333333333339</v>
      </c>
      <c r="I80" s="38">
        <v>411.76666666666677</v>
      </c>
      <c r="J80" s="38">
        <v>428.76666666666677</v>
      </c>
      <c r="K80" s="38">
        <v>432.68333333333339</v>
      </c>
      <c r="L80" s="38">
        <v>437.26666666666677</v>
      </c>
      <c r="M80" s="28">
        <v>428.1</v>
      </c>
      <c r="N80" s="28">
        <v>419.6</v>
      </c>
      <c r="O80" s="39">
        <v>7814350</v>
      </c>
      <c r="P80" s="40">
        <v>-2.5107290782973201E-2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38.5</v>
      </c>
      <c r="F81" s="37">
        <v>38.35</v>
      </c>
      <c r="G81" s="38">
        <v>37.85</v>
      </c>
      <c r="H81" s="38">
        <v>37.200000000000003</v>
      </c>
      <c r="I81" s="38">
        <v>36.700000000000003</v>
      </c>
      <c r="J81" s="38">
        <v>39</v>
      </c>
      <c r="K81" s="38">
        <v>39.5</v>
      </c>
      <c r="L81" s="38">
        <v>40.15</v>
      </c>
      <c r="M81" s="28">
        <v>38.85</v>
      </c>
      <c r="N81" s="28">
        <v>37.700000000000003</v>
      </c>
      <c r="O81" s="39">
        <v>117787500</v>
      </c>
      <c r="P81" s="40">
        <v>1.5125072716695753E-2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716.9</v>
      </c>
      <c r="F82" s="37">
        <v>713.83333333333337</v>
      </c>
      <c r="G82" s="38">
        <v>709.16666666666674</v>
      </c>
      <c r="H82" s="38">
        <v>701.43333333333339</v>
      </c>
      <c r="I82" s="38">
        <v>696.76666666666677</v>
      </c>
      <c r="J82" s="38">
        <v>721.56666666666672</v>
      </c>
      <c r="K82" s="38">
        <v>726.23333333333346</v>
      </c>
      <c r="L82" s="38">
        <v>733.9666666666667</v>
      </c>
      <c r="M82" s="28">
        <v>718.5</v>
      </c>
      <c r="N82" s="28">
        <v>706.1</v>
      </c>
      <c r="O82" s="39">
        <v>5465200</v>
      </c>
      <c r="P82" s="40">
        <v>-9.5057034220532319E-4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829.2</v>
      </c>
      <c r="F83" s="37">
        <v>831.51666666666677</v>
      </c>
      <c r="G83" s="38">
        <v>821.28333333333353</v>
      </c>
      <c r="H83" s="38">
        <v>813.36666666666679</v>
      </c>
      <c r="I83" s="38">
        <v>803.13333333333355</v>
      </c>
      <c r="J83" s="38">
        <v>839.43333333333351</v>
      </c>
      <c r="K83" s="38">
        <v>849.66666666666686</v>
      </c>
      <c r="L83" s="38">
        <v>857.58333333333348</v>
      </c>
      <c r="M83" s="28">
        <v>841.75</v>
      </c>
      <c r="N83" s="28">
        <v>823.6</v>
      </c>
      <c r="O83" s="39">
        <v>7475000</v>
      </c>
      <c r="P83" s="40">
        <v>3.7186069099486609E-2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1268.5999999999999</v>
      </c>
      <c r="F84" s="37">
        <v>1266.1666666666667</v>
      </c>
      <c r="G84" s="38">
        <v>1250.4333333333334</v>
      </c>
      <c r="H84" s="38">
        <v>1232.2666666666667</v>
      </c>
      <c r="I84" s="38">
        <v>1216.5333333333333</v>
      </c>
      <c r="J84" s="38">
        <v>1284.3333333333335</v>
      </c>
      <c r="K84" s="38">
        <v>1300.0666666666666</v>
      </c>
      <c r="L84" s="38">
        <v>1318.2333333333336</v>
      </c>
      <c r="M84" s="28">
        <v>1281.9000000000001</v>
      </c>
      <c r="N84" s="28">
        <v>1248</v>
      </c>
      <c r="O84" s="39">
        <v>4647925</v>
      </c>
      <c r="P84" s="40">
        <v>5.946390503089526E-3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366.6</v>
      </c>
      <c r="F85" s="37">
        <v>368.68333333333334</v>
      </c>
      <c r="G85" s="38">
        <v>362.7166666666667</v>
      </c>
      <c r="H85" s="38">
        <v>358.83333333333337</v>
      </c>
      <c r="I85" s="38">
        <v>352.86666666666673</v>
      </c>
      <c r="J85" s="38">
        <v>372.56666666666666</v>
      </c>
      <c r="K85" s="38">
        <v>378.53333333333325</v>
      </c>
      <c r="L85" s="38">
        <v>382.41666666666663</v>
      </c>
      <c r="M85" s="28">
        <v>374.65</v>
      </c>
      <c r="N85" s="28">
        <v>364.8</v>
      </c>
      <c r="O85" s="39">
        <v>7646000</v>
      </c>
      <c r="P85" s="40">
        <v>9.5062054396620015E-3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1783.55</v>
      </c>
      <c r="F86" s="37">
        <v>1785.5833333333333</v>
      </c>
      <c r="G86" s="38">
        <v>1771.1166666666666</v>
      </c>
      <c r="H86" s="38">
        <v>1758.6833333333334</v>
      </c>
      <c r="I86" s="38">
        <v>1744.2166666666667</v>
      </c>
      <c r="J86" s="38">
        <v>1798.0166666666664</v>
      </c>
      <c r="K86" s="38">
        <v>1812.4833333333331</v>
      </c>
      <c r="L86" s="38">
        <v>1824.9166666666663</v>
      </c>
      <c r="M86" s="28">
        <v>1800.05</v>
      </c>
      <c r="N86" s="28">
        <v>1773.15</v>
      </c>
      <c r="O86" s="39">
        <v>7075600</v>
      </c>
      <c r="P86" s="40">
        <v>-4.9432197728790919E-3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230.85</v>
      </c>
      <c r="F87" s="37">
        <v>230.11666666666665</v>
      </c>
      <c r="G87" s="38">
        <v>227.5333333333333</v>
      </c>
      <c r="H87" s="38">
        <v>224.21666666666667</v>
      </c>
      <c r="I87" s="38">
        <v>221.63333333333333</v>
      </c>
      <c r="J87" s="38">
        <v>233.43333333333328</v>
      </c>
      <c r="K87" s="38">
        <v>236.01666666666659</v>
      </c>
      <c r="L87" s="38">
        <v>239.33333333333326</v>
      </c>
      <c r="M87" s="28">
        <v>232.7</v>
      </c>
      <c r="N87" s="28">
        <v>226.8</v>
      </c>
      <c r="O87" s="39">
        <v>5532500</v>
      </c>
      <c r="P87" s="40">
        <v>-1.1170688114387846E-2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518.29999999999995</v>
      </c>
      <c r="F88" s="37">
        <v>518.0333333333333</v>
      </c>
      <c r="G88" s="38">
        <v>514.36666666666656</v>
      </c>
      <c r="H88" s="38">
        <v>510.43333333333328</v>
      </c>
      <c r="I88" s="38">
        <v>506.76666666666654</v>
      </c>
      <c r="J88" s="38">
        <v>521.96666666666658</v>
      </c>
      <c r="K88" s="38">
        <v>525.63333333333333</v>
      </c>
      <c r="L88" s="38">
        <v>529.56666666666661</v>
      </c>
      <c r="M88" s="28">
        <v>521.70000000000005</v>
      </c>
      <c r="N88" s="28">
        <v>514.1</v>
      </c>
      <c r="O88" s="39">
        <v>4630000</v>
      </c>
      <c r="P88" s="40">
        <v>-4.5606802370523059E-2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2588.0500000000002</v>
      </c>
      <c r="F89" s="37">
        <v>2582.7000000000003</v>
      </c>
      <c r="G89" s="38">
        <v>2557.4000000000005</v>
      </c>
      <c r="H89" s="38">
        <v>2526.7500000000005</v>
      </c>
      <c r="I89" s="38">
        <v>2501.4500000000007</v>
      </c>
      <c r="J89" s="38">
        <v>2613.3500000000004</v>
      </c>
      <c r="K89" s="38">
        <v>2638.6500000000005</v>
      </c>
      <c r="L89" s="38">
        <v>2669.3</v>
      </c>
      <c r="M89" s="28">
        <v>2608</v>
      </c>
      <c r="N89" s="28">
        <v>2552.0500000000002</v>
      </c>
      <c r="O89" s="39">
        <v>4046425</v>
      </c>
      <c r="P89" s="40">
        <v>-2.2930548792139504E-3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1235.9000000000001</v>
      </c>
      <c r="F90" s="37">
        <v>1229.2666666666667</v>
      </c>
      <c r="G90" s="38">
        <v>1220.0333333333333</v>
      </c>
      <c r="H90" s="38">
        <v>1204.1666666666667</v>
      </c>
      <c r="I90" s="38">
        <v>1194.9333333333334</v>
      </c>
      <c r="J90" s="38">
        <v>1245.1333333333332</v>
      </c>
      <c r="K90" s="38">
        <v>1254.3666666666663</v>
      </c>
      <c r="L90" s="38">
        <v>1270.2333333333331</v>
      </c>
      <c r="M90" s="28">
        <v>1238.5</v>
      </c>
      <c r="N90" s="28">
        <v>1213.4000000000001</v>
      </c>
      <c r="O90" s="39">
        <v>4275500</v>
      </c>
      <c r="P90" s="40">
        <v>3.1675269826372597E-3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1052.05</v>
      </c>
      <c r="F91" s="37">
        <v>1051.3999999999999</v>
      </c>
      <c r="G91" s="38">
        <v>1042.6499999999996</v>
      </c>
      <c r="H91" s="38">
        <v>1033.2499999999998</v>
      </c>
      <c r="I91" s="38">
        <v>1024.4999999999995</v>
      </c>
      <c r="J91" s="38">
        <v>1060.7999999999997</v>
      </c>
      <c r="K91" s="38">
        <v>1069.5500000000002</v>
      </c>
      <c r="L91" s="38">
        <v>1078.9499999999998</v>
      </c>
      <c r="M91" s="28">
        <v>1060.1500000000001</v>
      </c>
      <c r="N91" s="28">
        <v>1042</v>
      </c>
      <c r="O91" s="39">
        <v>14986300</v>
      </c>
      <c r="P91" s="40">
        <v>1.282051282051282E-2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2519.3000000000002</v>
      </c>
      <c r="F92" s="37">
        <v>2508.5</v>
      </c>
      <c r="G92" s="38">
        <v>2494.5500000000002</v>
      </c>
      <c r="H92" s="38">
        <v>2469.8000000000002</v>
      </c>
      <c r="I92" s="38">
        <v>2455.8500000000004</v>
      </c>
      <c r="J92" s="38">
        <v>2533.25</v>
      </c>
      <c r="K92" s="38">
        <v>2547.1999999999998</v>
      </c>
      <c r="L92" s="38">
        <v>2571.9499999999998</v>
      </c>
      <c r="M92" s="28">
        <v>2522.4499999999998</v>
      </c>
      <c r="N92" s="28">
        <v>2483.75</v>
      </c>
      <c r="O92" s="39">
        <v>18093900</v>
      </c>
      <c r="P92" s="40">
        <v>1.1287243754668438E-3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2093.6</v>
      </c>
      <c r="F93" s="37">
        <v>2091.6166666666668</v>
      </c>
      <c r="G93" s="38">
        <v>2078.2333333333336</v>
      </c>
      <c r="H93" s="38">
        <v>2062.8666666666668</v>
      </c>
      <c r="I93" s="38">
        <v>2049.4833333333336</v>
      </c>
      <c r="J93" s="38">
        <v>2106.9833333333336</v>
      </c>
      <c r="K93" s="38">
        <v>2120.3666666666668</v>
      </c>
      <c r="L93" s="38">
        <v>2135.7333333333336</v>
      </c>
      <c r="M93" s="28">
        <v>2105</v>
      </c>
      <c r="N93" s="28">
        <v>2076.25</v>
      </c>
      <c r="O93" s="39">
        <v>1765800</v>
      </c>
      <c r="P93" s="40">
        <v>-1.5225029278902459E-2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1515.9</v>
      </c>
      <c r="F94" s="37">
        <v>1512.0333333333335</v>
      </c>
      <c r="G94" s="38">
        <v>1503.916666666667</v>
      </c>
      <c r="H94" s="38">
        <v>1491.9333333333334</v>
      </c>
      <c r="I94" s="38">
        <v>1483.8166666666668</v>
      </c>
      <c r="J94" s="38">
        <v>1524.0166666666671</v>
      </c>
      <c r="K94" s="38">
        <v>1532.1333333333334</v>
      </c>
      <c r="L94" s="38">
        <v>1544.1166666666672</v>
      </c>
      <c r="M94" s="28">
        <v>1520.15</v>
      </c>
      <c r="N94" s="28">
        <v>1500.05</v>
      </c>
      <c r="O94" s="39">
        <v>62472300</v>
      </c>
      <c r="P94" s="40">
        <v>1.2199577604106329E-2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539.45000000000005</v>
      </c>
      <c r="F95" s="37">
        <v>540.68333333333328</v>
      </c>
      <c r="G95" s="38">
        <v>536.21666666666658</v>
      </c>
      <c r="H95" s="38">
        <v>532.98333333333335</v>
      </c>
      <c r="I95" s="38">
        <v>528.51666666666665</v>
      </c>
      <c r="J95" s="38">
        <v>543.91666666666652</v>
      </c>
      <c r="K95" s="38">
        <v>548.38333333333321</v>
      </c>
      <c r="L95" s="38">
        <v>551.61666666666645</v>
      </c>
      <c r="M95" s="28">
        <v>545.15</v>
      </c>
      <c r="N95" s="28">
        <v>537.45000000000005</v>
      </c>
      <c r="O95" s="39">
        <v>22997700</v>
      </c>
      <c r="P95" s="40">
        <v>3.2648424380124469E-2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2623.5</v>
      </c>
      <c r="F96" s="37">
        <v>2612.1666666666665</v>
      </c>
      <c r="G96" s="38">
        <v>2597.3833333333332</v>
      </c>
      <c r="H96" s="38">
        <v>2571.2666666666669</v>
      </c>
      <c r="I96" s="38">
        <v>2556.4833333333336</v>
      </c>
      <c r="J96" s="38">
        <v>2638.2833333333328</v>
      </c>
      <c r="K96" s="38">
        <v>2653.0666666666666</v>
      </c>
      <c r="L96" s="38">
        <v>2679.1833333333325</v>
      </c>
      <c r="M96" s="28">
        <v>2626.95</v>
      </c>
      <c r="N96" s="28">
        <v>2586.0500000000002</v>
      </c>
      <c r="O96" s="39">
        <v>2766900</v>
      </c>
      <c r="P96" s="40">
        <v>-8.3474113087548443E-2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439.05</v>
      </c>
      <c r="F97" s="37">
        <v>436.25</v>
      </c>
      <c r="G97" s="38">
        <v>430.9</v>
      </c>
      <c r="H97" s="38">
        <v>422.75</v>
      </c>
      <c r="I97" s="38">
        <v>417.4</v>
      </c>
      <c r="J97" s="38">
        <v>444.4</v>
      </c>
      <c r="K97" s="38">
        <v>449.75</v>
      </c>
      <c r="L97" s="38">
        <v>457.9</v>
      </c>
      <c r="M97" s="28">
        <v>441.6</v>
      </c>
      <c r="N97" s="28">
        <v>428.1</v>
      </c>
      <c r="O97" s="39">
        <v>28869025</v>
      </c>
      <c r="P97" s="40">
        <v>-1.1775941923825241E-4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113.15</v>
      </c>
      <c r="F98" s="37">
        <v>111.7</v>
      </c>
      <c r="G98" s="38">
        <v>109.55000000000001</v>
      </c>
      <c r="H98" s="38">
        <v>105.95</v>
      </c>
      <c r="I98" s="38">
        <v>103.80000000000001</v>
      </c>
      <c r="J98" s="38">
        <v>115.30000000000001</v>
      </c>
      <c r="K98" s="38">
        <v>117.45000000000002</v>
      </c>
      <c r="L98" s="38">
        <v>121.05000000000001</v>
      </c>
      <c r="M98" s="28">
        <v>113.85</v>
      </c>
      <c r="N98" s="28">
        <v>108.1</v>
      </c>
      <c r="O98" s="39">
        <v>18321700</v>
      </c>
      <c r="P98" s="40">
        <v>-3.4215742087840263E-2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211.25</v>
      </c>
      <c r="F99" s="37">
        <v>209.31666666666669</v>
      </c>
      <c r="G99" s="38">
        <v>206.93333333333339</v>
      </c>
      <c r="H99" s="38">
        <v>202.6166666666667</v>
      </c>
      <c r="I99" s="38">
        <v>200.23333333333341</v>
      </c>
      <c r="J99" s="38">
        <v>213.63333333333338</v>
      </c>
      <c r="K99" s="38">
        <v>216.01666666666665</v>
      </c>
      <c r="L99" s="38">
        <v>220.33333333333337</v>
      </c>
      <c r="M99" s="28">
        <v>211.7</v>
      </c>
      <c r="N99" s="28">
        <v>205</v>
      </c>
      <c r="O99" s="39">
        <v>20763000</v>
      </c>
      <c r="P99" s="40">
        <v>-4.2221945447751902E-2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2544.75</v>
      </c>
      <c r="F100" s="37">
        <v>2547.0666666666666</v>
      </c>
      <c r="G100" s="38">
        <v>2529.2333333333331</v>
      </c>
      <c r="H100" s="38">
        <v>2513.7166666666667</v>
      </c>
      <c r="I100" s="38">
        <v>2495.8833333333332</v>
      </c>
      <c r="J100" s="38">
        <v>2562.583333333333</v>
      </c>
      <c r="K100" s="38">
        <v>2580.416666666667</v>
      </c>
      <c r="L100" s="38">
        <v>2595.9333333333329</v>
      </c>
      <c r="M100" s="28">
        <v>2564.9</v>
      </c>
      <c r="N100" s="28">
        <v>2531.5500000000002</v>
      </c>
      <c r="O100" s="39">
        <v>7714200</v>
      </c>
      <c r="P100" s="40">
        <v>-8.4830724145908854E-3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40412.949999999997</v>
      </c>
      <c r="F101" s="37">
        <v>40581.416666666664</v>
      </c>
      <c r="G101" s="38">
        <v>39984.133333333331</v>
      </c>
      <c r="H101" s="38">
        <v>39555.316666666666</v>
      </c>
      <c r="I101" s="38">
        <v>38958.033333333333</v>
      </c>
      <c r="J101" s="38">
        <v>41010.23333333333</v>
      </c>
      <c r="K101" s="38">
        <v>41607.51666666667</v>
      </c>
      <c r="L101" s="38">
        <v>42036.333333333328</v>
      </c>
      <c r="M101" s="28">
        <v>41178.699999999997</v>
      </c>
      <c r="N101" s="28">
        <v>40152.6</v>
      </c>
      <c r="O101" s="39">
        <v>30630</v>
      </c>
      <c r="P101" s="40">
        <v>-3.7700282752120638E-2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132.80000000000001</v>
      </c>
      <c r="F102" s="37">
        <v>132.36666666666667</v>
      </c>
      <c r="G102" s="38">
        <v>130.83333333333334</v>
      </c>
      <c r="H102" s="38">
        <v>128.86666666666667</v>
      </c>
      <c r="I102" s="38">
        <v>127.33333333333334</v>
      </c>
      <c r="J102" s="38">
        <v>134.33333333333334</v>
      </c>
      <c r="K102" s="38">
        <v>135.86666666666665</v>
      </c>
      <c r="L102" s="38">
        <v>137.83333333333334</v>
      </c>
      <c r="M102" s="28">
        <v>133.9</v>
      </c>
      <c r="N102" s="28">
        <v>130.4</v>
      </c>
      <c r="O102" s="39">
        <v>42796000</v>
      </c>
      <c r="P102" s="40">
        <v>5.6111474796595906E-4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921.6</v>
      </c>
      <c r="F103" s="37">
        <v>918.18333333333339</v>
      </c>
      <c r="G103" s="38">
        <v>912.46666666666681</v>
      </c>
      <c r="H103" s="38">
        <v>903.33333333333337</v>
      </c>
      <c r="I103" s="38">
        <v>897.61666666666679</v>
      </c>
      <c r="J103" s="38">
        <v>927.31666666666683</v>
      </c>
      <c r="K103" s="38">
        <v>933.03333333333353</v>
      </c>
      <c r="L103" s="38">
        <v>942.16666666666686</v>
      </c>
      <c r="M103" s="28">
        <v>923.9</v>
      </c>
      <c r="N103" s="28">
        <v>909.05</v>
      </c>
      <c r="O103" s="39">
        <v>89676225</v>
      </c>
      <c r="P103" s="40">
        <v>4.2328355971047671E-2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1165.45</v>
      </c>
      <c r="F104" s="37">
        <v>1164.3499999999999</v>
      </c>
      <c r="G104" s="38">
        <v>1156.1999999999998</v>
      </c>
      <c r="H104" s="38">
        <v>1146.9499999999998</v>
      </c>
      <c r="I104" s="38">
        <v>1138.7999999999997</v>
      </c>
      <c r="J104" s="38">
        <v>1173.5999999999999</v>
      </c>
      <c r="K104" s="38">
        <v>1181.75</v>
      </c>
      <c r="L104" s="38">
        <v>1191</v>
      </c>
      <c r="M104" s="28">
        <v>1172.5</v>
      </c>
      <c r="N104" s="28">
        <v>1155.0999999999999</v>
      </c>
      <c r="O104" s="39">
        <v>5009900</v>
      </c>
      <c r="P104" s="40">
        <v>-1.6937669376693768E-3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515.35</v>
      </c>
      <c r="F105" s="37">
        <v>515.9666666666667</v>
      </c>
      <c r="G105" s="38">
        <v>510.03333333333342</v>
      </c>
      <c r="H105" s="38">
        <v>504.7166666666667</v>
      </c>
      <c r="I105" s="38">
        <v>498.78333333333342</v>
      </c>
      <c r="J105" s="38">
        <v>521.28333333333342</v>
      </c>
      <c r="K105" s="38">
        <v>527.21666666666681</v>
      </c>
      <c r="L105" s="38">
        <v>532.53333333333342</v>
      </c>
      <c r="M105" s="28">
        <v>521.9</v>
      </c>
      <c r="N105" s="28">
        <v>510.65</v>
      </c>
      <c r="O105" s="39">
        <v>7525500</v>
      </c>
      <c r="P105" s="40">
        <v>1.1084240225715438E-2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8.4</v>
      </c>
      <c r="F106" s="37">
        <v>8.4166666666666679</v>
      </c>
      <c r="G106" s="38">
        <v>8.283333333333335</v>
      </c>
      <c r="H106" s="38">
        <v>8.1666666666666679</v>
      </c>
      <c r="I106" s="38">
        <v>8.033333333333335</v>
      </c>
      <c r="J106" s="38">
        <v>8.533333333333335</v>
      </c>
      <c r="K106" s="38">
        <v>8.6666666666666679</v>
      </c>
      <c r="L106" s="38">
        <v>8.783333333333335</v>
      </c>
      <c r="M106" s="28">
        <v>8.5500000000000007</v>
      </c>
      <c r="N106" s="28">
        <v>8.3000000000000007</v>
      </c>
      <c r="O106" s="39">
        <v>581770000</v>
      </c>
      <c r="P106" s="40">
        <v>-1.3217976447969237E-3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81.400000000000006</v>
      </c>
      <c r="F107" s="37">
        <v>81.05</v>
      </c>
      <c r="G107" s="38">
        <v>80.05</v>
      </c>
      <c r="H107" s="38">
        <v>78.7</v>
      </c>
      <c r="I107" s="38">
        <v>77.7</v>
      </c>
      <c r="J107" s="38">
        <v>82.399999999999991</v>
      </c>
      <c r="K107" s="38">
        <v>83.399999999999991</v>
      </c>
      <c r="L107" s="38">
        <v>84.749999999999986</v>
      </c>
      <c r="M107" s="28">
        <v>82.05</v>
      </c>
      <c r="N107" s="28">
        <v>79.7</v>
      </c>
      <c r="O107" s="39">
        <v>107720000</v>
      </c>
      <c r="P107" s="40">
        <v>-4.2403769223931013E-2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57.7</v>
      </c>
      <c r="F108" s="37">
        <v>57.666666666666664</v>
      </c>
      <c r="G108" s="38">
        <v>57.083333333333329</v>
      </c>
      <c r="H108" s="38">
        <v>56.466666666666661</v>
      </c>
      <c r="I108" s="38">
        <v>55.883333333333326</v>
      </c>
      <c r="J108" s="38">
        <v>58.283333333333331</v>
      </c>
      <c r="K108" s="38">
        <v>58.86666666666666</v>
      </c>
      <c r="L108" s="38">
        <v>59.483333333333334</v>
      </c>
      <c r="M108" s="28">
        <v>58.25</v>
      </c>
      <c r="N108" s="28">
        <v>57.05</v>
      </c>
      <c r="O108" s="39">
        <v>153690000</v>
      </c>
      <c r="P108" s="40">
        <v>-6.3039472408107844E-3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145</v>
      </c>
      <c r="F109" s="37">
        <v>144.25</v>
      </c>
      <c r="G109" s="38">
        <v>143.1</v>
      </c>
      <c r="H109" s="38">
        <v>141.19999999999999</v>
      </c>
      <c r="I109" s="38">
        <v>140.04999999999998</v>
      </c>
      <c r="J109" s="38">
        <v>146.15</v>
      </c>
      <c r="K109" s="38">
        <v>147.29999999999998</v>
      </c>
      <c r="L109" s="38">
        <v>149.20000000000002</v>
      </c>
      <c r="M109" s="28">
        <v>145.4</v>
      </c>
      <c r="N109" s="28">
        <v>142.35</v>
      </c>
      <c r="O109" s="39">
        <v>47396250</v>
      </c>
      <c r="P109" s="40">
        <v>-1.1806098514464425E-2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425.6</v>
      </c>
      <c r="F110" s="37">
        <v>424.34999999999997</v>
      </c>
      <c r="G110" s="38">
        <v>421.94999999999993</v>
      </c>
      <c r="H110" s="38">
        <v>418.29999999999995</v>
      </c>
      <c r="I110" s="38">
        <v>415.89999999999992</v>
      </c>
      <c r="J110" s="38">
        <v>427.99999999999994</v>
      </c>
      <c r="K110" s="38">
        <v>430.39999999999992</v>
      </c>
      <c r="L110" s="38">
        <v>434.04999999999995</v>
      </c>
      <c r="M110" s="28">
        <v>426.75</v>
      </c>
      <c r="N110" s="28">
        <v>420.7</v>
      </c>
      <c r="O110" s="39">
        <v>10388125</v>
      </c>
      <c r="P110" s="40">
        <v>-8.6602808030442208E-3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346.1</v>
      </c>
      <c r="F111" s="37">
        <v>343.38333333333338</v>
      </c>
      <c r="G111" s="38">
        <v>339.06666666666678</v>
      </c>
      <c r="H111" s="38">
        <v>332.03333333333342</v>
      </c>
      <c r="I111" s="38">
        <v>327.71666666666681</v>
      </c>
      <c r="J111" s="38">
        <v>350.41666666666674</v>
      </c>
      <c r="K111" s="38">
        <v>354.73333333333335</v>
      </c>
      <c r="L111" s="38">
        <v>361.76666666666671</v>
      </c>
      <c r="M111" s="28">
        <v>347.7</v>
      </c>
      <c r="N111" s="28">
        <v>336.35</v>
      </c>
      <c r="O111" s="39">
        <v>31507842</v>
      </c>
      <c r="P111" s="40">
        <v>1.7134351312115704E-2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250.35</v>
      </c>
      <c r="F112" s="37">
        <v>248.98333333333335</v>
      </c>
      <c r="G112" s="38">
        <v>240.86666666666667</v>
      </c>
      <c r="H112" s="38">
        <v>231.38333333333333</v>
      </c>
      <c r="I112" s="38">
        <v>223.26666666666665</v>
      </c>
      <c r="J112" s="38">
        <v>258.4666666666667</v>
      </c>
      <c r="K112" s="38">
        <v>266.58333333333337</v>
      </c>
      <c r="L112" s="38">
        <v>276.06666666666672</v>
      </c>
      <c r="M112" s="28">
        <v>257.10000000000002</v>
      </c>
      <c r="N112" s="28">
        <v>239.5</v>
      </c>
      <c r="O112" s="39">
        <v>17536300</v>
      </c>
      <c r="P112" s="40">
        <v>0.17440279665954556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4798.8999999999996</v>
      </c>
      <c r="F113" s="37">
        <v>4784.5</v>
      </c>
      <c r="G113" s="38">
        <v>4734.45</v>
      </c>
      <c r="H113" s="38">
        <v>4670</v>
      </c>
      <c r="I113" s="38">
        <v>4619.95</v>
      </c>
      <c r="J113" s="38">
        <v>4848.95</v>
      </c>
      <c r="K113" s="38">
        <v>4898.9999999999991</v>
      </c>
      <c r="L113" s="38">
        <v>4963.45</v>
      </c>
      <c r="M113" s="28">
        <v>4834.55</v>
      </c>
      <c r="N113" s="28">
        <v>4720.05</v>
      </c>
      <c r="O113" s="39">
        <v>279600</v>
      </c>
      <c r="P113" s="40">
        <v>-2.7139874739039668E-2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1789.35</v>
      </c>
      <c r="F114" s="37">
        <v>1796.8333333333333</v>
      </c>
      <c r="G114" s="38">
        <v>1765.6666666666665</v>
      </c>
      <c r="H114" s="38">
        <v>1741.9833333333333</v>
      </c>
      <c r="I114" s="38">
        <v>1710.8166666666666</v>
      </c>
      <c r="J114" s="38">
        <v>1820.5166666666664</v>
      </c>
      <c r="K114" s="38">
        <v>1851.6833333333329</v>
      </c>
      <c r="L114" s="38">
        <v>1875.3666666666663</v>
      </c>
      <c r="M114" s="28">
        <v>1828</v>
      </c>
      <c r="N114" s="28">
        <v>1773.15</v>
      </c>
      <c r="O114" s="39">
        <v>4222800</v>
      </c>
      <c r="P114" s="40">
        <v>-5.7917784997881059E-3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1152.0999999999999</v>
      </c>
      <c r="F115" s="37">
        <v>1152.7666666666667</v>
      </c>
      <c r="G115" s="38">
        <v>1143.4833333333333</v>
      </c>
      <c r="H115" s="38">
        <v>1134.8666666666668</v>
      </c>
      <c r="I115" s="38">
        <v>1125.5833333333335</v>
      </c>
      <c r="J115" s="38">
        <v>1161.3833333333332</v>
      </c>
      <c r="K115" s="38">
        <v>1170.6666666666665</v>
      </c>
      <c r="L115" s="38">
        <v>1179.2833333333331</v>
      </c>
      <c r="M115" s="28">
        <v>1162.05</v>
      </c>
      <c r="N115" s="28">
        <v>1144.1500000000001</v>
      </c>
      <c r="O115" s="39">
        <v>27862200</v>
      </c>
      <c r="P115" s="40">
        <v>1.5099598327731781E-2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192.4</v>
      </c>
      <c r="F116" s="37">
        <v>191.61666666666667</v>
      </c>
      <c r="G116" s="38">
        <v>190.58333333333334</v>
      </c>
      <c r="H116" s="38">
        <v>188.76666666666668</v>
      </c>
      <c r="I116" s="38">
        <v>187.73333333333335</v>
      </c>
      <c r="J116" s="38">
        <v>193.43333333333334</v>
      </c>
      <c r="K116" s="38">
        <v>194.46666666666664</v>
      </c>
      <c r="L116" s="38">
        <v>196.28333333333333</v>
      </c>
      <c r="M116" s="28">
        <v>192.65</v>
      </c>
      <c r="N116" s="28">
        <v>189.8</v>
      </c>
      <c r="O116" s="39">
        <v>16556400</v>
      </c>
      <c r="P116" s="40">
        <v>-3.8536585365853658E-2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1512.35</v>
      </c>
      <c r="F117" s="37">
        <v>1513.25</v>
      </c>
      <c r="G117" s="38">
        <v>1494.5</v>
      </c>
      <c r="H117" s="38">
        <v>1476.65</v>
      </c>
      <c r="I117" s="38">
        <v>1457.9</v>
      </c>
      <c r="J117" s="38">
        <v>1531.1</v>
      </c>
      <c r="K117" s="38">
        <v>1549.85</v>
      </c>
      <c r="L117" s="38">
        <v>1567.6999999999998</v>
      </c>
      <c r="M117" s="28">
        <v>1532</v>
      </c>
      <c r="N117" s="28">
        <v>1495.4</v>
      </c>
      <c r="O117" s="39">
        <v>30534400</v>
      </c>
      <c r="P117" s="40">
        <v>2.3071923017644023E-2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439.3</v>
      </c>
      <c r="F118" s="37">
        <v>440.59999999999997</v>
      </c>
      <c r="G118" s="38">
        <v>432.19999999999993</v>
      </c>
      <c r="H118" s="38">
        <v>425.09999999999997</v>
      </c>
      <c r="I118" s="38">
        <v>416.69999999999993</v>
      </c>
      <c r="J118" s="38">
        <v>447.69999999999993</v>
      </c>
      <c r="K118" s="38">
        <v>456.09999999999991</v>
      </c>
      <c r="L118" s="38">
        <v>463.19999999999993</v>
      </c>
      <c r="M118" s="28">
        <v>449</v>
      </c>
      <c r="N118" s="28">
        <v>433.5</v>
      </c>
      <c r="O118" s="39">
        <v>5387500</v>
      </c>
      <c r="P118" s="40">
        <v>0.30907544648280888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70.45</v>
      </c>
      <c r="F119" s="37">
        <v>70.083333333333329</v>
      </c>
      <c r="G119" s="38">
        <v>69.566666666666663</v>
      </c>
      <c r="H119" s="38">
        <v>68.683333333333337</v>
      </c>
      <c r="I119" s="38">
        <v>68.166666666666671</v>
      </c>
      <c r="J119" s="38">
        <v>70.966666666666654</v>
      </c>
      <c r="K119" s="38">
        <v>71.483333333333334</v>
      </c>
      <c r="L119" s="38">
        <v>72.366666666666646</v>
      </c>
      <c r="M119" s="28">
        <v>70.599999999999994</v>
      </c>
      <c r="N119" s="28">
        <v>69.2</v>
      </c>
      <c r="O119" s="39">
        <v>81237000</v>
      </c>
      <c r="P119" s="40">
        <v>-1.1987532965715656E-3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905.75</v>
      </c>
      <c r="F120" s="37">
        <v>902.03333333333342</v>
      </c>
      <c r="G120" s="38">
        <v>897.16666666666686</v>
      </c>
      <c r="H120" s="38">
        <v>888.58333333333348</v>
      </c>
      <c r="I120" s="38">
        <v>883.71666666666692</v>
      </c>
      <c r="J120" s="38">
        <v>910.61666666666679</v>
      </c>
      <c r="K120" s="38">
        <v>915.48333333333335</v>
      </c>
      <c r="L120" s="38">
        <v>924.06666666666672</v>
      </c>
      <c r="M120" s="28">
        <v>906.9</v>
      </c>
      <c r="N120" s="28">
        <v>893.45</v>
      </c>
      <c r="O120" s="39">
        <v>1572350</v>
      </c>
      <c r="P120" s="40">
        <v>9.3086308178942617E-2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766.1</v>
      </c>
      <c r="F121" s="37">
        <v>766.85</v>
      </c>
      <c r="G121" s="38">
        <v>758.25</v>
      </c>
      <c r="H121" s="38">
        <v>750.4</v>
      </c>
      <c r="I121" s="38">
        <v>741.8</v>
      </c>
      <c r="J121" s="38">
        <v>774.7</v>
      </c>
      <c r="K121" s="38">
        <v>783.30000000000018</v>
      </c>
      <c r="L121" s="38">
        <v>791.15000000000009</v>
      </c>
      <c r="M121" s="28">
        <v>775.45</v>
      </c>
      <c r="N121" s="28">
        <v>759</v>
      </c>
      <c r="O121" s="39">
        <v>13825875</v>
      </c>
      <c r="P121" s="40">
        <v>-1.2252297305744828E-2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354.65</v>
      </c>
      <c r="F122" s="37">
        <v>354.68333333333334</v>
      </c>
      <c r="G122" s="38">
        <v>351.76666666666665</v>
      </c>
      <c r="H122" s="38">
        <v>348.88333333333333</v>
      </c>
      <c r="I122" s="38">
        <v>345.96666666666664</v>
      </c>
      <c r="J122" s="38">
        <v>357.56666666666666</v>
      </c>
      <c r="K122" s="38">
        <v>360.48333333333329</v>
      </c>
      <c r="L122" s="38">
        <v>363.36666666666667</v>
      </c>
      <c r="M122" s="28">
        <v>357.6</v>
      </c>
      <c r="N122" s="28">
        <v>351.8</v>
      </c>
      <c r="O122" s="39">
        <v>77339200</v>
      </c>
      <c r="P122" s="40">
        <v>-1.5579813449553989E-2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497.1</v>
      </c>
      <c r="F123" s="37">
        <v>491.45</v>
      </c>
      <c r="G123" s="38">
        <v>483.65</v>
      </c>
      <c r="H123" s="38">
        <v>470.2</v>
      </c>
      <c r="I123" s="38">
        <v>462.4</v>
      </c>
      <c r="J123" s="38">
        <v>504.9</v>
      </c>
      <c r="K123" s="38">
        <v>512.70000000000005</v>
      </c>
      <c r="L123" s="38">
        <v>526.15</v>
      </c>
      <c r="M123" s="28">
        <v>499.25</v>
      </c>
      <c r="N123" s="28">
        <v>478</v>
      </c>
      <c r="O123" s="39">
        <v>26203750</v>
      </c>
      <c r="P123" s="40">
        <v>1.3488686907754786E-2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2817.35</v>
      </c>
      <c r="F124" s="37">
        <v>2809.7666666666664</v>
      </c>
      <c r="G124" s="38">
        <v>2794.5333333333328</v>
      </c>
      <c r="H124" s="38">
        <v>2771.7166666666662</v>
      </c>
      <c r="I124" s="38">
        <v>2756.4833333333327</v>
      </c>
      <c r="J124" s="38">
        <v>2832.583333333333</v>
      </c>
      <c r="K124" s="38">
        <v>2847.8166666666666</v>
      </c>
      <c r="L124" s="38">
        <v>2870.6333333333332</v>
      </c>
      <c r="M124" s="28">
        <v>2825</v>
      </c>
      <c r="N124" s="28">
        <v>2786.95</v>
      </c>
      <c r="O124" s="39">
        <v>514500</v>
      </c>
      <c r="P124" s="40">
        <v>-6.2771607918879766E-3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712.3</v>
      </c>
      <c r="F125" s="37">
        <v>711.16666666666663</v>
      </c>
      <c r="G125" s="38">
        <v>703.43333333333328</v>
      </c>
      <c r="H125" s="38">
        <v>694.56666666666661</v>
      </c>
      <c r="I125" s="38">
        <v>686.83333333333326</v>
      </c>
      <c r="J125" s="38">
        <v>720.0333333333333</v>
      </c>
      <c r="K125" s="38">
        <v>727.76666666666665</v>
      </c>
      <c r="L125" s="38">
        <v>736.63333333333333</v>
      </c>
      <c r="M125" s="28">
        <v>718.9</v>
      </c>
      <c r="N125" s="28">
        <v>702.3</v>
      </c>
      <c r="O125" s="39">
        <v>25172100</v>
      </c>
      <c r="P125" s="40">
        <v>-1.8218197135636056E-2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616.65</v>
      </c>
      <c r="F126" s="37">
        <v>613.86666666666667</v>
      </c>
      <c r="G126" s="38">
        <v>608.2833333333333</v>
      </c>
      <c r="H126" s="38">
        <v>599.91666666666663</v>
      </c>
      <c r="I126" s="38">
        <v>594.33333333333326</v>
      </c>
      <c r="J126" s="38">
        <v>622.23333333333335</v>
      </c>
      <c r="K126" s="38">
        <v>627.81666666666661</v>
      </c>
      <c r="L126" s="38">
        <v>636.18333333333339</v>
      </c>
      <c r="M126" s="28">
        <v>619.45000000000005</v>
      </c>
      <c r="N126" s="28">
        <v>605.5</v>
      </c>
      <c r="O126" s="39">
        <v>11210000</v>
      </c>
      <c r="P126" s="40">
        <v>1.3218845328211501E-2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1893.9</v>
      </c>
      <c r="F127" s="37">
        <v>1896.1833333333334</v>
      </c>
      <c r="G127" s="38">
        <v>1877.7166666666667</v>
      </c>
      <c r="H127" s="38">
        <v>1861.5333333333333</v>
      </c>
      <c r="I127" s="38">
        <v>1843.0666666666666</v>
      </c>
      <c r="J127" s="38">
        <v>1912.3666666666668</v>
      </c>
      <c r="K127" s="38">
        <v>1930.8333333333335</v>
      </c>
      <c r="L127" s="38">
        <v>1947.0166666666669</v>
      </c>
      <c r="M127" s="28">
        <v>1914.65</v>
      </c>
      <c r="N127" s="28">
        <v>1880</v>
      </c>
      <c r="O127" s="39">
        <v>21436400</v>
      </c>
      <c r="P127" s="40">
        <v>1.7679453095328524E-2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83.05</v>
      </c>
      <c r="F128" s="37">
        <v>83.016666666666666</v>
      </c>
      <c r="G128" s="38">
        <v>82.283333333333331</v>
      </c>
      <c r="H128" s="38">
        <v>81.516666666666666</v>
      </c>
      <c r="I128" s="38">
        <v>80.783333333333331</v>
      </c>
      <c r="J128" s="38">
        <v>83.783333333333331</v>
      </c>
      <c r="K128" s="38">
        <v>84.516666666666652</v>
      </c>
      <c r="L128" s="38">
        <v>85.283333333333331</v>
      </c>
      <c r="M128" s="28">
        <v>83.75</v>
      </c>
      <c r="N128" s="28">
        <v>82.25</v>
      </c>
      <c r="O128" s="39">
        <v>54034820</v>
      </c>
      <c r="P128" s="40">
        <v>-2.0860284605433377E-2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2615.75</v>
      </c>
      <c r="F129" s="37">
        <v>2605.1833333333329</v>
      </c>
      <c r="G129" s="38">
        <v>2581.4166666666661</v>
      </c>
      <c r="H129" s="38">
        <v>2547.083333333333</v>
      </c>
      <c r="I129" s="38">
        <v>2523.3166666666662</v>
      </c>
      <c r="J129" s="38">
        <v>2639.516666666666</v>
      </c>
      <c r="K129" s="38">
        <v>2663.2833333333333</v>
      </c>
      <c r="L129" s="38">
        <v>2697.6166666666659</v>
      </c>
      <c r="M129" s="28">
        <v>2628.95</v>
      </c>
      <c r="N129" s="28">
        <v>2570.85</v>
      </c>
      <c r="O129" s="39">
        <v>1085000</v>
      </c>
      <c r="P129" s="40">
        <v>4.3269230769230768E-2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466.1</v>
      </c>
      <c r="F130" s="37">
        <v>467.63333333333338</v>
      </c>
      <c r="G130" s="38">
        <v>462.51666666666677</v>
      </c>
      <c r="H130" s="38">
        <v>458.93333333333339</v>
      </c>
      <c r="I130" s="38">
        <v>453.81666666666678</v>
      </c>
      <c r="J130" s="38">
        <v>471.21666666666675</v>
      </c>
      <c r="K130" s="38">
        <v>476.33333333333343</v>
      </c>
      <c r="L130" s="38">
        <v>479.91666666666674</v>
      </c>
      <c r="M130" s="28">
        <v>472.75</v>
      </c>
      <c r="N130" s="28">
        <v>464.05</v>
      </c>
      <c r="O130" s="39">
        <v>7707800</v>
      </c>
      <c r="P130" s="40">
        <v>-2.7075470507302173E-2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376.35</v>
      </c>
      <c r="F131" s="37">
        <v>370.66666666666669</v>
      </c>
      <c r="G131" s="38">
        <v>363.83333333333337</v>
      </c>
      <c r="H131" s="38">
        <v>351.31666666666666</v>
      </c>
      <c r="I131" s="38">
        <v>344.48333333333335</v>
      </c>
      <c r="J131" s="38">
        <v>383.18333333333339</v>
      </c>
      <c r="K131" s="38">
        <v>390.01666666666677</v>
      </c>
      <c r="L131" s="38">
        <v>402.53333333333342</v>
      </c>
      <c r="M131" s="28">
        <v>377.5</v>
      </c>
      <c r="N131" s="28">
        <v>358.15</v>
      </c>
      <c r="O131" s="39">
        <v>18654000</v>
      </c>
      <c r="P131" s="40">
        <v>-7.6443212199227645E-2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2026.8</v>
      </c>
      <c r="F132" s="37">
        <v>2023.8166666666668</v>
      </c>
      <c r="G132" s="38">
        <v>2007.6333333333337</v>
      </c>
      <c r="H132" s="38">
        <v>1988.4666666666669</v>
      </c>
      <c r="I132" s="38">
        <v>1972.2833333333338</v>
      </c>
      <c r="J132" s="38">
        <v>2042.9833333333336</v>
      </c>
      <c r="K132" s="38">
        <v>2059.1666666666665</v>
      </c>
      <c r="L132" s="38">
        <v>2078.3333333333335</v>
      </c>
      <c r="M132" s="28">
        <v>2040</v>
      </c>
      <c r="N132" s="28">
        <v>2004.65</v>
      </c>
      <c r="O132" s="39">
        <v>8963700</v>
      </c>
      <c r="P132" s="40">
        <v>-3.0696339795135297E-3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4874.7</v>
      </c>
      <c r="F133" s="37">
        <v>4854.0666666666666</v>
      </c>
      <c r="G133" s="38">
        <v>4824.7833333333328</v>
      </c>
      <c r="H133" s="38">
        <v>4774.8666666666659</v>
      </c>
      <c r="I133" s="38">
        <v>4745.5833333333321</v>
      </c>
      <c r="J133" s="38">
        <v>4903.9833333333336</v>
      </c>
      <c r="K133" s="38">
        <v>4933.2666666666682</v>
      </c>
      <c r="L133" s="38">
        <v>4983.1833333333343</v>
      </c>
      <c r="M133" s="28">
        <v>4883.3500000000004</v>
      </c>
      <c r="N133" s="28">
        <v>4804.1499999999996</v>
      </c>
      <c r="O133" s="39">
        <v>1151850</v>
      </c>
      <c r="P133" s="40">
        <v>3.9082855653986451E-4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3648.85</v>
      </c>
      <c r="F134" s="37">
        <v>3628.7833333333333</v>
      </c>
      <c r="G134" s="38">
        <v>3600.0666666666666</v>
      </c>
      <c r="H134" s="38">
        <v>3551.2833333333333</v>
      </c>
      <c r="I134" s="38">
        <v>3522.5666666666666</v>
      </c>
      <c r="J134" s="38">
        <v>3677.5666666666666</v>
      </c>
      <c r="K134" s="38">
        <v>3706.2833333333328</v>
      </c>
      <c r="L134" s="38">
        <v>3755.0666666666666</v>
      </c>
      <c r="M134" s="28">
        <v>3657.5</v>
      </c>
      <c r="N134" s="28">
        <v>3580</v>
      </c>
      <c r="O134" s="39">
        <v>1092800</v>
      </c>
      <c r="P134" s="40">
        <v>-5.2211621856027755E-2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712.65</v>
      </c>
      <c r="F135" s="37">
        <v>716.56666666666661</v>
      </c>
      <c r="G135" s="38">
        <v>705.13333333333321</v>
      </c>
      <c r="H135" s="38">
        <v>697.61666666666656</v>
      </c>
      <c r="I135" s="38">
        <v>686.18333333333317</v>
      </c>
      <c r="J135" s="38">
        <v>724.08333333333326</v>
      </c>
      <c r="K135" s="38">
        <v>735.51666666666665</v>
      </c>
      <c r="L135" s="38">
        <v>743.0333333333333</v>
      </c>
      <c r="M135" s="28">
        <v>728</v>
      </c>
      <c r="N135" s="28">
        <v>709.05</v>
      </c>
      <c r="O135" s="39">
        <v>7234350</v>
      </c>
      <c r="P135" s="40">
        <v>-2.2061358152361255E-2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1357.6</v>
      </c>
      <c r="F136" s="37">
        <v>1354.1333333333332</v>
      </c>
      <c r="G136" s="38">
        <v>1348.2166666666665</v>
      </c>
      <c r="H136" s="38">
        <v>1338.8333333333333</v>
      </c>
      <c r="I136" s="38">
        <v>1332.9166666666665</v>
      </c>
      <c r="J136" s="38">
        <v>1363.5166666666664</v>
      </c>
      <c r="K136" s="38">
        <v>1369.4333333333334</v>
      </c>
      <c r="L136" s="38">
        <v>1378.8166666666664</v>
      </c>
      <c r="M136" s="28">
        <v>1360.05</v>
      </c>
      <c r="N136" s="28">
        <v>1344.75</v>
      </c>
      <c r="O136" s="39">
        <v>10584700</v>
      </c>
      <c r="P136" s="40">
        <v>-1.4597588791137178E-2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219.35</v>
      </c>
      <c r="F137" s="37">
        <v>218.86666666666665</v>
      </c>
      <c r="G137" s="38">
        <v>217.18333333333328</v>
      </c>
      <c r="H137" s="38">
        <v>215.01666666666662</v>
      </c>
      <c r="I137" s="38">
        <v>213.33333333333326</v>
      </c>
      <c r="J137" s="38">
        <v>221.0333333333333</v>
      </c>
      <c r="K137" s="38">
        <v>222.71666666666664</v>
      </c>
      <c r="L137" s="38">
        <v>224.88333333333333</v>
      </c>
      <c r="M137" s="28">
        <v>220.55</v>
      </c>
      <c r="N137" s="28">
        <v>216.7</v>
      </c>
      <c r="O137" s="39">
        <v>22512000</v>
      </c>
      <c r="P137" s="40">
        <v>-1.2458326022109141E-2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107.15</v>
      </c>
      <c r="F138" s="37">
        <v>106.46666666666665</v>
      </c>
      <c r="G138" s="38">
        <v>105.0333333333333</v>
      </c>
      <c r="H138" s="38">
        <v>102.91666666666664</v>
      </c>
      <c r="I138" s="38">
        <v>101.48333333333329</v>
      </c>
      <c r="J138" s="38">
        <v>108.58333333333331</v>
      </c>
      <c r="K138" s="38">
        <v>110.01666666666668</v>
      </c>
      <c r="L138" s="38">
        <v>112.13333333333333</v>
      </c>
      <c r="M138" s="28">
        <v>107.9</v>
      </c>
      <c r="N138" s="28">
        <v>104.35</v>
      </c>
      <c r="O138" s="39">
        <v>32406000</v>
      </c>
      <c r="P138" s="40">
        <v>0.11961028192371476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504.05</v>
      </c>
      <c r="F139" s="37">
        <v>510.06666666666666</v>
      </c>
      <c r="G139" s="38">
        <v>492.23333333333335</v>
      </c>
      <c r="H139" s="38">
        <v>480.41666666666669</v>
      </c>
      <c r="I139" s="38">
        <v>462.58333333333337</v>
      </c>
      <c r="J139" s="38">
        <v>521.88333333333333</v>
      </c>
      <c r="K139" s="38">
        <v>539.7166666666667</v>
      </c>
      <c r="L139" s="38">
        <v>551.5333333333333</v>
      </c>
      <c r="M139" s="28">
        <v>527.9</v>
      </c>
      <c r="N139" s="28">
        <v>498.25</v>
      </c>
      <c r="O139" s="39">
        <v>10604400</v>
      </c>
      <c r="P139" s="40">
        <v>0.22209929470336054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9368.9500000000007</v>
      </c>
      <c r="F140" s="37">
        <v>9351.4</v>
      </c>
      <c r="G140" s="38">
        <v>9308.7999999999993</v>
      </c>
      <c r="H140" s="38">
        <v>9248.65</v>
      </c>
      <c r="I140" s="38">
        <v>9206.0499999999993</v>
      </c>
      <c r="J140" s="38">
        <v>9411.5499999999993</v>
      </c>
      <c r="K140" s="38">
        <v>9454.1500000000015</v>
      </c>
      <c r="L140" s="38">
        <v>9514.2999999999993</v>
      </c>
      <c r="M140" s="28">
        <v>9394</v>
      </c>
      <c r="N140" s="28">
        <v>9291.25</v>
      </c>
      <c r="O140" s="39">
        <v>2866000</v>
      </c>
      <c r="P140" s="40">
        <v>-2.017094017094017E-2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897.65</v>
      </c>
      <c r="F141" s="37">
        <v>894.61666666666667</v>
      </c>
      <c r="G141" s="38">
        <v>889.68333333333339</v>
      </c>
      <c r="H141" s="38">
        <v>881.7166666666667</v>
      </c>
      <c r="I141" s="38">
        <v>876.78333333333342</v>
      </c>
      <c r="J141" s="38">
        <v>902.58333333333337</v>
      </c>
      <c r="K141" s="38">
        <v>907.51666666666654</v>
      </c>
      <c r="L141" s="38">
        <v>915.48333333333335</v>
      </c>
      <c r="M141" s="28">
        <v>899.55</v>
      </c>
      <c r="N141" s="28">
        <v>886.65</v>
      </c>
      <c r="O141" s="39">
        <v>18399375</v>
      </c>
      <c r="P141" s="40">
        <v>-8.5875934532228734E-3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1540.85</v>
      </c>
      <c r="F142" s="37">
        <v>1535.25</v>
      </c>
      <c r="G142" s="38">
        <v>1515.95</v>
      </c>
      <c r="H142" s="38">
        <v>1491.05</v>
      </c>
      <c r="I142" s="38">
        <v>1471.75</v>
      </c>
      <c r="J142" s="38">
        <v>1560.15</v>
      </c>
      <c r="K142" s="38">
        <v>1579.4500000000003</v>
      </c>
      <c r="L142" s="38">
        <v>1604.3500000000001</v>
      </c>
      <c r="M142" s="28">
        <v>1554.55</v>
      </c>
      <c r="N142" s="28">
        <v>1510.35</v>
      </c>
      <c r="O142" s="39">
        <v>2224000</v>
      </c>
      <c r="P142" s="40">
        <v>-2.1643498152384304E-2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1719.1</v>
      </c>
      <c r="F143" s="37">
        <v>1715.75</v>
      </c>
      <c r="G143" s="38">
        <v>1696.35</v>
      </c>
      <c r="H143" s="38">
        <v>1673.6</v>
      </c>
      <c r="I143" s="38">
        <v>1654.1999999999998</v>
      </c>
      <c r="J143" s="38">
        <v>1738.5</v>
      </c>
      <c r="K143" s="38">
        <v>1757.9</v>
      </c>
      <c r="L143" s="38">
        <v>1780.65</v>
      </c>
      <c r="M143" s="28">
        <v>1735.15</v>
      </c>
      <c r="N143" s="28">
        <v>1693</v>
      </c>
      <c r="O143" s="39">
        <v>852400</v>
      </c>
      <c r="P143" s="40">
        <v>3.6604645506506141E-2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717.35</v>
      </c>
      <c r="F144" s="37">
        <v>715.7166666666667</v>
      </c>
      <c r="G144" s="38">
        <v>712.38333333333344</v>
      </c>
      <c r="H144" s="38">
        <v>707.41666666666674</v>
      </c>
      <c r="I144" s="38">
        <v>704.08333333333348</v>
      </c>
      <c r="J144" s="38">
        <v>720.68333333333339</v>
      </c>
      <c r="K144" s="38">
        <v>724.01666666666665</v>
      </c>
      <c r="L144" s="38">
        <v>728.98333333333335</v>
      </c>
      <c r="M144" s="28">
        <v>719.05</v>
      </c>
      <c r="N144" s="28">
        <v>710.75</v>
      </c>
      <c r="O144" s="39">
        <v>2033200</v>
      </c>
      <c r="P144" s="40">
        <v>3.207184092366902E-3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893.7</v>
      </c>
      <c r="F145" s="37">
        <v>892.76666666666677</v>
      </c>
      <c r="G145" s="38">
        <v>883.33333333333348</v>
      </c>
      <c r="H145" s="38">
        <v>872.9666666666667</v>
      </c>
      <c r="I145" s="38">
        <v>863.53333333333342</v>
      </c>
      <c r="J145" s="38">
        <v>903.13333333333355</v>
      </c>
      <c r="K145" s="38">
        <v>912.56666666666672</v>
      </c>
      <c r="L145" s="38">
        <v>922.93333333333362</v>
      </c>
      <c r="M145" s="28">
        <v>902.2</v>
      </c>
      <c r="N145" s="28">
        <v>882.4</v>
      </c>
      <c r="O145" s="39">
        <v>3242400</v>
      </c>
      <c r="P145" s="40">
        <v>7.407407407407407E-4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3520.7</v>
      </c>
      <c r="F146" s="37">
        <v>3507.5666666666671</v>
      </c>
      <c r="G146" s="38">
        <v>3488.6333333333341</v>
      </c>
      <c r="H146" s="38">
        <v>3456.5666666666671</v>
      </c>
      <c r="I146" s="38">
        <v>3437.6333333333341</v>
      </c>
      <c r="J146" s="38">
        <v>3539.6333333333341</v>
      </c>
      <c r="K146" s="38">
        <v>3558.5666666666675</v>
      </c>
      <c r="L146" s="38">
        <v>3590.6333333333341</v>
      </c>
      <c r="M146" s="28">
        <v>3526.5</v>
      </c>
      <c r="N146" s="28">
        <v>3475.5</v>
      </c>
      <c r="O146" s="39">
        <v>2570200</v>
      </c>
      <c r="P146" s="40">
        <v>-1.7090033403247106E-3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67</v>
      </c>
      <c r="F147" s="37">
        <v>66.899999999999991</v>
      </c>
      <c r="G147" s="38">
        <v>65.84999999999998</v>
      </c>
      <c r="H147" s="38">
        <v>64.699999999999989</v>
      </c>
      <c r="I147" s="38">
        <v>63.649999999999977</v>
      </c>
      <c r="J147" s="38">
        <v>68.049999999999983</v>
      </c>
      <c r="K147" s="38">
        <v>69.099999999999994</v>
      </c>
      <c r="L147" s="38">
        <v>70.249999999999986</v>
      </c>
      <c r="M147" s="28">
        <v>67.95</v>
      </c>
      <c r="N147" s="28">
        <v>65.75</v>
      </c>
      <c r="O147" s="39">
        <v>102998250</v>
      </c>
      <c r="P147" s="40">
        <v>2.4231440461806954E-2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1990.65</v>
      </c>
      <c r="F148" s="37">
        <v>1982.3833333333332</v>
      </c>
      <c r="G148" s="38">
        <v>1969.7666666666664</v>
      </c>
      <c r="H148" s="38">
        <v>1948.8833333333332</v>
      </c>
      <c r="I148" s="38">
        <v>1936.2666666666664</v>
      </c>
      <c r="J148" s="38">
        <v>2003.2666666666664</v>
      </c>
      <c r="K148" s="38">
        <v>2015.8833333333332</v>
      </c>
      <c r="L148" s="38">
        <v>2036.7666666666664</v>
      </c>
      <c r="M148" s="28">
        <v>1995</v>
      </c>
      <c r="N148" s="28">
        <v>1961.5</v>
      </c>
      <c r="O148" s="39">
        <v>2325000</v>
      </c>
      <c r="P148" s="40">
        <v>-1.0785627672474313E-2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95411.55</v>
      </c>
      <c r="F149" s="37">
        <v>94512.733333333323</v>
      </c>
      <c r="G149" s="38">
        <v>92525.466666666645</v>
      </c>
      <c r="H149" s="38">
        <v>89639.383333333317</v>
      </c>
      <c r="I149" s="38">
        <v>87652.11666666664</v>
      </c>
      <c r="J149" s="38">
        <v>97398.816666666651</v>
      </c>
      <c r="K149" s="38">
        <v>99386.083333333343</v>
      </c>
      <c r="L149" s="38">
        <v>102272.16666666666</v>
      </c>
      <c r="M149" s="28">
        <v>96500</v>
      </c>
      <c r="N149" s="28">
        <v>91626.65</v>
      </c>
      <c r="O149" s="39">
        <v>58170</v>
      </c>
      <c r="P149" s="40">
        <v>0.14756362201617676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1113.05</v>
      </c>
      <c r="F150" s="37">
        <v>1100.5</v>
      </c>
      <c r="G150" s="38">
        <v>1083.75</v>
      </c>
      <c r="H150" s="38">
        <v>1054.45</v>
      </c>
      <c r="I150" s="38">
        <v>1037.7</v>
      </c>
      <c r="J150" s="38">
        <v>1129.8</v>
      </c>
      <c r="K150" s="38">
        <v>1146.55</v>
      </c>
      <c r="L150" s="38">
        <v>1175.8499999999999</v>
      </c>
      <c r="M150" s="28">
        <v>1117.25</v>
      </c>
      <c r="N150" s="28">
        <v>1071.2</v>
      </c>
      <c r="O150" s="39">
        <v>7634550</v>
      </c>
      <c r="P150" s="40">
        <v>2.5903418660310645E-3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76.400000000000006</v>
      </c>
      <c r="F151" s="37">
        <v>75.366666666666674</v>
      </c>
      <c r="G151" s="38">
        <v>73.983333333333348</v>
      </c>
      <c r="H151" s="38">
        <v>71.566666666666677</v>
      </c>
      <c r="I151" s="38">
        <v>70.183333333333351</v>
      </c>
      <c r="J151" s="38">
        <v>77.783333333333346</v>
      </c>
      <c r="K151" s="38">
        <v>79.166666666666671</v>
      </c>
      <c r="L151" s="38">
        <v>81.583333333333343</v>
      </c>
      <c r="M151" s="28">
        <v>76.75</v>
      </c>
      <c r="N151" s="28">
        <v>72.95</v>
      </c>
      <c r="O151" s="39">
        <v>68204500</v>
      </c>
      <c r="P151" s="40">
        <v>1.4903895569945524E-3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3940.65</v>
      </c>
      <c r="F152" s="37">
        <v>3940.5499999999997</v>
      </c>
      <c r="G152" s="38">
        <v>3895.0999999999995</v>
      </c>
      <c r="H152" s="38">
        <v>3849.5499999999997</v>
      </c>
      <c r="I152" s="38">
        <v>3804.0999999999995</v>
      </c>
      <c r="J152" s="38">
        <v>3986.0999999999995</v>
      </c>
      <c r="K152" s="38">
        <v>4031.5499999999993</v>
      </c>
      <c r="L152" s="38">
        <v>4077.0999999999995</v>
      </c>
      <c r="M152" s="28">
        <v>3986</v>
      </c>
      <c r="N152" s="28">
        <v>3895</v>
      </c>
      <c r="O152" s="39">
        <v>1894500</v>
      </c>
      <c r="P152" s="40">
        <v>5.6020066889632104E-2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4525.95</v>
      </c>
      <c r="F153" s="37">
        <v>4522.75</v>
      </c>
      <c r="G153" s="38">
        <v>4469</v>
      </c>
      <c r="H153" s="38">
        <v>4412.05</v>
      </c>
      <c r="I153" s="38">
        <v>4358.3</v>
      </c>
      <c r="J153" s="38">
        <v>4579.7</v>
      </c>
      <c r="K153" s="38">
        <v>4633.45</v>
      </c>
      <c r="L153" s="38">
        <v>4690.3999999999996</v>
      </c>
      <c r="M153" s="28">
        <v>4576.5</v>
      </c>
      <c r="N153" s="28">
        <v>4465.8</v>
      </c>
      <c r="O153" s="39">
        <v>438225</v>
      </c>
      <c r="P153" s="40">
        <v>-2.421509686038744E-2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20623.25</v>
      </c>
      <c r="F154" s="37">
        <v>20618.416666666668</v>
      </c>
      <c r="G154" s="38">
        <v>20449.833333333336</v>
      </c>
      <c r="H154" s="38">
        <v>20276.416666666668</v>
      </c>
      <c r="I154" s="38">
        <v>20107.833333333336</v>
      </c>
      <c r="J154" s="38">
        <v>20791.833333333336</v>
      </c>
      <c r="K154" s="38">
        <v>20960.416666666672</v>
      </c>
      <c r="L154" s="38">
        <v>21133.833333333336</v>
      </c>
      <c r="M154" s="28">
        <v>20787</v>
      </c>
      <c r="N154" s="28">
        <v>20445</v>
      </c>
      <c r="O154" s="39">
        <v>252160</v>
      </c>
      <c r="P154" s="40">
        <v>-1.0671688637790333E-2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115.1</v>
      </c>
      <c r="F155" s="37">
        <v>114.31666666666666</v>
      </c>
      <c r="G155" s="38">
        <v>113.28333333333333</v>
      </c>
      <c r="H155" s="38">
        <v>111.46666666666667</v>
      </c>
      <c r="I155" s="38">
        <v>110.43333333333334</v>
      </c>
      <c r="J155" s="38">
        <v>116.13333333333333</v>
      </c>
      <c r="K155" s="38">
        <v>117.16666666666666</v>
      </c>
      <c r="L155" s="38">
        <v>118.98333333333332</v>
      </c>
      <c r="M155" s="28">
        <v>115.35</v>
      </c>
      <c r="N155" s="28">
        <v>112.5</v>
      </c>
      <c r="O155" s="39">
        <v>22662800</v>
      </c>
      <c r="P155" s="40">
        <v>4.5609421317923345E-2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176.8</v>
      </c>
      <c r="F156" s="37">
        <v>177.70000000000002</v>
      </c>
      <c r="G156" s="38">
        <v>175.15000000000003</v>
      </c>
      <c r="H156" s="38">
        <v>173.50000000000003</v>
      </c>
      <c r="I156" s="38">
        <v>170.95000000000005</v>
      </c>
      <c r="J156" s="38">
        <v>179.35000000000002</v>
      </c>
      <c r="K156" s="38">
        <v>181.90000000000003</v>
      </c>
      <c r="L156" s="38">
        <v>183.55</v>
      </c>
      <c r="M156" s="28">
        <v>180.25</v>
      </c>
      <c r="N156" s="28">
        <v>176.05</v>
      </c>
      <c r="O156" s="39">
        <v>51134700</v>
      </c>
      <c r="P156" s="40">
        <v>1.6659111514052583E-2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935.8</v>
      </c>
      <c r="F157" s="37">
        <v>937.45000000000016</v>
      </c>
      <c r="G157" s="38">
        <v>926.3000000000003</v>
      </c>
      <c r="H157" s="38">
        <v>916.80000000000018</v>
      </c>
      <c r="I157" s="38">
        <v>905.65000000000032</v>
      </c>
      <c r="J157" s="38">
        <v>946.95000000000027</v>
      </c>
      <c r="K157" s="38">
        <v>958.10000000000014</v>
      </c>
      <c r="L157" s="38">
        <v>967.60000000000025</v>
      </c>
      <c r="M157" s="28">
        <v>948.6</v>
      </c>
      <c r="N157" s="28">
        <v>927.95</v>
      </c>
      <c r="O157" s="39">
        <v>5966100</v>
      </c>
      <c r="P157" s="40">
        <v>-1.1023439313065677E-2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3040.45</v>
      </c>
      <c r="F158" s="37">
        <v>3026.9</v>
      </c>
      <c r="G158" s="38">
        <v>3007.55</v>
      </c>
      <c r="H158" s="38">
        <v>2974.65</v>
      </c>
      <c r="I158" s="38">
        <v>2955.3</v>
      </c>
      <c r="J158" s="38">
        <v>3059.8</v>
      </c>
      <c r="K158" s="38">
        <v>3079.1499999999996</v>
      </c>
      <c r="L158" s="38">
        <v>3112.05</v>
      </c>
      <c r="M158" s="28">
        <v>3046.25</v>
      </c>
      <c r="N158" s="28">
        <v>2994</v>
      </c>
      <c r="O158" s="39">
        <v>579400</v>
      </c>
      <c r="P158" s="40">
        <v>-3.4333333333333334E-2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139.44999999999999</v>
      </c>
      <c r="F159" s="37">
        <v>138.95000000000002</v>
      </c>
      <c r="G159" s="38">
        <v>137.90000000000003</v>
      </c>
      <c r="H159" s="38">
        <v>136.35000000000002</v>
      </c>
      <c r="I159" s="38">
        <v>135.30000000000004</v>
      </c>
      <c r="J159" s="38">
        <v>140.50000000000003</v>
      </c>
      <c r="K159" s="38">
        <v>141.55000000000004</v>
      </c>
      <c r="L159" s="38">
        <v>143.10000000000002</v>
      </c>
      <c r="M159" s="28">
        <v>140</v>
      </c>
      <c r="N159" s="28">
        <v>137.4</v>
      </c>
      <c r="O159" s="39">
        <v>43531950</v>
      </c>
      <c r="P159" s="40">
        <v>6.5877325736668742E-3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49701.5</v>
      </c>
      <c r="F160" s="37">
        <v>49590.866666666669</v>
      </c>
      <c r="G160" s="38">
        <v>49040.683333333334</v>
      </c>
      <c r="H160" s="38">
        <v>48379.866666666669</v>
      </c>
      <c r="I160" s="38">
        <v>47829.683333333334</v>
      </c>
      <c r="J160" s="38">
        <v>50251.683333333334</v>
      </c>
      <c r="K160" s="38">
        <v>50801.866666666669</v>
      </c>
      <c r="L160" s="38">
        <v>51462.683333333334</v>
      </c>
      <c r="M160" s="28">
        <v>50141.05</v>
      </c>
      <c r="N160" s="28">
        <v>48930.05</v>
      </c>
      <c r="O160" s="39">
        <v>113535</v>
      </c>
      <c r="P160" s="40">
        <v>1.9857029388403494E-3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909.3</v>
      </c>
      <c r="F161" s="37">
        <v>903.88333333333333</v>
      </c>
      <c r="G161" s="38">
        <v>894.76666666666665</v>
      </c>
      <c r="H161" s="38">
        <v>880.23333333333335</v>
      </c>
      <c r="I161" s="38">
        <v>871.11666666666667</v>
      </c>
      <c r="J161" s="38">
        <v>918.41666666666663</v>
      </c>
      <c r="K161" s="38">
        <v>927.53333333333319</v>
      </c>
      <c r="L161" s="38">
        <v>942.06666666666661</v>
      </c>
      <c r="M161" s="28">
        <v>913</v>
      </c>
      <c r="N161" s="28">
        <v>889.35</v>
      </c>
      <c r="O161" s="39">
        <v>5127100</v>
      </c>
      <c r="P161" s="40">
        <v>-2.2646257076955337E-2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3758.9</v>
      </c>
      <c r="F162" s="37">
        <v>3748.9</v>
      </c>
      <c r="G162" s="38">
        <v>3721.1000000000004</v>
      </c>
      <c r="H162" s="38">
        <v>3683.3</v>
      </c>
      <c r="I162" s="38">
        <v>3655.5000000000005</v>
      </c>
      <c r="J162" s="38">
        <v>3786.7000000000003</v>
      </c>
      <c r="K162" s="38">
        <v>3814.5000000000005</v>
      </c>
      <c r="L162" s="38">
        <v>3852.3</v>
      </c>
      <c r="M162" s="28">
        <v>3776.7</v>
      </c>
      <c r="N162" s="28">
        <v>3711.1</v>
      </c>
      <c r="O162" s="39">
        <v>546925</v>
      </c>
      <c r="P162" s="40">
        <v>-4.8246758896719741E-2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213.15</v>
      </c>
      <c r="F163" s="37">
        <v>213.08333333333334</v>
      </c>
      <c r="G163" s="38">
        <v>211.66666666666669</v>
      </c>
      <c r="H163" s="38">
        <v>210.18333333333334</v>
      </c>
      <c r="I163" s="38">
        <v>208.76666666666668</v>
      </c>
      <c r="J163" s="38">
        <v>214.56666666666669</v>
      </c>
      <c r="K163" s="38">
        <v>215.98333333333338</v>
      </c>
      <c r="L163" s="38">
        <v>217.4666666666667</v>
      </c>
      <c r="M163" s="28">
        <v>214.5</v>
      </c>
      <c r="N163" s="28">
        <v>211.6</v>
      </c>
      <c r="O163" s="39">
        <v>13308000</v>
      </c>
      <c r="P163" s="40">
        <v>-7.162041181736795E-3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119.2</v>
      </c>
      <c r="F164" s="37">
        <v>118.58333333333333</v>
      </c>
      <c r="G164" s="38">
        <v>117.86666666666666</v>
      </c>
      <c r="H164" s="38">
        <v>116.53333333333333</v>
      </c>
      <c r="I164" s="38">
        <v>115.81666666666666</v>
      </c>
      <c r="J164" s="38">
        <v>119.91666666666666</v>
      </c>
      <c r="K164" s="38">
        <v>120.63333333333333</v>
      </c>
      <c r="L164" s="38">
        <v>121.96666666666665</v>
      </c>
      <c r="M164" s="28">
        <v>119.3</v>
      </c>
      <c r="N164" s="28">
        <v>117.25</v>
      </c>
      <c r="O164" s="39">
        <v>49755000</v>
      </c>
      <c r="P164" s="40">
        <v>-6.1919504643962852E-3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2629.9</v>
      </c>
      <c r="F165" s="37">
        <v>2632.2833333333333</v>
      </c>
      <c r="G165" s="38">
        <v>2605.7666666666664</v>
      </c>
      <c r="H165" s="38">
        <v>2581.6333333333332</v>
      </c>
      <c r="I165" s="38">
        <v>2555.1166666666663</v>
      </c>
      <c r="J165" s="38">
        <v>2656.4166666666665</v>
      </c>
      <c r="K165" s="38">
        <v>2682.9333333333338</v>
      </c>
      <c r="L165" s="38">
        <v>2707.0666666666666</v>
      </c>
      <c r="M165" s="28">
        <v>2658.8</v>
      </c>
      <c r="N165" s="28">
        <v>2608.15</v>
      </c>
      <c r="O165" s="39">
        <v>3271250</v>
      </c>
      <c r="P165" s="40">
        <v>2.893764252575293E-2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3320.55</v>
      </c>
      <c r="F166" s="37">
        <v>3332.4333333333329</v>
      </c>
      <c r="G166" s="38">
        <v>3292.9166666666661</v>
      </c>
      <c r="H166" s="38">
        <v>3265.2833333333333</v>
      </c>
      <c r="I166" s="38">
        <v>3225.7666666666664</v>
      </c>
      <c r="J166" s="38">
        <v>3360.0666666666657</v>
      </c>
      <c r="K166" s="38">
        <v>3399.583333333333</v>
      </c>
      <c r="L166" s="38">
        <v>3427.2166666666653</v>
      </c>
      <c r="M166" s="28">
        <v>3371.95</v>
      </c>
      <c r="N166" s="28">
        <v>3304.8</v>
      </c>
      <c r="O166" s="39">
        <v>1801250</v>
      </c>
      <c r="P166" s="40">
        <v>8.2156803844998502E-2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42.05</v>
      </c>
      <c r="F167" s="37">
        <v>42.550000000000004</v>
      </c>
      <c r="G167" s="38">
        <v>41.350000000000009</v>
      </c>
      <c r="H167" s="38">
        <v>40.650000000000006</v>
      </c>
      <c r="I167" s="38">
        <v>39.45000000000001</v>
      </c>
      <c r="J167" s="38">
        <v>43.250000000000007</v>
      </c>
      <c r="K167" s="38">
        <v>44.45000000000001</v>
      </c>
      <c r="L167" s="38">
        <v>45.150000000000006</v>
      </c>
      <c r="M167" s="28">
        <v>43.75</v>
      </c>
      <c r="N167" s="28">
        <v>41.85</v>
      </c>
      <c r="O167" s="39">
        <v>258688000</v>
      </c>
      <c r="P167" s="40">
        <v>5.5490272881577228E-2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2752.45</v>
      </c>
      <c r="F168" s="37">
        <v>2746.9833333333336</v>
      </c>
      <c r="G168" s="38">
        <v>2729.3166666666671</v>
      </c>
      <c r="H168" s="38">
        <v>2706.1833333333334</v>
      </c>
      <c r="I168" s="38">
        <v>2688.5166666666669</v>
      </c>
      <c r="J168" s="38">
        <v>2770.1166666666672</v>
      </c>
      <c r="K168" s="38">
        <v>2787.7833333333333</v>
      </c>
      <c r="L168" s="38">
        <v>2810.9166666666674</v>
      </c>
      <c r="M168" s="28">
        <v>2764.65</v>
      </c>
      <c r="N168" s="28">
        <v>2723.85</v>
      </c>
      <c r="O168" s="39">
        <v>897300</v>
      </c>
      <c r="P168" s="40">
        <v>1.9080068143100513E-2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229.05</v>
      </c>
      <c r="F169" s="37">
        <v>229.18333333333331</v>
      </c>
      <c r="G169" s="38">
        <v>226.66666666666663</v>
      </c>
      <c r="H169" s="38">
        <v>224.28333333333333</v>
      </c>
      <c r="I169" s="38">
        <v>221.76666666666665</v>
      </c>
      <c r="J169" s="38">
        <v>231.56666666666661</v>
      </c>
      <c r="K169" s="38">
        <v>234.08333333333331</v>
      </c>
      <c r="L169" s="38">
        <v>236.46666666666658</v>
      </c>
      <c r="M169" s="28">
        <v>231.7</v>
      </c>
      <c r="N169" s="28">
        <v>226.8</v>
      </c>
      <c r="O169" s="39">
        <v>34114500</v>
      </c>
      <c r="P169" s="40">
        <v>1.4207737999678921E-2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1826.95</v>
      </c>
      <c r="F170" s="37">
        <v>1827.2166666666665</v>
      </c>
      <c r="G170" s="38">
        <v>1802.4333333333329</v>
      </c>
      <c r="H170" s="38">
        <v>1777.9166666666665</v>
      </c>
      <c r="I170" s="38">
        <v>1753.133333333333</v>
      </c>
      <c r="J170" s="38">
        <v>1851.7333333333329</v>
      </c>
      <c r="K170" s="38">
        <v>1876.5166666666662</v>
      </c>
      <c r="L170" s="38">
        <v>1901.0333333333328</v>
      </c>
      <c r="M170" s="28">
        <v>1852</v>
      </c>
      <c r="N170" s="28">
        <v>1802.7</v>
      </c>
      <c r="O170" s="39">
        <v>2607649</v>
      </c>
      <c r="P170" s="40">
        <v>-4.4586937071279455E-2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177</v>
      </c>
      <c r="F171" s="37">
        <v>175.55000000000004</v>
      </c>
      <c r="G171" s="38">
        <v>173.50000000000009</v>
      </c>
      <c r="H171" s="38">
        <v>170.00000000000006</v>
      </c>
      <c r="I171" s="38">
        <v>167.9500000000001</v>
      </c>
      <c r="J171" s="38">
        <v>179.05000000000007</v>
      </c>
      <c r="K171" s="38">
        <v>181.10000000000002</v>
      </c>
      <c r="L171" s="38">
        <v>184.60000000000005</v>
      </c>
      <c r="M171" s="28">
        <v>177.6</v>
      </c>
      <c r="N171" s="28">
        <v>172.05</v>
      </c>
      <c r="O171" s="39">
        <v>12306000</v>
      </c>
      <c r="P171" s="40">
        <v>-8.4613381931788592E-2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740.25</v>
      </c>
      <c r="F172" s="37">
        <v>739.0333333333333</v>
      </c>
      <c r="G172" s="38">
        <v>731.31666666666661</v>
      </c>
      <c r="H172" s="38">
        <v>722.38333333333333</v>
      </c>
      <c r="I172" s="38">
        <v>714.66666666666663</v>
      </c>
      <c r="J172" s="38">
        <v>747.96666666666658</v>
      </c>
      <c r="K172" s="38">
        <v>755.68333333333328</v>
      </c>
      <c r="L172" s="38">
        <v>764.61666666666656</v>
      </c>
      <c r="M172" s="28">
        <v>746.75</v>
      </c>
      <c r="N172" s="28">
        <v>730.1</v>
      </c>
      <c r="O172" s="39">
        <v>3308200</v>
      </c>
      <c r="P172" s="40">
        <v>2.6912928759894459E-2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137.05000000000001</v>
      </c>
      <c r="F173" s="37">
        <v>137.01666666666668</v>
      </c>
      <c r="G173" s="38">
        <v>135.48333333333335</v>
      </c>
      <c r="H173" s="38">
        <v>133.91666666666666</v>
      </c>
      <c r="I173" s="38">
        <v>132.38333333333333</v>
      </c>
      <c r="J173" s="38">
        <v>138.58333333333337</v>
      </c>
      <c r="K173" s="38">
        <v>140.11666666666673</v>
      </c>
      <c r="L173" s="38">
        <v>141.68333333333339</v>
      </c>
      <c r="M173" s="28">
        <v>138.55000000000001</v>
      </c>
      <c r="N173" s="28">
        <v>135.44999999999999</v>
      </c>
      <c r="O173" s="39">
        <v>43860000</v>
      </c>
      <c r="P173" s="40">
        <v>-5.4129825318093593E-2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102.25</v>
      </c>
      <c r="F174" s="37">
        <v>102.26666666666667</v>
      </c>
      <c r="G174" s="38">
        <v>100.18333333333334</v>
      </c>
      <c r="H174" s="38">
        <v>98.116666666666674</v>
      </c>
      <c r="I174" s="38">
        <v>96.033333333333346</v>
      </c>
      <c r="J174" s="38">
        <v>104.33333333333333</v>
      </c>
      <c r="K174" s="38">
        <v>106.41666666666667</v>
      </c>
      <c r="L174" s="38">
        <v>108.48333333333332</v>
      </c>
      <c r="M174" s="28">
        <v>104.35</v>
      </c>
      <c r="N174" s="28">
        <v>100.2</v>
      </c>
      <c r="O174" s="39">
        <v>42080000</v>
      </c>
      <c r="P174" s="40">
        <v>1.2706969580284944E-2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2617.25</v>
      </c>
      <c r="F175" s="37">
        <v>2609.5833333333335</v>
      </c>
      <c r="G175" s="38">
        <v>2594.666666666667</v>
      </c>
      <c r="H175" s="38">
        <v>2572.0833333333335</v>
      </c>
      <c r="I175" s="38">
        <v>2557.166666666667</v>
      </c>
      <c r="J175" s="38">
        <v>2632.166666666667</v>
      </c>
      <c r="K175" s="38">
        <v>2647.0833333333339</v>
      </c>
      <c r="L175" s="38">
        <v>2669.666666666667</v>
      </c>
      <c r="M175" s="28">
        <v>2624.5</v>
      </c>
      <c r="N175" s="28">
        <v>2587</v>
      </c>
      <c r="O175" s="39">
        <v>31939250</v>
      </c>
      <c r="P175" s="40">
        <v>1.7171352851699101E-3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87.65</v>
      </c>
      <c r="F176" s="37">
        <v>86.533333333333346</v>
      </c>
      <c r="G176" s="38">
        <v>85.116666666666688</v>
      </c>
      <c r="H176" s="38">
        <v>82.583333333333343</v>
      </c>
      <c r="I176" s="38">
        <v>81.166666666666686</v>
      </c>
      <c r="J176" s="38">
        <v>89.066666666666691</v>
      </c>
      <c r="K176" s="38">
        <v>90.483333333333348</v>
      </c>
      <c r="L176" s="38">
        <v>93.016666666666694</v>
      </c>
      <c r="M176" s="28">
        <v>87.95</v>
      </c>
      <c r="N176" s="28">
        <v>84</v>
      </c>
      <c r="O176" s="39">
        <v>98664000</v>
      </c>
      <c r="P176" s="40">
        <v>5.5297666160395317E-2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811.8</v>
      </c>
      <c r="F177" s="37">
        <v>813.86666666666667</v>
      </c>
      <c r="G177" s="38">
        <v>804.0333333333333</v>
      </c>
      <c r="H177" s="38">
        <v>796.26666666666665</v>
      </c>
      <c r="I177" s="38">
        <v>786.43333333333328</v>
      </c>
      <c r="J177" s="38">
        <v>821.63333333333333</v>
      </c>
      <c r="K177" s="38">
        <v>831.46666666666658</v>
      </c>
      <c r="L177" s="38">
        <v>839.23333333333335</v>
      </c>
      <c r="M177" s="28">
        <v>823.7</v>
      </c>
      <c r="N177" s="28">
        <v>806.1</v>
      </c>
      <c r="O177" s="39">
        <v>6566400</v>
      </c>
      <c r="P177" s="40">
        <v>1.1709601873536301E-2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1282.1500000000001</v>
      </c>
      <c r="F178" s="37">
        <v>1277.7333333333333</v>
      </c>
      <c r="G178" s="38">
        <v>1271.8666666666668</v>
      </c>
      <c r="H178" s="38">
        <v>1261.5833333333335</v>
      </c>
      <c r="I178" s="38">
        <v>1255.7166666666669</v>
      </c>
      <c r="J178" s="38">
        <v>1288.0166666666667</v>
      </c>
      <c r="K178" s="38">
        <v>1293.883333333333</v>
      </c>
      <c r="L178" s="38">
        <v>1304.1666666666665</v>
      </c>
      <c r="M178" s="28">
        <v>1283.5999999999999</v>
      </c>
      <c r="N178" s="28">
        <v>1267.45</v>
      </c>
      <c r="O178" s="39">
        <v>5317500</v>
      </c>
      <c r="P178" s="40">
        <v>-1.04675505931612E-2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616.4</v>
      </c>
      <c r="F179" s="37">
        <v>616.5333333333333</v>
      </c>
      <c r="G179" s="38">
        <v>609.01666666666665</v>
      </c>
      <c r="H179" s="38">
        <v>601.63333333333333</v>
      </c>
      <c r="I179" s="38">
        <v>594.11666666666667</v>
      </c>
      <c r="J179" s="38">
        <v>623.91666666666663</v>
      </c>
      <c r="K179" s="38">
        <v>631.43333333333328</v>
      </c>
      <c r="L179" s="38">
        <v>638.81666666666661</v>
      </c>
      <c r="M179" s="28">
        <v>624.04999999999995</v>
      </c>
      <c r="N179" s="28">
        <v>609.15</v>
      </c>
      <c r="O179" s="39">
        <v>62638500</v>
      </c>
      <c r="P179" s="40">
        <v>-6.6879692527708257E-2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23282.799999999999</v>
      </c>
      <c r="F180" s="37">
        <v>23151.966666666664</v>
      </c>
      <c r="G180" s="38">
        <v>22971.983333333326</v>
      </c>
      <c r="H180" s="38">
        <v>22661.166666666664</v>
      </c>
      <c r="I180" s="38">
        <v>22481.183333333327</v>
      </c>
      <c r="J180" s="38">
        <v>23462.783333333326</v>
      </c>
      <c r="K180" s="38">
        <v>23642.766666666663</v>
      </c>
      <c r="L180" s="38">
        <v>23953.583333333325</v>
      </c>
      <c r="M180" s="28">
        <v>23331.95</v>
      </c>
      <c r="N180" s="28">
        <v>22841.15</v>
      </c>
      <c r="O180" s="39">
        <v>280350</v>
      </c>
      <c r="P180" s="40">
        <v>-1.9069279216235129E-2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2955.3</v>
      </c>
      <c r="F181" s="37">
        <v>2972.4</v>
      </c>
      <c r="G181" s="38">
        <v>2923.9</v>
      </c>
      <c r="H181" s="38">
        <v>2892.5</v>
      </c>
      <c r="I181" s="38">
        <v>2844</v>
      </c>
      <c r="J181" s="38">
        <v>3003.8</v>
      </c>
      <c r="K181" s="38">
        <v>3052.3</v>
      </c>
      <c r="L181" s="38">
        <v>3083.7000000000003</v>
      </c>
      <c r="M181" s="28">
        <v>3020.9</v>
      </c>
      <c r="N181" s="28">
        <v>2941</v>
      </c>
      <c r="O181" s="39">
        <v>1538350</v>
      </c>
      <c r="P181" s="40">
        <v>-3.0297629656032793E-3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2435.9</v>
      </c>
      <c r="F182" s="37">
        <v>2456.0666666666671</v>
      </c>
      <c r="G182" s="38">
        <v>2394.3333333333339</v>
      </c>
      <c r="H182" s="38">
        <v>2352.7666666666669</v>
      </c>
      <c r="I182" s="38">
        <v>2291.0333333333338</v>
      </c>
      <c r="J182" s="38">
        <v>2497.6333333333341</v>
      </c>
      <c r="K182" s="38">
        <v>2559.3666666666668</v>
      </c>
      <c r="L182" s="38">
        <v>2600.9333333333343</v>
      </c>
      <c r="M182" s="28">
        <v>2517.8000000000002</v>
      </c>
      <c r="N182" s="28">
        <v>2414.5</v>
      </c>
      <c r="O182" s="39">
        <v>4679625</v>
      </c>
      <c r="P182" s="40">
        <v>7.8285664909703623E-2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1287.5999999999999</v>
      </c>
      <c r="F183" s="37">
        <v>1277.8500000000001</v>
      </c>
      <c r="G183" s="38">
        <v>1263.7500000000002</v>
      </c>
      <c r="H183" s="38">
        <v>1239.9000000000001</v>
      </c>
      <c r="I183" s="38">
        <v>1225.8000000000002</v>
      </c>
      <c r="J183" s="38">
        <v>1301.7000000000003</v>
      </c>
      <c r="K183" s="38">
        <v>1315.8000000000002</v>
      </c>
      <c r="L183" s="38">
        <v>1339.6500000000003</v>
      </c>
      <c r="M183" s="28">
        <v>1291.95</v>
      </c>
      <c r="N183" s="28">
        <v>1254</v>
      </c>
      <c r="O183" s="39">
        <v>3526800</v>
      </c>
      <c r="P183" s="40">
        <v>-6.2552831783601014E-3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1033.95</v>
      </c>
      <c r="F184" s="37">
        <v>1038.4000000000001</v>
      </c>
      <c r="G184" s="38">
        <v>1022.6500000000001</v>
      </c>
      <c r="H184" s="38">
        <v>1011.3499999999999</v>
      </c>
      <c r="I184" s="38">
        <v>995.59999999999991</v>
      </c>
      <c r="J184" s="38">
        <v>1049.7000000000003</v>
      </c>
      <c r="K184" s="38">
        <v>1065.4500000000003</v>
      </c>
      <c r="L184" s="38">
        <v>1076.7500000000005</v>
      </c>
      <c r="M184" s="28">
        <v>1054.1500000000001</v>
      </c>
      <c r="N184" s="28">
        <v>1027.0999999999999</v>
      </c>
      <c r="O184" s="39">
        <v>19589500</v>
      </c>
      <c r="P184" s="40">
        <v>3.5501685433550886E-3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550.95000000000005</v>
      </c>
      <c r="F185" s="37">
        <v>549.76666666666665</v>
      </c>
      <c r="G185" s="38">
        <v>544.73333333333335</v>
      </c>
      <c r="H185" s="38">
        <v>538.51666666666665</v>
      </c>
      <c r="I185" s="38">
        <v>533.48333333333335</v>
      </c>
      <c r="J185" s="38">
        <v>555.98333333333335</v>
      </c>
      <c r="K185" s="38">
        <v>561.01666666666665</v>
      </c>
      <c r="L185" s="38">
        <v>567.23333333333335</v>
      </c>
      <c r="M185" s="28">
        <v>554.79999999999995</v>
      </c>
      <c r="N185" s="28">
        <v>543.54999999999995</v>
      </c>
      <c r="O185" s="39">
        <v>9255000</v>
      </c>
      <c r="P185" s="40">
        <v>-1.3746803069053709E-2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626.45000000000005</v>
      </c>
      <c r="F186" s="37">
        <v>625.21666666666658</v>
      </c>
      <c r="G186" s="38">
        <v>620.78333333333319</v>
      </c>
      <c r="H186" s="38">
        <v>615.11666666666656</v>
      </c>
      <c r="I186" s="38">
        <v>610.68333333333317</v>
      </c>
      <c r="J186" s="38">
        <v>630.88333333333321</v>
      </c>
      <c r="K186" s="38">
        <v>635.31666666666661</v>
      </c>
      <c r="L186" s="38">
        <v>640.98333333333323</v>
      </c>
      <c r="M186" s="28">
        <v>629.65</v>
      </c>
      <c r="N186" s="28">
        <v>619.54999999999995</v>
      </c>
      <c r="O186" s="39">
        <v>1868000</v>
      </c>
      <c r="P186" s="40">
        <v>-4.4989775051124746E-2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1129.75</v>
      </c>
      <c r="F187" s="37">
        <v>1135.8833333333334</v>
      </c>
      <c r="G187" s="38">
        <v>1121.9666666666669</v>
      </c>
      <c r="H187" s="38">
        <v>1114.1833333333334</v>
      </c>
      <c r="I187" s="38">
        <v>1100.2666666666669</v>
      </c>
      <c r="J187" s="38">
        <v>1143.666666666667</v>
      </c>
      <c r="K187" s="38">
        <v>1157.5833333333335</v>
      </c>
      <c r="L187" s="38">
        <v>1165.366666666667</v>
      </c>
      <c r="M187" s="28">
        <v>1149.8</v>
      </c>
      <c r="N187" s="28">
        <v>1128.0999999999999</v>
      </c>
      <c r="O187" s="39">
        <v>7580000</v>
      </c>
      <c r="P187" s="40">
        <v>-2.4201853759011328E-2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1306.7</v>
      </c>
      <c r="F188" s="37">
        <v>1305.2666666666667</v>
      </c>
      <c r="G188" s="38">
        <v>1296.4333333333334</v>
      </c>
      <c r="H188" s="38">
        <v>1286.1666666666667</v>
      </c>
      <c r="I188" s="38">
        <v>1277.3333333333335</v>
      </c>
      <c r="J188" s="38">
        <v>1315.5333333333333</v>
      </c>
      <c r="K188" s="38">
        <v>1324.3666666666668</v>
      </c>
      <c r="L188" s="38">
        <v>1334.6333333333332</v>
      </c>
      <c r="M188" s="28">
        <v>1314.1</v>
      </c>
      <c r="N188" s="28">
        <v>1295</v>
      </c>
      <c r="O188" s="39">
        <v>2660500</v>
      </c>
      <c r="P188" s="40">
        <v>-3.2545454545454544E-2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774.9</v>
      </c>
      <c r="F189" s="37">
        <v>774.29999999999984</v>
      </c>
      <c r="G189" s="38">
        <v>769.14999999999964</v>
      </c>
      <c r="H189" s="38">
        <v>763.39999999999975</v>
      </c>
      <c r="I189" s="38">
        <v>758.24999999999955</v>
      </c>
      <c r="J189" s="38">
        <v>780.04999999999973</v>
      </c>
      <c r="K189" s="38">
        <v>785.2</v>
      </c>
      <c r="L189" s="38">
        <v>790.94999999999982</v>
      </c>
      <c r="M189" s="28">
        <v>779.45</v>
      </c>
      <c r="N189" s="28">
        <v>768.55</v>
      </c>
      <c r="O189" s="39">
        <v>9327600</v>
      </c>
      <c r="P189" s="40">
        <v>-2.2264150943396226E-2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437.75</v>
      </c>
      <c r="F190" s="37">
        <v>436.0333333333333</v>
      </c>
      <c r="G190" s="38">
        <v>431.71666666666658</v>
      </c>
      <c r="H190" s="38">
        <v>425.68333333333328</v>
      </c>
      <c r="I190" s="38">
        <v>421.36666666666656</v>
      </c>
      <c r="J190" s="38">
        <v>442.06666666666661</v>
      </c>
      <c r="K190" s="38">
        <v>446.38333333333333</v>
      </c>
      <c r="L190" s="38">
        <v>452.41666666666663</v>
      </c>
      <c r="M190" s="28">
        <v>440.35</v>
      </c>
      <c r="N190" s="28">
        <v>430</v>
      </c>
      <c r="O190" s="39">
        <v>67670400</v>
      </c>
      <c r="P190" s="40">
        <v>2.2082562093754036E-2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230.7</v>
      </c>
      <c r="F191" s="37">
        <v>230.23333333333335</v>
      </c>
      <c r="G191" s="38">
        <v>228.76666666666671</v>
      </c>
      <c r="H191" s="38">
        <v>226.83333333333337</v>
      </c>
      <c r="I191" s="38">
        <v>225.36666666666673</v>
      </c>
      <c r="J191" s="38">
        <v>232.16666666666669</v>
      </c>
      <c r="K191" s="38">
        <v>233.63333333333333</v>
      </c>
      <c r="L191" s="38">
        <v>235.56666666666666</v>
      </c>
      <c r="M191" s="28">
        <v>231.7</v>
      </c>
      <c r="N191" s="28">
        <v>228.3</v>
      </c>
      <c r="O191" s="39">
        <v>99947250</v>
      </c>
      <c r="P191" s="40">
        <v>-3.499562554680665E-3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107.35</v>
      </c>
      <c r="F192" s="37">
        <v>106.8</v>
      </c>
      <c r="G192" s="38">
        <v>105.55</v>
      </c>
      <c r="H192" s="38">
        <v>103.75</v>
      </c>
      <c r="I192" s="38">
        <v>102.5</v>
      </c>
      <c r="J192" s="38">
        <v>108.6</v>
      </c>
      <c r="K192" s="38">
        <v>109.85</v>
      </c>
      <c r="L192" s="38">
        <v>111.64999999999999</v>
      </c>
      <c r="M192" s="28">
        <v>108.05</v>
      </c>
      <c r="N192" s="28">
        <v>105</v>
      </c>
      <c r="O192" s="39">
        <v>226006500</v>
      </c>
      <c r="P192" s="40">
        <v>1.9469733107342339E-2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3245</v>
      </c>
      <c r="F193" s="37">
        <v>3234.0833333333335</v>
      </c>
      <c r="G193" s="38">
        <v>3216.2166666666672</v>
      </c>
      <c r="H193" s="38">
        <v>3187.4333333333338</v>
      </c>
      <c r="I193" s="38">
        <v>3169.5666666666675</v>
      </c>
      <c r="J193" s="38">
        <v>3262.8666666666668</v>
      </c>
      <c r="K193" s="38">
        <v>3280.7333333333327</v>
      </c>
      <c r="L193" s="38">
        <v>3309.5166666666664</v>
      </c>
      <c r="M193" s="28">
        <v>3251.95</v>
      </c>
      <c r="N193" s="28">
        <v>3205.3</v>
      </c>
      <c r="O193" s="39">
        <v>10456800</v>
      </c>
      <c r="P193" s="40">
        <v>-4.4390282217467159E-3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1039.55</v>
      </c>
      <c r="F194" s="37">
        <v>1040.5333333333333</v>
      </c>
      <c r="G194" s="38">
        <v>1029.1166666666666</v>
      </c>
      <c r="H194" s="38">
        <v>1018.6833333333332</v>
      </c>
      <c r="I194" s="38">
        <v>1007.2666666666664</v>
      </c>
      <c r="J194" s="38">
        <v>1050.9666666666667</v>
      </c>
      <c r="K194" s="38">
        <v>1062.3833333333337</v>
      </c>
      <c r="L194" s="38">
        <v>1072.8166666666668</v>
      </c>
      <c r="M194" s="28">
        <v>1051.95</v>
      </c>
      <c r="N194" s="28">
        <v>1030.0999999999999</v>
      </c>
      <c r="O194" s="39">
        <v>13848000</v>
      </c>
      <c r="P194" s="40">
        <v>-1.4709699749069828E-3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2755.05</v>
      </c>
      <c r="F195" s="37">
        <v>2753.3333333333335</v>
      </c>
      <c r="G195" s="38">
        <v>2716.666666666667</v>
      </c>
      <c r="H195" s="38">
        <v>2678.2833333333333</v>
      </c>
      <c r="I195" s="38">
        <v>2641.6166666666668</v>
      </c>
      <c r="J195" s="38">
        <v>2791.7166666666672</v>
      </c>
      <c r="K195" s="38">
        <v>2828.3833333333341</v>
      </c>
      <c r="L195" s="38">
        <v>2866.7666666666673</v>
      </c>
      <c r="M195" s="28">
        <v>2790</v>
      </c>
      <c r="N195" s="28">
        <v>2714.95</v>
      </c>
      <c r="O195" s="39">
        <v>6844875</v>
      </c>
      <c r="P195" s="40">
        <v>1.6427219066711216E-2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1688.15</v>
      </c>
      <c r="F196" s="37">
        <v>1683.7666666666667</v>
      </c>
      <c r="G196" s="38">
        <v>1673.5333333333333</v>
      </c>
      <c r="H196" s="38">
        <v>1658.9166666666667</v>
      </c>
      <c r="I196" s="38">
        <v>1648.6833333333334</v>
      </c>
      <c r="J196" s="38">
        <v>1698.3833333333332</v>
      </c>
      <c r="K196" s="38">
        <v>1708.6166666666663</v>
      </c>
      <c r="L196" s="38">
        <v>1723.2333333333331</v>
      </c>
      <c r="M196" s="28">
        <v>1694</v>
      </c>
      <c r="N196" s="28">
        <v>1669.15</v>
      </c>
      <c r="O196" s="39">
        <v>1751500</v>
      </c>
      <c r="P196" s="40">
        <v>-3.4139402560455193E-3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512.79999999999995</v>
      </c>
      <c r="F197" s="37">
        <v>513.4666666666667</v>
      </c>
      <c r="G197" s="38">
        <v>510.33333333333337</v>
      </c>
      <c r="H197" s="38">
        <v>507.86666666666667</v>
      </c>
      <c r="I197" s="38">
        <v>504.73333333333335</v>
      </c>
      <c r="J197" s="38">
        <v>515.93333333333339</v>
      </c>
      <c r="K197" s="38">
        <v>519.06666666666661</v>
      </c>
      <c r="L197" s="38">
        <v>521.53333333333342</v>
      </c>
      <c r="M197" s="28">
        <v>516.6</v>
      </c>
      <c r="N197" s="28">
        <v>511</v>
      </c>
      <c r="O197" s="39">
        <v>3946500</v>
      </c>
      <c r="P197" s="40">
        <v>-1.0902255639097745E-2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1513.7</v>
      </c>
      <c r="F198" s="37">
        <v>1512.1000000000001</v>
      </c>
      <c r="G198" s="38">
        <v>1494.1500000000003</v>
      </c>
      <c r="H198" s="38">
        <v>1474.6000000000001</v>
      </c>
      <c r="I198" s="38">
        <v>1456.6500000000003</v>
      </c>
      <c r="J198" s="38">
        <v>1531.6500000000003</v>
      </c>
      <c r="K198" s="38">
        <v>1549.6000000000001</v>
      </c>
      <c r="L198" s="38">
        <v>1569.1500000000003</v>
      </c>
      <c r="M198" s="28">
        <v>1530.05</v>
      </c>
      <c r="N198" s="28">
        <v>1492.55</v>
      </c>
      <c r="O198" s="39">
        <v>4373425</v>
      </c>
      <c r="P198" s="40">
        <v>8.2955741681541495E-4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1110.25</v>
      </c>
      <c r="F199" s="37">
        <v>1105.4166666666667</v>
      </c>
      <c r="G199" s="38">
        <v>1085.8333333333335</v>
      </c>
      <c r="H199" s="38">
        <v>1061.4166666666667</v>
      </c>
      <c r="I199" s="38">
        <v>1041.8333333333335</v>
      </c>
      <c r="J199" s="38">
        <v>1129.8333333333335</v>
      </c>
      <c r="K199" s="38">
        <v>1149.416666666667</v>
      </c>
      <c r="L199" s="38">
        <v>1173.8333333333335</v>
      </c>
      <c r="M199" s="28">
        <v>1125</v>
      </c>
      <c r="N199" s="28">
        <v>1081</v>
      </c>
      <c r="O199" s="39">
        <v>5166700</v>
      </c>
      <c r="P199" s="40">
        <v>-2.277240831457699E-2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1659.6</v>
      </c>
      <c r="F200" s="37">
        <v>1661.2333333333333</v>
      </c>
      <c r="G200" s="38">
        <v>1648.4666666666667</v>
      </c>
      <c r="H200" s="38">
        <v>1637.3333333333333</v>
      </c>
      <c r="I200" s="38">
        <v>1624.5666666666666</v>
      </c>
      <c r="J200" s="38">
        <v>1672.3666666666668</v>
      </c>
      <c r="K200" s="38">
        <v>1685.1333333333337</v>
      </c>
      <c r="L200" s="38">
        <v>1696.2666666666669</v>
      </c>
      <c r="M200" s="28">
        <v>1674</v>
      </c>
      <c r="N200" s="28">
        <v>1650.1</v>
      </c>
      <c r="O200" s="39">
        <v>915200</v>
      </c>
      <c r="P200" s="40">
        <v>-2.7210884353741496E-2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6997.15</v>
      </c>
      <c r="F201" s="37">
        <v>6977.75</v>
      </c>
      <c r="G201" s="38">
        <v>6909.5</v>
      </c>
      <c r="H201" s="38">
        <v>6821.85</v>
      </c>
      <c r="I201" s="38">
        <v>6753.6</v>
      </c>
      <c r="J201" s="38">
        <v>7065.4</v>
      </c>
      <c r="K201" s="38">
        <v>7133.65</v>
      </c>
      <c r="L201" s="38">
        <v>7221.2999999999993</v>
      </c>
      <c r="M201" s="28">
        <v>7046</v>
      </c>
      <c r="N201" s="28">
        <v>6890.1</v>
      </c>
      <c r="O201" s="39">
        <v>1923600</v>
      </c>
      <c r="P201" s="40">
        <v>2.6060669237986034E-3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751.85</v>
      </c>
      <c r="F202" s="37">
        <v>748.78333333333342</v>
      </c>
      <c r="G202" s="38">
        <v>744.36666666666679</v>
      </c>
      <c r="H202" s="38">
        <v>736.88333333333333</v>
      </c>
      <c r="I202" s="38">
        <v>732.4666666666667</v>
      </c>
      <c r="J202" s="38">
        <v>756.26666666666688</v>
      </c>
      <c r="K202" s="38">
        <v>760.68333333333362</v>
      </c>
      <c r="L202" s="38">
        <v>768.16666666666697</v>
      </c>
      <c r="M202" s="28">
        <v>753.2</v>
      </c>
      <c r="N202" s="28">
        <v>741.3</v>
      </c>
      <c r="O202" s="39">
        <v>21745100</v>
      </c>
      <c r="P202" s="40">
        <v>-5.1327132486388385E-2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308.05</v>
      </c>
      <c r="F203" s="37">
        <v>310.51666666666665</v>
      </c>
      <c r="G203" s="38">
        <v>296.73333333333329</v>
      </c>
      <c r="H203" s="38">
        <v>285.41666666666663</v>
      </c>
      <c r="I203" s="38">
        <v>271.63333333333327</v>
      </c>
      <c r="J203" s="38">
        <v>321.83333333333331</v>
      </c>
      <c r="K203" s="38">
        <v>335.61666666666662</v>
      </c>
      <c r="L203" s="38">
        <v>346.93333333333334</v>
      </c>
      <c r="M203" s="28">
        <v>324.3</v>
      </c>
      <c r="N203" s="28">
        <v>299.2</v>
      </c>
      <c r="O203" s="39">
        <v>43425200</v>
      </c>
      <c r="P203" s="40">
        <v>-1.4494858603074172E-2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839.6</v>
      </c>
      <c r="F204" s="37">
        <v>840.66666666666663</v>
      </c>
      <c r="G204" s="38">
        <v>828.0333333333333</v>
      </c>
      <c r="H204" s="38">
        <v>816.4666666666667</v>
      </c>
      <c r="I204" s="38">
        <v>803.83333333333337</v>
      </c>
      <c r="J204" s="38">
        <v>852.23333333333323</v>
      </c>
      <c r="K204" s="38">
        <v>864.86666666666667</v>
      </c>
      <c r="L204" s="38">
        <v>876.43333333333317</v>
      </c>
      <c r="M204" s="28">
        <v>853.3</v>
      </c>
      <c r="N204" s="28">
        <v>829.1</v>
      </c>
      <c r="O204" s="39">
        <v>6632500</v>
      </c>
      <c r="P204" s="40">
        <v>3.9756070795905249E-2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1533.1</v>
      </c>
      <c r="F205" s="37">
        <v>1534.05</v>
      </c>
      <c r="G205" s="38">
        <v>1516.1</v>
      </c>
      <c r="H205" s="38">
        <v>1499.1</v>
      </c>
      <c r="I205" s="38">
        <v>1481.1499999999999</v>
      </c>
      <c r="J205" s="38">
        <v>1551.05</v>
      </c>
      <c r="K205" s="38">
        <v>1569.0000000000002</v>
      </c>
      <c r="L205" s="38">
        <v>1586</v>
      </c>
      <c r="M205" s="28">
        <v>1552</v>
      </c>
      <c r="N205" s="28">
        <v>1517.05</v>
      </c>
      <c r="O205" s="39">
        <v>729750</v>
      </c>
      <c r="P205" s="40">
        <v>4.2500000000000003E-2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392.75</v>
      </c>
      <c r="F206" s="37">
        <v>392.08333333333331</v>
      </c>
      <c r="G206" s="38">
        <v>388.66666666666663</v>
      </c>
      <c r="H206" s="38">
        <v>384.58333333333331</v>
      </c>
      <c r="I206" s="38">
        <v>381.16666666666663</v>
      </c>
      <c r="J206" s="38">
        <v>396.16666666666663</v>
      </c>
      <c r="K206" s="38">
        <v>399.58333333333326</v>
      </c>
      <c r="L206" s="38">
        <v>403.66666666666663</v>
      </c>
      <c r="M206" s="28">
        <v>395.5</v>
      </c>
      <c r="N206" s="28">
        <v>388</v>
      </c>
      <c r="O206" s="39">
        <v>44479500</v>
      </c>
      <c r="P206" s="40">
        <v>7.6115396377722652E-3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265.89999999999998</v>
      </c>
      <c r="F207" s="37">
        <v>265.41666666666663</v>
      </c>
      <c r="G207" s="38">
        <v>262.13333333333327</v>
      </c>
      <c r="H207" s="38">
        <v>258.36666666666662</v>
      </c>
      <c r="I207" s="38">
        <v>255.08333333333326</v>
      </c>
      <c r="J207" s="38">
        <v>269.18333333333328</v>
      </c>
      <c r="K207" s="38">
        <v>272.46666666666658</v>
      </c>
      <c r="L207" s="38">
        <v>276.23333333333329</v>
      </c>
      <c r="M207" s="28">
        <v>268.7</v>
      </c>
      <c r="N207" s="28">
        <v>261.64999999999998</v>
      </c>
      <c r="O207" s="39">
        <v>90615000</v>
      </c>
      <c r="P207" s="40">
        <v>-2.7732840305061245E-3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452.5</v>
      </c>
      <c r="F208" s="37">
        <v>450.34999999999997</v>
      </c>
      <c r="G208" s="38">
        <v>445.09999999999991</v>
      </c>
      <c r="H208" s="38">
        <v>437.69999999999993</v>
      </c>
      <c r="I208" s="38">
        <v>432.44999999999987</v>
      </c>
      <c r="J208" s="38">
        <v>457.74999999999994</v>
      </c>
      <c r="K208" s="38">
        <v>463.00000000000006</v>
      </c>
      <c r="L208" s="38">
        <v>470.4</v>
      </c>
      <c r="M208" s="28">
        <v>455.6</v>
      </c>
      <c r="N208" s="28">
        <v>442.95</v>
      </c>
      <c r="O208" s="39">
        <v>12054600</v>
      </c>
      <c r="P208" s="40">
        <v>-6.3798219584569734E-3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6" sqref="B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44874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4" t="s">
        <v>16</v>
      </c>
      <c r="B8" s="386"/>
      <c r="C8" s="390" t="s">
        <v>20</v>
      </c>
      <c r="D8" s="390" t="s">
        <v>21</v>
      </c>
      <c r="E8" s="381" t="s">
        <v>22</v>
      </c>
      <c r="F8" s="382"/>
      <c r="G8" s="383"/>
      <c r="H8" s="381" t="s">
        <v>23</v>
      </c>
      <c r="I8" s="382"/>
      <c r="J8" s="383"/>
      <c r="K8" s="23"/>
      <c r="L8" s="50"/>
      <c r="M8" s="50"/>
      <c r="N8" s="1"/>
      <c r="O8" s="1"/>
    </row>
    <row r="9" spans="1:15" ht="36" customHeight="1">
      <c r="A9" s="388"/>
      <c r="B9" s="389"/>
      <c r="C9" s="389"/>
      <c r="D9" s="3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8" t="s">
        <v>230</v>
      </c>
      <c r="C10" s="318">
        <v>18202.8</v>
      </c>
      <c r="D10" s="318">
        <v>18174.350000000002</v>
      </c>
      <c r="E10" s="318">
        <v>18093.200000000004</v>
      </c>
      <c r="F10" s="318">
        <v>17983.600000000002</v>
      </c>
      <c r="G10" s="318">
        <v>17902.450000000004</v>
      </c>
      <c r="H10" s="318">
        <v>18283.950000000004</v>
      </c>
      <c r="I10" s="318">
        <v>18365.100000000006</v>
      </c>
      <c r="J10" s="318">
        <v>18474.700000000004</v>
      </c>
      <c r="K10" s="318">
        <v>18255.5</v>
      </c>
      <c r="L10" s="318">
        <v>18064.75</v>
      </c>
      <c r="M10" s="319"/>
      <c r="N10" s="1"/>
      <c r="O10" s="1"/>
    </row>
    <row r="11" spans="1:15" ht="12.75" customHeight="1">
      <c r="A11" s="227">
        <v>2</v>
      </c>
      <c r="B11" s="326" t="s">
        <v>231</v>
      </c>
      <c r="C11" s="318">
        <v>41686.699999999997</v>
      </c>
      <c r="D11" s="318">
        <v>41601.050000000003</v>
      </c>
      <c r="E11" s="318">
        <v>41422.700000000004</v>
      </c>
      <c r="F11" s="318">
        <v>41158.700000000004</v>
      </c>
      <c r="G11" s="318">
        <v>40980.350000000006</v>
      </c>
      <c r="H11" s="318">
        <v>41865.050000000003</v>
      </c>
      <c r="I11" s="318">
        <v>42043.400000000009</v>
      </c>
      <c r="J11" s="318">
        <v>42307.4</v>
      </c>
      <c r="K11" s="318">
        <v>41779.4</v>
      </c>
      <c r="L11" s="318">
        <v>41337.050000000003</v>
      </c>
      <c r="M11" s="319"/>
      <c r="N11" s="1"/>
      <c r="O11" s="1"/>
    </row>
    <row r="12" spans="1:15" ht="12.75" customHeight="1">
      <c r="A12" s="227">
        <v>3</v>
      </c>
      <c r="B12" s="259" t="s">
        <v>232</v>
      </c>
      <c r="C12" s="260">
        <v>2853.35</v>
      </c>
      <c r="D12" s="260">
        <v>2855.1833333333329</v>
      </c>
      <c r="E12" s="260">
        <v>2842.5666666666657</v>
      </c>
      <c r="F12" s="260">
        <v>2831.7833333333328</v>
      </c>
      <c r="G12" s="260">
        <v>2819.1666666666656</v>
      </c>
      <c r="H12" s="260">
        <v>2865.9666666666658</v>
      </c>
      <c r="I12" s="260">
        <v>2878.5833333333335</v>
      </c>
      <c r="J12" s="260">
        <v>2889.3666666666659</v>
      </c>
      <c r="K12" s="260">
        <v>2867.8</v>
      </c>
      <c r="L12" s="260">
        <v>2844.4</v>
      </c>
      <c r="M12" s="319"/>
      <c r="N12" s="1"/>
      <c r="O12" s="1"/>
    </row>
    <row r="13" spans="1:15" ht="12.75" customHeight="1">
      <c r="A13" s="227">
        <v>4</v>
      </c>
      <c r="B13" s="259" t="s">
        <v>233</v>
      </c>
      <c r="C13" s="260">
        <v>5301.8</v>
      </c>
      <c r="D13" s="260">
        <v>5290.2333333333336</v>
      </c>
      <c r="E13" s="260">
        <v>5274.3666666666668</v>
      </c>
      <c r="F13" s="260">
        <v>5246.9333333333334</v>
      </c>
      <c r="G13" s="260">
        <v>5231.0666666666666</v>
      </c>
      <c r="H13" s="260">
        <v>5317.666666666667</v>
      </c>
      <c r="I13" s="260">
        <v>5333.5333333333338</v>
      </c>
      <c r="J13" s="260">
        <v>5360.9666666666672</v>
      </c>
      <c r="K13" s="260">
        <v>5306.1</v>
      </c>
      <c r="L13" s="260">
        <v>5262.8</v>
      </c>
      <c r="M13" s="319"/>
      <c r="N13" s="1"/>
      <c r="O13" s="1"/>
    </row>
    <row r="14" spans="1:15" ht="12.75" customHeight="1">
      <c r="A14" s="227">
        <v>5</v>
      </c>
      <c r="B14" s="259" t="s">
        <v>234</v>
      </c>
      <c r="C14" s="260">
        <v>28741.3</v>
      </c>
      <c r="D14" s="260">
        <v>28722.05</v>
      </c>
      <c r="E14" s="260">
        <v>28499.899999999998</v>
      </c>
      <c r="F14" s="260">
        <v>28258.5</v>
      </c>
      <c r="G14" s="260">
        <v>28036.35</v>
      </c>
      <c r="H14" s="260">
        <v>28963.449999999997</v>
      </c>
      <c r="I14" s="260">
        <v>29185.599999999999</v>
      </c>
      <c r="J14" s="260">
        <v>29426.999999999996</v>
      </c>
      <c r="K14" s="260">
        <v>28944.2</v>
      </c>
      <c r="L14" s="260">
        <v>28480.65</v>
      </c>
      <c r="M14" s="319"/>
      <c r="N14" s="1"/>
      <c r="O14" s="1"/>
    </row>
    <row r="15" spans="1:15" ht="12.75" customHeight="1">
      <c r="A15" s="227">
        <v>6</v>
      </c>
      <c r="B15" s="259" t="s">
        <v>235</v>
      </c>
      <c r="C15" s="260">
        <v>4358.3</v>
      </c>
      <c r="D15" s="260">
        <v>4352.3833333333341</v>
      </c>
      <c r="E15" s="260">
        <v>4341.9166666666679</v>
      </c>
      <c r="F15" s="260">
        <v>4325.5333333333338</v>
      </c>
      <c r="G15" s="260">
        <v>4315.0666666666675</v>
      </c>
      <c r="H15" s="260">
        <v>4368.7666666666682</v>
      </c>
      <c r="I15" s="260">
        <v>4379.2333333333336</v>
      </c>
      <c r="J15" s="260">
        <v>4395.6166666666686</v>
      </c>
      <c r="K15" s="260">
        <v>4362.8500000000004</v>
      </c>
      <c r="L15" s="260">
        <v>4336</v>
      </c>
      <c r="M15" s="319"/>
      <c r="N15" s="1"/>
      <c r="O15" s="1"/>
    </row>
    <row r="16" spans="1:15" ht="12.75" customHeight="1">
      <c r="A16" s="227">
        <v>7</v>
      </c>
      <c r="B16" s="259" t="s">
        <v>236</v>
      </c>
      <c r="C16" s="260">
        <v>8824.7999999999993</v>
      </c>
      <c r="D16" s="260">
        <v>8804.7166666666672</v>
      </c>
      <c r="E16" s="260">
        <v>8779.2333333333336</v>
      </c>
      <c r="F16" s="260">
        <v>8733.6666666666661</v>
      </c>
      <c r="G16" s="260">
        <v>8708.1833333333325</v>
      </c>
      <c r="H16" s="260">
        <v>8850.2833333333347</v>
      </c>
      <c r="I16" s="260">
        <v>8875.7666666666682</v>
      </c>
      <c r="J16" s="260">
        <v>8921.3333333333358</v>
      </c>
      <c r="K16" s="260">
        <v>8830.2000000000007</v>
      </c>
      <c r="L16" s="260">
        <v>8759.15</v>
      </c>
      <c r="M16" s="319"/>
      <c r="N16" s="1"/>
      <c r="O16" s="1"/>
    </row>
    <row r="17" spans="1:15" ht="12.75" customHeight="1">
      <c r="A17" s="227">
        <v>8</v>
      </c>
      <c r="B17" s="269" t="s">
        <v>288</v>
      </c>
      <c r="C17" s="259">
        <v>3262.35</v>
      </c>
      <c r="D17" s="260">
        <v>3251.1166666666668</v>
      </c>
      <c r="E17" s="260">
        <v>3219.2333333333336</v>
      </c>
      <c r="F17" s="260">
        <v>3176.1166666666668</v>
      </c>
      <c r="G17" s="260">
        <v>3144.2333333333336</v>
      </c>
      <c r="H17" s="260">
        <v>3294.2333333333336</v>
      </c>
      <c r="I17" s="260">
        <v>3326.1166666666668</v>
      </c>
      <c r="J17" s="260">
        <v>3369.2333333333336</v>
      </c>
      <c r="K17" s="259">
        <v>3283</v>
      </c>
      <c r="L17" s="259">
        <v>3208</v>
      </c>
      <c r="M17" s="259">
        <v>2.8919700000000002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2484.9499999999998</v>
      </c>
      <c r="D18" s="260">
        <v>2480.4666666666667</v>
      </c>
      <c r="E18" s="260">
        <v>2456.6333333333332</v>
      </c>
      <c r="F18" s="260">
        <v>2428.3166666666666</v>
      </c>
      <c r="G18" s="260">
        <v>2404.4833333333331</v>
      </c>
      <c r="H18" s="260">
        <v>2508.7833333333333</v>
      </c>
      <c r="I18" s="260">
        <v>2532.6166666666663</v>
      </c>
      <c r="J18" s="260">
        <v>2560.9333333333334</v>
      </c>
      <c r="K18" s="259">
        <v>2504.3000000000002</v>
      </c>
      <c r="L18" s="259">
        <v>2452.15</v>
      </c>
      <c r="M18" s="259">
        <v>4.7000500000000001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616.35</v>
      </c>
      <c r="D19" s="260">
        <v>617.29999999999995</v>
      </c>
      <c r="E19" s="260">
        <v>612.84999999999991</v>
      </c>
      <c r="F19" s="260">
        <v>609.34999999999991</v>
      </c>
      <c r="G19" s="260">
        <v>604.89999999999986</v>
      </c>
      <c r="H19" s="260">
        <v>620.79999999999995</v>
      </c>
      <c r="I19" s="260">
        <v>625.25</v>
      </c>
      <c r="J19" s="260">
        <v>628.75</v>
      </c>
      <c r="K19" s="259">
        <v>621.75</v>
      </c>
      <c r="L19" s="259">
        <v>613.79999999999995</v>
      </c>
      <c r="M19" s="259">
        <v>11.66056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19330.2</v>
      </c>
      <c r="D20" s="260">
        <v>19338.399999999998</v>
      </c>
      <c r="E20" s="260">
        <v>19166.799999999996</v>
      </c>
      <c r="F20" s="260">
        <v>19003.399999999998</v>
      </c>
      <c r="G20" s="260">
        <v>18831.799999999996</v>
      </c>
      <c r="H20" s="260">
        <v>19501.799999999996</v>
      </c>
      <c r="I20" s="260">
        <v>19673.399999999994</v>
      </c>
      <c r="J20" s="260">
        <v>19836.799999999996</v>
      </c>
      <c r="K20" s="259">
        <v>19510</v>
      </c>
      <c r="L20" s="259">
        <v>19175</v>
      </c>
      <c r="M20" s="259">
        <v>9.4950000000000007E-2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3960.6</v>
      </c>
      <c r="D21" s="260">
        <v>3931.4333333333329</v>
      </c>
      <c r="E21" s="260">
        <v>3849.1666666666661</v>
      </c>
      <c r="F21" s="260">
        <v>3737.7333333333331</v>
      </c>
      <c r="G21" s="260">
        <v>3655.4666666666662</v>
      </c>
      <c r="H21" s="260">
        <v>4042.8666666666659</v>
      </c>
      <c r="I21" s="260">
        <v>4125.1333333333332</v>
      </c>
      <c r="J21" s="260">
        <v>4236.5666666666657</v>
      </c>
      <c r="K21" s="259">
        <v>4013.7</v>
      </c>
      <c r="L21" s="259">
        <v>3820</v>
      </c>
      <c r="M21" s="259">
        <v>59.856520000000003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2165.6999999999998</v>
      </c>
      <c r="D22" s="260">
        <v>2158.9</v>
      </c>
      <c r="E22" s="260">
        <v>2133.8000000000002</v>
      </c>
      <c r="F22" s="260">
        <v>2101.9</v>
      </c>
      <c r="G22" s="260">
        <v>2076.8000000000002</v>
      </c>
      <c r="H22" s="260">
        <v>2190.8000000000002</v>
      </c>
      <c r="I22" s="260">
        <v>2215.8999999999996</v>
      </c>
      <c r="J22" s="260">
        <v>2247.8000000000002</v>
      </c>
      <c r="K22" s="259">
        <v>2184</v>
      </c>
      <c r="L22" s="259">
        <v>2127</v>
      </c>
      <c r="M22" s="259">
        <v>10.94562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853</v>
      </c>
      <c r="D23" s="260">
        <v>855.85</v>
      </c>
      <c r="E23" s="260">
        <v>842.7</v>
      </c>
      <c r="F23" s="260">
        <v>832.4</v>
      </c>
      <c r="G23" s="260">
        <v>819.25</v>
      </c>
      <c r="H23" s="260">
        <v>866.15000000000009</v>
      </c>
      <c r="I23" s="260">
        <v>879.3</v>
      </c>
      <c r="J23" s="260">
        <v>889.60000000000014</v>
      </c>
      <c r="K23" s="259">
        <v>869</v>
      </c>
      <c r="L23" s="259">
        <v>845.55</v>
      </c>
      <c r="M23" s="259">
        <v>79.95787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3800.4</v>
      </c>
      <c r="D24" s="260">
        <v>3778.6999999999994</v>
      </c>
      <c r="E24" s="260">
        <v>3712.3999999999987</v>
      </c>
      <c r="F24" s="260">
        <v>3624.3999999999992</v>
      </c>
      <c r="G24" s="260">
        <v>3558.0999999999985</v>
      </c>
      <c r="H24" s="260">
        <v>3866.6999999999989</v>
      </c>
      <c r="I24" s="260">
        <v>3932.9999999999991</v>
      </c>
      <c r="J24" s="260">
        <v>4020.9999999999991</v>
      </c>
      <c r="K24" s="259">
        <v>3845</v>
      </c>
      <c r="L24" s="259">
        <v>3690.7</v>
      </c>
      <c r="M24" s="259">
        <v>5.2932300000000003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3332.45</v>
      </c>
      <c r="D25" s="260">
        <v>3336.1666666666665</v>
      </c>
      <c r="E25" s="260">
        <v>3287.333333333333</v>
      </c>
      <c r="F25" s="260">
        <v>3242.2166666666667</v>
      </c>
      <c r="G25" s="260">
        <v>3193.3833333333332</v>
      </c>
      <c r="H25" s="260">
        <v>3381.2833333333328</v>
      </c>
      <c r="I25" s="260">
        <v>3430.1166666666659</v>
      </c>
      <c r="J25" s="260">
        <v>3475.2333333333327</v>
      </c>
      <c r="K25" s="259">
        <v>3385</v>
      </c>
      <c r="L25" s="259">
        <v>3291.05</v>
      </c>
      <c r="M25" s="259">
        <v>6.2937200000000004</v>
      </c>
      <c r="N25" s="1"/>
      <c r="O25" s="1"/>
    </row>
    <row r="26" spans="1:15" ht="12.75" customHeight="1">
      <c r="A26" s="227">
        <v>17</v>
      </c>
      <c r="B26" s="269" t="s">
        <v>869</v>
      </c>
      <c r="C26" s="259">
        <v>684</v>
      </c>
      <c r="D26" s="260">
        <v>686.16666666666663</v>
      </c>
      <c r="E26" s="260">
        <v>678.33333333333326</v>
      </c>
      <c r="F26" s="260">
        <v>672.66666666666663</v>
      </c>
      <c r="G26" s="260">
        <v>664.83333333333326</v>
      </c>
      <c r="H26" s="260">
        <v>691.83333333333326</v>
      </c>
      <c r="I26" s="260">
        <v>699.66666666666652</v>
      </c>
      <c r="J26" s="260">
        <v>705.33333333333326</v>
      </c>
      <c r="K26" s="259">
        <v>694</v>
      </c>
      <c r="L26" s="259">
        <v>680.5</v>
      </c>
      <c r="M26" s="259">
        <v>24.12228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128.5</v>
      </c>
      <c r="D27" s="260">
        <v>127.15000000000002</v>
      </c>
      <c r="E27" s="260">
        <v>124.50000000000003</v>
      </c>
      <c r="F27" s="260">
        <v>120.50000000000001</v>
      </c>
      <c r="G27" s="260">
        <v>117.85000000000002</v>
      </c>
      <c r="H27" s="260">
        <v>131.15000000000003</v>
      </c>
      <c r="I27" s="260">
        <v>133.80000000000004</v>
      </c>
      <c r="J27" s="260">
        <v>137.80000000000004</v>
      </c>
      <c r="K27" s="259">
        <v>129.80000000000001</v>
      </c>
      <c r="L27" s="259">
        <v>123.15</v>
      </c>
      <c r="M27" s="259">
        <v>135.78469999999999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320.39999999999998</v>
      </c>
      <c r="D28" s="260">
        <v>323.05</v>
      </c>
      <c r="E28" s="260">
        <v>314.45000000000005</v>
      </c>
      <c r="F28" s="260">
        <v>308.50000000000006</v>
      </c>
      <c r="G28" s="260">
        <v>299.90000000000009</v>
      </c>
      <c r="H28" s="260">
        <v>329</v>
      </c>
      <c r="I28" s="260">
        <v>337.6</v>
      </c>
      <c r="J28" s="260">
        <v>343.54999999999995</v>
      </c>
      <c r="K28" s="259">
        <v>331.65</v>
      </c>
      <c r="L28" s="259">
        <v>317.10000000000002</v>
      </c>
      <c r="M28" s="259">
        <v>42.686839999999997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3227.05</v>
      </c>
      <c r="D29" s="260">
        <v>3232.0166666666664</v>
      </c>
      <c r="E29" s="260">
        <v>3195.0333333333328</v>
      </c>
      <c r="F29" s="260">
        <v>3163.0166666666664</v>
      </c>
      <c r="G29" s="260">
        <v>3126.0333333333328</v>
      </c>
      <c r="H29" s="260">
        <v>3264.0333333333328</v>
      </c>
      <c r="I29" s="260">
        <v>3301.0166666666664</v>
      </c>
      <c r="J29" s="260">
        <v>3333.0333333333328</v>
      </c>
      <c r="K29" s="259">
        <v>3269</v>
      </c>
      <c r="L29" s="259">
        <v>3200</v>
      </c>
      <c r="M29" s="259">
        <v>0.24901000000000001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568.1</v>
      </c>
      <c r="D30" s="260">
        <v>564.75</v>
      </c>
      <c r="E30" s="260">
        <v>556.5</v>
      </c>
      <c r="F30" s="260">
        <v>544.9</v>
      </c>
      <c r="G30" s="260">
        <v>536.65</v>
      </c>
      <c r="H30" s="260">
        <v>576.35</v>
      </c>
      <c r="I30" s="260">
        <v>584.6</v>
      </c>
      <c r="J30" s="260">
        <v>596.20000000000005</v>
      </c>
      <c r="K30" s="259">
        <v>573</v>
      </c>
      <c r="L30" s="259">
        <v>553.15</v>
      </c>
      <c r="M30" s="259">
        <v>92.874409999999997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4363.8</v>
      </c>
      <c r="D31" s="260">
        <v>4373.416666666667</v>
      </c>
      <c r="E31" s="260">
        <v>4326.8333333333339</v>
      </c>
      <c r="F31" s="260">
        <v>4289.8666666666668</v>
      </c>
      <c r="G31" s="260">
        <v>4243.2833333333338</v>
      </c>
      <c r="H31" s="260">
        <v>4410.3833333333341</v>
      </c>
      <c r="I31" s="260">
        <v>4456.9666666666681</v>
      </c>
      <c r="J31" s="260">
        <v>4493.9333333333343</v>
      </c>
      <c r="K31" s="259">
        <v>4420</v>
      </c>
      <c r="L31" s="259">
        <v>4336.45</v>
      </c>
      <c r="M31" s="259">
        <v>3.5617800000000002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148.15</v>
      </c>
      <c r="D32" s="260">
        <v>147.68333333333334</v>
      </c>
      <c r="E32" s="260">
        <v>146.66666666666669</v>
      </c>
      <c r="F32" s="260">
        <v>145.18333333333334</v>
      </c>
      <c r="G32" s="260">
        <v>144.16666666666669</v>
      </c>
      <c r="H32" s="260">
        <v>149.16666666666669</v>
      </c>
      <c r="I32" s="260">
        <v>150.18333333333334</v>
      </c>
      <c r="J32" s="260">
        <v>151.66666666666669</v>
      </c>
      <c r="K32" s="259">
        <v>148.69999999999999</v>
      </c>
      <c r="L32" s="259">
        <v>146.19999999999999</v>
      </c>
      <c r="M32" s="259">
        <v>101.15176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3103.55</v>
      </c>
      <c r="D33" s="260">
        <v>3133</v>
      </c>
      <c r="E33" s="260">
        <v>3068</v>
      </c>
      <c r="F33" s="260">
        <v>3032.45</v>
      </c>
      <c r="G33" s="260">
        <v>2967.45</v>
      </c>
      <c r="H33" s="260">
        <v>3168.55</v>
      </c>
      <c r="I33" s="260">
        <v>3233.55</v>
      </c>
      <c r="J33" s="260">
        <v>3269.1000000000004</v>
      </c>
      <c r="K33" s="259">
        <v>3198</v>
      </c>
      <c r="L33" s="259">
        <v>3097.45</v>
      </c>
      <c r="M33" s="259">
        <v>16.69943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2097.0500000000002</v>
      </c>
      <c r="D34" s="260">
        <v>2099.2333333333336</v>
      </c>
      <c r="E34" s="260">
        <v>2076.9666666666672</v>
      </c>
      <c r="F34" s="260">
        <v>2056.8833333333337</v>
      </c>
      <c r="G34" s="260">
        <v>2034.6166666666672</v>
      </c>
      <c r="H34" s="260">
        <v>2119.3166666666671</v>
      </c>
      <c r="I34" s="260">
        <v>2141.5833333333335</v>
      </c>
      <c r="J34" s="260">
        <v>2161.666666666667</v>
      </c>
      <c r="K34" s="259">
        <v>2121.5</v>
      </c>
      <c r="L34" s="259">
        <v>2079.15</v>
      </c>
      <c r="M34" s="259">
        <v>2.5671599999999999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557.29999999999995</v>
      </c>
      <c r="D35" s="260">
        <v>556</v>
      </c>
      <c r="E35" s="260">
        <v>551.4</v>
      </c>
      <c r="F35" s="260">
        <v>545.5</v>
      </c>
      <c r="G35" s="260">
        <v>540.9</v>
      </c>
      <c r="H35" s="260">
        <v>561.9</v>
      </c>
      <c r="I35" s="260">
        <v>566.49999999999989</v>
      </c>
      <c r="J35" s="260">
        <v>572.4</v>
      </c>
      <c r="K35" s="259">
        <v>560.6</v>
      </c>
      <c r="L35" s="259">
        <v>550.1</v>
      </c>
      <c r="M35" s="259">
        <v>12.215730000000001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4173.5</v>
      </c>
      <c r="D36" s="260">
        <v>4176.0333333333338</v>
      </c>
      <c r="E36" s="260">
        <v>4137.9666666666672</v>
      </c>
      <c r="F36" s="260">
        <v>4102.4333333333334</v>
      </c>
      <c r="G36" s="260">
        <v>4064.3666666666668</v>
      </c>
      <c r="H36" s="260">
        <v>4211.5666666666675</v>
      </c>
      <c r="I36" s="260">
        <v>4249.633333333335</v>
      </c>
      <c r="J36" s="260">
        <v>4285.1666666666679</v>
      </c>
      <c r="K36" s="259">
        <v>4214.1000000000004</v>
      </c>
      <c r="L36" s="259">
        <v>4140.5</v>
      </c>
      <c r="M36" s="259">
        <v>3.9543499999999998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872.95</v>
      </c>
      <c r="D37" s="260">
        <v>870.35</v>
      </c>
      <c r="E37" s="260">
        <v>863.90000000000009</v>
      </c>
      <c r="F37" s="260">
        <v>854.85</v>
      </c>
      <c r="G37" s="260">
        <v>848.40000000000009</v>
      </c>
      <c r="H37" s="260">
        <v>879.40000000000009</v>
      </c>
      <c r="I37" s="260">
        <v>885.85000000000014</v>
      </c>
      <c r="J37" s="260">
        <v>894.90000000000009</v>
      </c>
      <c r="K37" s="259">
        <v>876.8</v>
      </c>
      <c r="L37" s="259">
        <v>861.3</v>
      </c>
      <c r="M37" s="259">
        <v>99.312610000000006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3769.85</v>
      </c>
      <c r="D38" s="260">
        <v>3782.3333333333335</v>
      </c>
      <c r="E38" s="260">
        <v>3746.0166666666669</v>
      </c>
      <c r="F38" s="260">
        <v>3722.1833333333334</v>
      </c>
      <c r="G38" s="260">
        <v>3685.8666666666668</v>
      </c>
      <c r="H38" s="260">
        <v>3806.166666666667</v>
      </c>
      <c r="I38" s="260">
        <v>3842.4833333333336</v>
      </c>
      <c r="J38" s="260">
        <v>3866.3166666666671</v>
      </c>
      <c r="K38" s="259">
        <v>3818.65</v>
      </c>
      <c r="L38" s="259">
        <v>3758.5</v>
      </c>
      <c r="M38" s="259">
        <v>2.7201300000000002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7190.05</v>
      </c>
      <c r="D39" s="260">
        <v>7183.9000000000005</v>
      </c>
      <c r="E39" s="260">
        <v>7117.1500000000015</v>
      </c>
      <c r="F39" s="260">
        <v>7044.2500000000009</v>
      </c>
      <c r="G39" s="260">
        <v>6977.5000000000018</v>
      </c>
      <c r="H39" s="260">
        <v>7256.8000000000011</v>
      </c>
      <c r="I39" s="260">
        <v>7323.5499999999993</v>
      </c>
      <c r="J39" s="260">
        <v>7396.4500000000007</v>
      </c>
      <c r="K39" s="259">
        <v>7250.65</v>
      </c>
      <c r="L39" s="259">
        <v>7111</v>
      </c>
      <c r="M39" s="259">
        <v>7.2249400000000001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1778.05</v>
      </c>
      <c r="D40" s="260">
        <v>1787.1666666666667</v>
      </c>
      <c r="E40" s="260">
        <v>1756.4333333333334</v>
      </c>
      <c r="F40" s="260">
        <v>1734.8166666666666</v>
      </c>
      <c r="G40" s="260">
        <v>1704.0833333333333</v>
      </c>
      <c r="H40" s="260">
        <v>1808.7833333333335</v>
      </c>
      <c r="I40" s="260">
        <v>1839.5166666666667</v>
      </c>
      <c r="J40" s="260">
        <v>1861.1333333333337</v>
      </c>
      <c r="K40" s="259">
        <v>1817.9</v>
      </c>
      <c r="L40" s="259">
        <v>1765.55</v>
      </c>
      <c r="M40" s="259">
        <v>24.645689999999998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6764</v>
      </c>
      <c r="D41" s="260">
        <v>6759.0999999999995</v>
      </c>
      <c r="E41" s="260">
        <v>6719.1999999999989</v>
      </c>
      <c r="F41" s="260">
        <v>6674.4</v>
      </c>
      <c r="G41" s="260">
        <v>6634.4999999999991</v>
      </c>
      <c r="H41" s="260">
        <v>6803.8999999999987</v>
      </c>
      <c r="I41" s="260">
        <v>6843.7999999999984</v>
      </c>
      <c r="J41" s="260">
        <v>6888.5999999999985</v>
      </c>
      <c r="K41" s="259">
        <v>6799</v>
      </c>
      <c r="L41" s="259">
        <v>6714.3</v>
      </c>
      <c r="M41" s="259">
        <v>0.91178000000000003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1965.15</v>
      </c>
      <c r="D42" s="260">
        <v>1949.7166666666669</v>
      </c>
      <c r="E42" s="260">
        <v>1931.2333333333338</v>
      </c>
      <c r="F42" s="260">
        <v>1897.3166666666668</v>
      </c>
      <c r="G42" s="260">
        <v>1878.8333333333337</v>
      </c>
      <c r="H42" s="260">
        <v>1983.6333333333339</v>
      </c>
      <c r="I42" s="260">
        <v>2002.116666666667</v>
      </c>
      <c r="J42" s="260">
        <v>2036.033333333334</v>
      </c>
      <c r="K42" s="259">
        <v>1968.2</v>
      </c>
      <c r="L42" s="259">
        <v>1915.8</v>
      </c>
      <c r="M42" s="259">
        <v>4.8395000000000001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225.6</v>
      </c>
      <c r="D43" s="260">
        <v>226.96666666666667</v>
      </c>
      <c r="E43" s="260">
        <v>222.78333333333333</v>
      </c>
      <c r="F43" s="260">
        <v>219.96666666666667</v>
      </c>
      <c r="G43" s="260">
        <v>215.78333333333333</v>
      </c>
      <c r="H43" s="260">
        <v>229.78333333333333</v>
      </c>
      <c r="I43" s="260">
        <v>233.96666666666667</v>
      </c>
      <c r="J43" s="260">
        <v>236.78333333333333</v>
      </c>
      <c r="K43" s="259">
        <v>231.15</v>
      </c>
      <c r="L43" s="259">
        <v>224.15</v>
      </c>
      <c r="M43" s="259">
        <v>116.75124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158.35</v>
      </c>
      <c r="D44" s="260">
        <v>157.31666666666666</v>
      </c>
      <c r="E44" s="260">
        <v>153.03333333333333</v>
      </c>
      <c r="F44" s="260">
        <v>147.71666666666667</v>
      </c>
      <c r="G44" s="260">
        <v>143.43333333333334</v>
      </c>
      <c r="H44" s="260">
        <v>162.63333333333333</v>
      </c>
      <c r="I44" s="260">
        <v>166.91666666666663</v>
      </c>
      <c r="J44" s="260">
        <v>172.23333333333332</v>
      </c>
      <c r="K44" s="259">
        <v>161.6</v>
      </c>
      <c r="L44" s="259">
        <v>152</v>
      </c>
      <c r="M44" s="259">
        <v>1445.1830399999999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70.650000000000006</v>
      </c>
      <c r="D45" s="260">
        <v>69.916666666666671</v>
      </c>
      <c r="E45" s="260">
        <v>68.833333333333343</v>
      </c>
      <c r="F45" s="260">
        <v>67.016666666666666</v>
      </c>
      <c r="G45" s="260">
        <v>65.933333333333337</v>
      </c>
      <c r="H45" s="260">
        <v>71.733333333333348</v>
      </c>
      <c r="I45" s="260">
        <v>72.816666666666691</v>
      </c>
      <c r="J45" s="260">
        <v>74.633333333333354</v>
      </c>
      <c r="K45" s="259">
        <v>71</v>
      </c>
      <c r="L45" s="259">
        <v>68.099999999999994</v>
      </c>
      <c r="M45" s="259">
        <v>377.85088000000002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1808</v>
      </c>
      <c r="D46" s="260">
        <v>1811.8500000000001</v>
      </c>
      <c r="E46" s="260">
        <v>1797.6000000000004</v>
      </c>
      <c r="F46" s="260">
        <v>1787.2000000000003</v>
      </c>
      <c r="G46" s="260">
        <v>1772.9500000000005</v>
      </c>
      <c r="H46" s="260">
        <v>1822.2500000000002</v>
      </c>
      <c r="I46" s="260">
        <v>1836.4999999999998</v>
      </c>
      <c r="J46" s="260">
        <v>1846.9</v>
      </c>
      <c r="K46" s="259">
        <v>1826.1</v>
      </c>
      <c r="L46" s="259">
        <v>1801.45</v>
      </c>
      <c r="M46" s="259">
        <v>1.2207600000000001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614.45000000000005</v>
      </c>
      <c r="D47" s="260">
        <v>611.16666666666663</v>
      </c>
      <c r="E47" s="260">
        <v>606.33333333333326</v>
      </c>
      <c r="F47" s="260">
        <v>598.21666666666658</v>
      </c>
      <c r="G47" s="260">
        <v>593.38333333333321</v>
      </c>
      <c r="H47" s="260">
        <v>619.2833333333333</v>
      </c>
      <c r="I47" s="260">
        <v>624.11666666666656</v>
      </c>
      <c r="J47" s="260">
        <v>632.23333333333335</v>
      </c>
      <c r="K47" s="259">
        <v>616</v>
      </c>
      <c r="L47" s="259">
        <v>603.04999999999995</v>
      </c>
      <c r="M47" s="259">
        <v>8.9209499999999995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109.65</v>
      </c>
      <c r="D48" s="260">
        <v>109.58333333333333</v>
      </c>
      <c r="E48" s="260">
        <v>108.86666666666666</v>
      </c>
      <c r="F48" s="260">
        <v>108.08333333333333</v>
      </c>
      <c r="G48" s="260">
        <v>107.36666666666666</v>
      </c>
      <c r="H48" s="260">
        <v>110.36666666666666</v>
      </c>
      <c r="I48" s="260">
        <v>111.08333333333333</v>
      </c>
      <c r="J48" s="260">
        <v>111.86666666666666</v>
      </c>
      <c r="K48" s="259">
        <v>110.3</v>
      </c>
      <c r="L48" s="259">
        <v>108.8</v>
      </c>
      <c r="M48" s="259">
        <v>153.33788999999999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875.5</v>
      </c>
      <c r="D49" s="260">
        <v>869.18333333333339</v>
      </c>
      <c r="E49" s="260">
        <v>860.96666666666681</v>
      </c>
      <c r="F49" s="260">
        <v>846.43333333333339</v>
      </c>
      <c r="G49" s="260">
        <v>838.21666666666681</v>
      </c>
      <c r="H49" s="260">
        <v>883.71666666666681</v>
      </c>
      <c r="I49" s="260">
        <v>891.93333333333351</v>
      </c>
      <c r="J49" s="260">
        <v>906.46666666666681</v>
      </c>
      <c r="K49" s="259">
        <v>877.4</v>
      </c>
      <c r="L49" s="259">
        <v>854.65</v>
      </c>
      <c r="M49" s="259">
        <v>12.43388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75.849999999999994</v>
      </c>
      <c r="D50" s="260">
        <v>76.166666666666671</v>
      </c>
      <c r="E50" s="260">
        <v>75.13333333333334</v>
      </c>
      <c r="F50" s="260">
        <v>74.416666666666671</v>
      </c>
      <c r="G50" s="260">
        <v>73.38333333333334</v>
      </c>
      <c r="H50" s="260">
        <v>76.88333333333334</v>
      </c>
      <c r="I50" s="260">
        <v>77.916666666666671</v>
      </c>
      <c r="J50" s="260">
        <v>78.63333333333334</v>
      </c>
      <c r="K50" s="259">
        <v>77.2</v>
      </c>
      <c r="L50" s="259">
        <v>75.45</v>
      </c>
      <c r="M50" s="259">
        <v>256.92239000000001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309.75</v>
      </c>
      <c r="D51" s="260">
        <v>307.3</v>
      </c>
      <c r="E51" s="260">
        <v>304.45000000000005</v>
      </c>
      <c r="F51" s="260">
        <v>299.15000000000003</v>
      </c>
      <c r="G51" s="260">
        <v>296.30000000000007</v>
      </c>
      <c r="H51" s="260">
        <v>312.60000000000002</v>
      </c>
      <c r="I51" s="260">
        <v>315.45000000000005</v>
      </c>
      <c r="J51" s="260">
        <v>320.75</v>
      </c>
      <c r="K51" s="259">
        <v>310.14999999999998</v>
      </c>
      <c r="L51" s="259">
        <v>302</v>
      </c>
      <c r="M51" s="259">
        <v>38.662210000000002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822.7</v>
      </c>
      <c r="D52" s="260">
        <v>818.58333333333337</v>
      </c>
      <c r="E52" s="260">
        <v>813.11666666666679</v>
      </c>
      <c r="F52" s="260">
        <v>803.53333333333342</v>
      </c>
      <c r="G52" s="260">
        <v>798.06666666666683</v>
      </c>
      <c r="H52" s="260">
        <v>828.16666666666674</v>
      </c>
      <c r="I52" s="260">
        <v>833.63333333333321</v>
      </c>
      <c r="J52" s="260">
        <v>843.2166666666667</v>
      </c>
      <c r="K52" s="259">
        <v>824.05</v>
      </c>
      <c r="L52" s="259">
        <v>809</v>
      </c>
      <c r="M52" s="259">
        <v>71.715699999999998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278.39999999999998</v>
      </c>
      <c r="D53" s="260">
        <v>276.73333333333335</v>
      </c>
      <c r="E53" s="260">
        <v>274.7166666666667</v>
      </c>
      <c r="F53" s="260">
        <v>271.03333333333336</v>
      </c>
      <c r="G53" s="260">
        <v>269.01666666666671</v>
      </c>
      <c r="H53" s="260">
        <v>280.41666666666669</v>
      </c>
      <c r="I53" s="260">
        <v>282.43333333333334</v>
      </c>
      <c r="J53" s="260">
        <v>286.11666666666667</v>
      </c>
      <c r="K53" s="259">
        <v>278.75</v>
      </c>
      <c r="L53" s="259">
        <v>273.05</v>
      </c>
      <c r="M53" s="259">
        <v>22.128740000000001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16446.2</v>
      </c>
      <c r="D54" s="260">
        <v>16431.683333333334</v>
      </c>
      <c r="E54" s="260">
        <v>16230.76666666667</v>
      </c>
      <c r="F54" s="260">
        <v>16015.333333333336</v>
      </c>
      <c r="G54" s="260">
        <v>15814.416666666672</v>
      </c>
      <c r="H54" s="260">
        <v>16647.116666666669</v>
      </c>
      <c r="I54" s="260">
        <v>16848.033333333333</v>
      </c>
      <c r="J54" s="260">
        <v>17063.466666666667</v>
      </c>
      <c r="K54" s="259">
        <v>16632.599999999999</v>
      </c>
      <c r="L54" s="259">
        <v>16216.25</v>
      </c>
      <c r="M54" s="259">
        <v>0.32977000000000001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4139.25</v>
      </c>
      <c r="D55" s="260">
        <v>4086.4333333333329</v>
      </c>
      <c r="E55" s="260">
        <v>3982.8666666666659</v>
      </c>
      <c r="F55" s="260">
        <v>3826.4833333333331</v>
      </c>
      <c r="G55" s="260">
        <v>3722.9166666666661</v>
      </c>
      <c r="H55" s="260">
        <v>4242.8166666666657</v>
      </c>
      <c r="I55" s="260">
        <v>4346.3833333333323</v>
      </c>
      <c r="J55" s="260">
        <v>4502.7666666666655</v>
      </c>
      <c r="K55" s="259">
        <v>4190</v>
      </c>
      <c r="L55" s="259">
        <v>3930.05</v>
      </c>
      <c r="M55" s="259">
        <v>31.424430000000001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309.45</v>
      </c>
      <c r="D56" s="260">
        <v>307.46666666666664</v>
      </c>
      <c r="E56" s="260">
        <v>303.0333333333333</v>
      </c>
      <c r="F56" s="260">
        <v>296.61666666666667</v>
      </c>
      <c r="G56" s="260">
        <v>292.18333333333334</v>
      </c>
      <c r="H56" s="260">
        <v>313.88333333333327</v>
      </c>
      <c r="I56" s="260">
        <v>318.31666666666655</v>
      </c>
      <c r="J56" s="260">
        <v>324.73333333333323</v>
      </c>
      <c r="K56" s="259">
        <v>311.89999999999998</v>
      </c>
      <c r="L56" s="259">
        <v>301.05</v>
      </c>
      <c r="M56" s="259">
        <v>235.26947999999999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748.35</v>
      </c>
      <c r="D57" s="260">
        <v>751.38333333333333</v>
      </c>
      <c r="E57" s="260">
        <v>735.31666666666661</v>
      </c>
      <c r="F57" s="260">
        <v>722.2833333333333</v>
      </c>
      <c r="G57" s="260">
        <v>706.21666666666658</v>
      </c>
      <c r="H57" s="260">
        <v>764.41666666666663</v>
      </c>
      <c r="I57" s="260">
        <v>780.48333333333346</v>
      </c>
      <c r="J57" s="260">
        <v>793.51666666666665</v>
      </c>
      <c r="K57" s="259">
        <v>767.45</v>
      </c>
      <c r="L57" s="259">
        <v>738.35</v>
      </c>
      <c r="M57" s="259">
        <v>14.968780000000001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1130.9000000000001</v>
      </c>
      <c r="D58" s="260">
        <v>1133.1333333333334</v>
      </c>
      <c r="E58" s="260">
        <v>1114.2666666666669</v>
      </c>
      <c r="F58" s="260">
        <v>1097.6333333333334</v>
      </c>
      <c r="G58" s="260">
        <v>1078.7666666666669</v>
      </c>
      <c r="H58" s="260">
        <v>1149.7666666666669</v>
      </c>
      <c r="I58" s="260">
        <v>1168.6333333333332</v>
      </c>
      <c r="J58" s="260">
        <v>1185.2666666666669</v>
      </c>
      <c r="K58" s="259">
        <v>1152</v>
      </c>
      <c r="L58" s="259">
        <v>1116.5</v>
      </c>
      <c r="M58" s="259">
        <v>20.064679999999999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1589.75</v>
      </c>
      <c r="D59" s="260">
        <v>1598.5166666666664</v>
      </c>
      <c r="E59" s="260">
        <v>1577.0833333333328</v>
      </c>
      <c r="F59" s="260">
        <v>1564.4166666666663</v>
      </c>
      <c r="G59" s="260">
        <v>1542.9833333333327</v>
      </c>
      <c r="H59" s="260">
        <v>1611.1833333333329</v>
      </c>
      <c r="I59" s="260">
        <v>1632.6166666666663</v>
      </c>
      <c r="J59" s="260">
        <v>1645.2833333333331</v>
      </c>
      <c r="K59" s="259">
        <v>1619.95</v>
      </c>
      <c r="L59" s="259">
        <v>1585.85</v>
      </c>
      <c r="M59" s="259">
        <v>0.45778000000000002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249.55</v>
      </c>
      <c r="D60" s="260">
        <v>249.21666666666667</v>
      </c>
      <c r="E60" s="260">
        <v>247.08333333333334</v>
      </c>
      <c r="F60" s="260">
        <v>244.61666666666667</v>
      </c>
      <c r="G60" s="260">
        <v>242.48333333333335</v>
      </c>
      <c r="H60" s="260">
        <v>251.68333333333334</v>
      </c>
      <c r="I60" s="260">
        <v>253.81666666666666</v>
      </c>
      <c r="J60" s="260">
        <v>256.2833333333333</v>
      </c>
      <c r="K60" s="259">
        <v>251.35</v>
      </c>
      <c r="L60" s="259">
        <v>246.75</v>
      </c>
      <c r="M60" s="259">
        <v>105.13106000000001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3713.65</v>
      </c>
      <c r="D61" s="260">
        <v>3735.1833333333329</v>
      </c>
      <c r="E61" s="260">
        <v>3678.4666666666658</v>
      </c>
      <c r="F61" s="260">
        <v>3643.2833333333328</v>
      </c>
      <c r="G61" s="260">
        <v>3586.5666666666657</v>
      </c>
      <c r="H61" s="260">
        <v>3770.3666666666659</v>
      </c>
      <c r="I61" s="260">
        <v>3827.083333333333</v>
      </c>
      <c r="J61" s="260">
        <v>3862.266666666666</v>
      </c>
      <c r="K61" s="259">
        <v>3791.9</v>
      </c>
      <c r="L61" s="259">
        <v>3700</v>
      </c>
      <c r="M61" s="259">
        <v>1.0732299999999999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1587.85</v>
      </c>
      <c r="D62" s="260">
        <v>1589.8666666666668</v>
      </c>
      <c r="E62" s="260">
        <v>1580.3333333333335</v>
      </c>
      <c r="F62" s="260">
        <v>1572.8166666666666</v>
      </c>
      <c r="G62" s="260">
        <v>1563.2833333333333</v>
      </c>
      <c r="H62" s="260">
        <v>1597.3833333333337</v>
      </c>
      <c r="I62" s="260">
        <v>1606.916666666667</v>
      </c>
      <c r="J62" s="260">
        <v>1614.4333333333338</v>
      </c>
      <c r="K62" s="259">
        <v>1599.4</v>
      </c>
      <c r="L62" s="259">
        <v>1582.35</v>
      </c>
      <c r="M62" s="259">
        <v>3.1541000000000001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784.2</v>
      </c>
      <c r="D63" s="260">
        <v>789.76666666666677</v>
      </c>
      <c r="E63" s="260">
        <v>777.03333333333353</v>
      </c>
      <c r="F63" s="260">
        <v>769.86666666666679</v>
      </c>
      <c r="G63" s="260">
        <v>757.13333333333355</v>
      </c>
      <c r="H63" s="260">
        <v>796.93333333333351</v>
      </c>
      <c r="I63" s="260">
        <v>809.66666666666686</v>
      </c>
      <c r="J63" s="260">
        <v>816.83333333333348</v>
      </c>
      <c r="K63" s="259">
        <v>802.5</v>
      </c>
      <c r="L63" s="259">
        <v>782.6</v>
      </c>
      <c r="M63" s="259">
        <v>11.23901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946.1</v>
      </c>
      <c r="D64" s="260">
        <v>946.41666666666663</v>
      </c>
      <c r="E64" s="260">
        <v>932.73333333333323</v>
      </c>
      <c r="F64" s="260">
        <v>919.36666666666656</v>
      </c>
      <c r="G64" s="260">
        <v>905.68333333333317</v>
      </c>
      <c r="H64" s="260">
        <v>959.7833333333333</v>
      </c>
      <c r="I64" s="260">
        <v>973.4666666666667</v>
      </c>
      <c r="J64" s="260">
        <v>986.83333333333337</v>
      </c>
      <c r="K64" s="259">
        <v>960.1</v>
      </c>
      <c r="L64" s="259">
        <v>933.05</v>
      </c>
      <c r="M64" s="259">
        <v>7.4666699999999997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358.3</v>
      </c>
      <c r="D65" s="260">
        <v>361.2166666666667</v>
      </c>
      <c r="E65" s="260">
        <v>354.13333333333338</v>
      </c>
      <c r="F65" s="260">
        <v>349.9666666666667</v>
      </c>
      <c r="G65" s="260">
        <v>342.88333333333338</v>
      </c>
      <c r="H65" s="260">
        <v>365.38333333333338</v>
      </c>
      <c r="I65" s="260">
        <v>372.46666666666664</v>
      </c>
      <c r="J65" s="260">
        <v>376.63333333333338</v>
      </c>
      <c r="K65" s="259">
        <v>368.3</v>
      </c>
      <c r="L65" s="259">
        <v>357.05</v>
      </c>
      <c r="M65" s="259">
        <v>21.89414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1335.15</v>
      </c>
      <c r="D66" s="260">
        <v>1340.4333333333334</v>
      </c>
      <c r="E66" s="260">
        <v>1300.8666666666668</v>
      </c>
      <c r="F66" s="260">
        <v>1266.5833333333335</v>
      </c>
      <c r="G66" s="260">
        <v>1227.0166666666669</v>
      </c>
      <c r="H66" s="260">
        <v>1374.7166666666667</v>
      </c>
      <c r="I66" s="260">
        <v>1414.2833333333333</v>
      </c>
      <c r="J66" s="260">
        <v>1448.5666666666666</v>
      </c>
      <c r="K66" s="259">
        <v>1380</v>
      </c>
      <c r="L66" s="259">
        <v>1306.1500000000001</v>
      </c>
      <c r="M66" s="259">
        <v>7.5487500000000001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397.8</v>
      </c>
      <c r="D67" s="260">
        <v>394.86666666666662</v>
      </c>
      <c r="E67" s="260">
        <v>389.98333333333323</v>
      </c>
      <c r="F67" s="260">
        <v>382.16666666666663</v>
      </c>
      <c r="G67" s="260">
        <v>377.28333333333325</v>
      </c>
      <c r="H67" s="260">
        <v>402.68333333333322</v>
      </c>
      <c r="I67" s="260">
        <v>407.56666666666655</v>
      </c>
      <c r="J67" s="260">
        <v>415.38333333333321</v>
      </c>
      <c r="K67" s="259">
        <v>399.75</v>
      </c>
      <c r="L67" s="259">
        <v>387.05</v>
      </c>
      <c r="M67" s="259">
        <v>49.914090000000002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553.6</v>
      </c>
      <c r="D68" s="260">
        <v>554.83333333333337</v>
      </c>
      <c r="E68" s="260">
        <v>546.41666666666674</v>
      </c>
      <c r="F68" s="260">
        <v>539.23333333333335</v>
      </c>
      <c r="G68" s="260">
        <v>530.81666666666672</v>
      </c>
      <c r="H68" s="260">
        <v>562.01666666666677</v>
      </c>
      <c r="I68" s="260">
        <v>570.43333333333351</v>
      </c>
      <c r="J68" s="260">
        <v>577.61666666666679</v>
      </c>
      <c r="K68" s="259">
        <v>563.25</v>
      </c>
      <c r="L68" s="259">
        <v>547.65</v>
      </c>
      <c r="M68" s="259">
        <v>12.95002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1767.4</v>
      </c>
      <c r="D69" s="260">
        <v>1754.95</v>
      </c>
      <c r="E69" s="260">
        <v>1737.45</v>
      </c>
      <c r="F69" s="260">
        <v>1707.5</v>
      </c>
      <c r="G69" s="260">
        <v>1690</v>
      </c>
      <c r="H69" s="260">
        <v>1784.9</v>
      </c>
      <c r="I69" s="260">
        <v>1802.4</v>
      </c>
      <c r="J69" s="260">
        <v>1832.3500000000001</v>
      </c>
      <c r="K69" s="259">
        <v>1772.45</v>
      </c>
      <c r="L69" s="259">
        <v>1725</v>
      </c>
      <c r="M69" s="259">
        <v>2.7837900000000002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2332.6</v>
      </c>
      <c r="D70" s="260">
        <v>2326.8666666666668</v>
      </c>
      <c r="E70" s="260">
        <v>2316.7333333333336</v>
      </c>
      <c r="F70" s="260">
        <v>2300.8666666666668</v>
      </c>
      <c r="G70" s="260">
        <v>2290.7333333333336</v>
      </c>
      <c r="H70" s="260">
        <v>2342.7333333333336</v>
      </c>
      <c r="I70" s="260">
        <v>2352.8666666666668</v>
      </c>
      <c r="J70" s="260">
        <v>2368.7333333333336</v>
      </c>
      <c r="K70" s="259">
        <v>2337</v>
      </c>
      <c r="L70" s="259">
        <v>2311</v>
      </c>
      <c r="M70" s="259">
        <v>3.7107800000000002</v>
      </c>
      <c r="N70" s="1"/>
      <c r="O70" s="1"/>
    </row>
    <row r="71" spans="1:15" ht="12.75" customHeight="1">
      <c r="A71" s="227">
        <v>62</v>
      </c>
      <c r="B71" s="269" t="s">
        <v>870</v>
      </c>
      <c r="C71" s="259">
        <v>395.05</v>
      </c>
      <c r="D71" s="260">
        <v>395.2833333333333</v>
      </c>
      <c r="E71" s="260">
        <v>387.16666666666663</v>
      </c>
      <c r="F71" s="260">
        <v>379.2833333333333</v>
      </c>
      <c r="G71" s="260">
        <v>371.16666666666663</v>
      </c>
      <c r="H71" s="260">
        <v>403.16666666666663</v>
      </c>
      <c r="I71" s="260">
        <v>411.2833333333333</v>
      </c>
      <c r="J71" s="260">
        <v>419.16666666666663</v>
      </c>
      <c r="K71" s="259">
        <v>403.4</v>
      </c>
      <c r="L71" s="259">
        <v>387.4</v>
      </c>
      <c r="M71" s="259">
        <v>6.3951099999999999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3414.55</v>
      </c>
      <c r="D72" s="260">
        <v>3530.4166666666665</v>
      </c>
      <c r="E72" s="260">
        <v>3289.1333333333332</v>
      </c>
      <c r="F72" s="260">
        <v>3163.7166666666667</v>
      </c>
      <c r="G72" s="260">
        <v>2922.4333333333334</v>
      </c>
      <c r="H72" s="260">
        <v>3655.833333333333</v>
      </c>
      <c r="I72" s="260">
        <v>3897.1166666666668</v>
      </c>
      <c r="J72" s="260">
        <v>4022.5333333333328</v>
      </c>
      <c r="K72" s="259">
        <v>3771.7</v>
      </c>
      <c r="L72" s="259">
        <v>3405</v>
      </c>
      <c r="M72" s="259">
        <v>28.60839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4530.3999999999996</v>
      </c>
      <c r="D73" s="260">
        <v>4540.5666666666666</v>
      </c>
      <c r="E73" s="260">
        <v>4492.1333333333332</v>
      </c>
      <c r="F73" s="260">
        <v>4453.8666666666668</v>
      </c>
      <c r="G73" s="260">
        <v>4405.4333333333334</v>
      </c>
      <c r="H73" s="260">
        <v>4578.833333333333</v>
      </c>
      <c r="I73" s="260">
        <v>4627.2666666666655</v>
      </c>
      <c r="J73" s="260">
        <v>4665.5333333333328</v>
      </c>
      <c r="K73" s="259">
        <v>4589</v>
      </c>
      <c r="L73" s="259">
        <v>4502.3</v>
      </c>
      <c r="M73" s="259">
        <v>0.98433000000000004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2625.25</v>
      </c>
      <c r="D74" s="260">
        <v>2605.75</v>
      </c>
      <c r="E74" s="260">
        <v>2571.5</v>
      </c>
      <c r="F74" s="260">
        <v>2517.75</v>
      </c>
      <c r="G74" s="260">
        <v>2483.5</v>
      </c>
      <c r="H74" s="260">
        <v>2659.5</v>
      </c>
      <c r="I74" s="260">
        <v>2693.75</v>
      </c>
      <c r="J74" s="260">
        <v>2747.5</v>
      </c>
      <c r="K74" s="259">
        <v>2640</v>
      </c>
      <c r="L74" s="259">
        <v>2552</v>
      </c>
      <c r="M74" s="259">
        <v>1.11039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4485.45</v>
      </c>
      <c r="D75" s="260">
        <v>4492.3833333333332</v>
      </c>
      <c r="E75" s="260">
        <v>4437.4666666666662</v>
      </c>
      <c r="F75" s="260">
        <v>4389.4833333333327</v>
      </c>
      <c r="G75" s="260">
        <v>4334.5666666666657</v>
      </c>
      <c r="H75" s="260">
        <v>4540.3666666666668</v>
      </c>
      <c r="I75" s="260">
        <v>4595.2833333333347</v>
      </c>
      <c r="J75" s="260">
        <v>4643.2666666666673</v>
      </c>
      <c r="K75" s="259">
        <v>4547.3</v>
      </c>
      <c r="L75" s="259">
        <v>4444.3999999999996</v>
      </c>
      <c r="M75" s="259">
        <v>4.20017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3755.15</v>
      </c>
      <c r="D76" s="260">
        <v>3733.3833333333332</v>
      </c>
      <c r="E76" s="260">
        <v>3701.7666666666664</v>
      </c>
      <c r="F76" s="260">
        <v>3648.3833333333332</v>
      </c>
      <c r="G76" s="260">
        <v>3616.7666666666664</v>
      </c>
      <c r="H76" s="260">
        <v>3786.7666666666664</v>
      </c>
      <c r="I76" s="260">
        <v>3818.3833333333332</v>
      </c>
      <c r="J76" s="260">
        <v>3871.7666666666664</v>
      </c>
      <c r="K76" s="259">
        <v>3765</v>
      </c>
      <c r="L76" s="259">
        <v>3680</v>
      </c>
      <c r="M76" s="259">
        <v>5.0594400000000004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484.15</v>
      </c>
      <c r="D77" s="260">
        <v>482.61666666666662</v>
      </c>
      <c r="E77" s="260">
        <v>479.83333333333326</v>
      </c>
      <c r="F77" s="260">
        <v>475.51666666666665</v>
      </c>
      <c r="G77" s="260">
        <v>472.73333333333329</v>
      </c>
      <c r="H77" s="260">
        <v>486.93333333333322</v>
      </c>
      <c r="I77" s="260">
        <v>489.71666666666664</v>
      </c>
      <c r="J77" s="260">
        <v>494.03333333333319</v>
      </c>
      <c r="K77" s="259">
        <v>485.4</v>
      </c>
      <c r="L77" s="259">
        <v>478.3</v>
      </c>
      <c r="M77" s="259">
        <v>0.56177999999999995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1957.55</v>
      </c>
      <c r="D78" s="260">
        <v>1954.6000000000001</v>
      </c>
      <c r="E78" s="260">
        <v>1928.9500000000003</v>
      </c>
      <c r="F78" s="260">
        <v>1900.3500000000001</v>
      </c>
      <c r="G78" s="260">
        <v>1874.7000000000003</v>
      </c>
      <c r="H78" s="260">
        <v>1983.2000000000003</v>
      </c>
      <c r="I78" s="260">
        <v>2008.8500000000004</v>
      </c>
      <c r="J78" s="260">
        <v>2037.4500000000003</v>
      </c>
      <c r="K78" s="259">
        <v>1980.25</v>
      </c>
      <c r="L78" s="259">
        <v>1926</v>
      </c>
      <c r="M78" s="259">
        <v>6.8451500000000003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1132.0999999999999</v>
      </c>
      <c r="D79" s="260">
        <v>1132.9166666666667</v>
      </c>
      <c r="E79" s="260">
        <v>1115.8333333333335</v>
      </c>
      <c r="F79" s="260">
        <v>1099.5666666666668</v>
      </c>
      <c r="G79" s="260">
        <v>1082.4833333333336</v>
      </c>
      <c r="H79" s="260">
        <v>1149.1833333333334</v>
      </c>
      <c r="I79" s="260">
        <v>1166.2666666666669</v>
      </c>
      <c r="J79" s="260">
        <v>1182.5333333333333</v>
      </c>
      <c r="K79" s="259">
        <v>1150</v>
      </c>
      <c r="L79" s="259">
        <v>1116.6500000000001</v>
      </c>
      <c r="M79" s="259">
        <v>11.40239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137</v>
      </c>
      <c r="D80" s="260">
        <v>137.41666666666666</v>
      </c>
      <c r="E80" s="260">
        <v>135.58333333333331</v>
      </c>
      <c r="F80" s="260">
        <v>134.16666666666666</v>
      </c>
      <c r="G80" s="260">
        <v>132.33333333333331</v>
      </c>
      <c r="H80" s="260">
        <v>138.83333333333331</v>
      </c>
      <c r="I80" s="260">
        <v>140.66666666666663</v>
      </c>
      <c r="J80" s="260">
        <v>142.08333333333331</v>
      </c>
      <c r="K80" s="259">
        <v>139.25</v>
      </c>
      <c r="L80" s="259">
        <v>136</v>
      </c>
      <c r="M80" s="259">
        <v>154.94978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287.45</v>
      </c>
      <c r="D81" s="260">
        <v>286.61666666666662</v>
      </c>
      <c r="E81" s="260">
        <v>283.83333333333326</v>
      </c>
      <c r="F81" s="260">
        <v>280.21666666666664</v>
      </c>
      <c r="G81" s="260">
        <v>277.43333333333328</v>
      </c>
      <c r="H81" s="260">
        <v>290.23333333333323</v>
      </c>
      <c r="I81" s="260">
        <v>293.01666666666665</v>
      </c>
      <c r="J81" s="260">
        <v>296.63333333333321</v>
      </c>
      <c r="K81" s="259">
        <v>289.39999999999998</v>
      </c>
      <c r="L81" s="259">
        <v>283</v>
      </c>
      <c r="M81" s="259">
        <v>4.6266499999999997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90.55</v>
      </c>
      <c r="D82" s="260">
        <v>89.783333333333346</v>
      </c>
      <c r="E82" s="260">
        <v>88.766666666666694</v>
      </c>
      <c r="F82" s="260">
        <v>86.983333333333348</v>
      </c>
      <c r="G82" s="260">
        <v>85.966666666666697</v>
      </c>
      <c r="H82" s="260">
        <v>91.566666666666691</v>
      </c>
      <c r="I82" s="260">
        <v>92.583333333333343</v>
      </c>
      <c r="J82" s="260">
        <v>94.366666666666688</v>
      </c>
      <c r="K82" s="259">
        <v>90.8</v>
      </c>
      <c r="L82" s="259">
        <v>88</v>
      </c>
      <c r="M82" s="259">
        <v>134.63365999999999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1805.05</v>
      </c>
      <c r="D83" s="260">
        <v>1811.0999999999997</v>
      </c>
      <c r="E83" s="260">
        <v>1793.5499999999993</v>
      </c>
      <c r="F83" s="260">
        <v>1782.0499999999995</v>
      </c>
      <c r="G83" s="260">
        <v>1764.4999999999991</v>
      </c>
      <c r="H83" s="260">
        <v>1822.5999999999995</v>
      </c>
      <c r="I83" s="260">
        <v>1840.15</v>
      </c>
      <c r="J83" s="260">
        <v>1851.6499999999996</v>
      </c>
      <c r="K83" s="259">
        <v>1828.65</v>
      </c>
      <c r="L83" s="259">
        <v>1799.6</v>
      </c>
      <c r="M83" s="259">
        <v>3.7804600000000002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826.85</v>
      </c>
      <c r="D84" s="260">
        <v>828.85</v>
      </c>
      <c r="E84" s="260">
        <v>819.1</v>
      </c>
      <c r="F84" s="260">
        <v>811.35</v>
      </c>
      <c r="G84" s="260">
        <v>801.6</v>
      </c>
      <c r="H84" s="260">
        <v>836.6</v>
      </c>
      <c r="I84" s="260">
        <v>846.35</v>
      </c>
      <c r="J84" s="260">
        <v>854.1</v>
      </c>
      <c r="K84" s="259">
        <v>838.6</v>
      </c>
      <c r="L84" s="259">
        <v>821.1</v>
      </c>
      <c r="M84" s="259">
        <v>7.94259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1260.25</v>
      </c>
      <c r="D85" s="260">
        <v>1259.9333333333334</v>
      </c>
      <c r="E85" s="260">
        <v>1245.3166666666668</v>
      </c>
      <c r="F85" s="260">
        <v>1230.3833333333334</v>
      </c>
      <c r="G85" s="260">
        <v>1215.7666666666669</v>
      </c>
      <c r="H85" s="260">
        <v>1274.8666666666668</v>
      </c>
      <c r="I85" s="260">
        <v>1289.4833333333336</v>
      </c>
      <c r="J85" s="260">
        <v>1304.4166666666667</v>
      </c>
      <c r="K85" s="259">
        <v>1274.55</v>
      </c>
      <c r="L85" s="259">
        <v>1245</v>
      </c>
      <c r="M85" s="259">
        <v>3.42781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1775.2</v>
      </c>
      <c r="D86" s="260">
        <v>1777.55</v>
      </c>
      <c r="E86" s="260">
        <v>1760</v>
      </c>
      <c r="F86" s="260">
        <v>1744.8</v>
      </c>
      <c r="G86" s="260">
        <v>1727.25</v>
      </c>
      <c r="H86" s="260">
        <v>1792.75</v>
      </c>
      <c r="I86" s="260">
        <v>1810.2999999999997</v>
      </c>
      <c r="J86" s="260">
        <v>1825.5</v>
      </c>
      <c r="K86" s="259">
        <v>1795.1</v>
      </c>
      <c r="L86" s="259">
        <v>1762.35</v>
      </c>
      <c r="M86" s="259">
        <v>7.6908099999999999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516.6</v>
      </c>
      <c r="D87" s="260">
        <v>517.1</v>
      </c>
      <c r="E87" s="260">
        <v>513.05000000000007</v>
      </c>
      <c r="F87" s="260">
        <v>509.5</v>
      </c>
      <c r="G87" s="260">
        <v>505.45000000000005</v>
      </c>
      <c r="H87" s="260">
        <v>520.65000000000009</v>
      </c>
      <c r="I87" s="260">
        <v>524.70000000000005</v>
      </c>
      <c r="J87" s="260">
        <v>528.25000000000011</v>
      </c>
      <c r="K87" s="259">
        <v>521.15</v>
      </c>
      <c r="L87" s="259">
        <v>513.54999999999995</v>
      </c>
      <c r="M87" s="259">
        <v>6.5139399999999998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230.1</v>
      </c>
      <c r="D88" s="260">
        <v>229.15</v>
      </c>
      <c r="E88" s="260">
        <v>226.3</v>
      </c>
      <c r="F88" s="260">
        <v>222.5</v>
      </c>
      <c r="G88" s="260">
        <v>219.65</v>
      </c>
      <c r="H88" s="260">
        <v>232.95000000000002</v>
      </c>
      <c r="I88" s="260">
        <v>235.79999999999998</v>
      </c>
      <c r="J88" s="260">
        <v>239.60000000000002</v>
      </c>
      <c r="K88" s="259">
        <v>232</v>
      </c>
      <c r="L88" s="259">
        <v>225.35</v>
      </c>
      <c r="M88" s="259">
        <v>11.88458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1047.1500000000001</v>
      </c>
      <c r="D89" s="260">
        <v>1047.1666666666667</v>
      </c>
      <c r="E89" s="260">
        <v>1038.6333333333334</v>
      </c>
      <c r="F89" s="260">
        <v>1030.1166666666668</v>
      </c>
      <c r="G89" s="260">
        <v>1021.5833333333335</v>
      </c>
      <c r="H89" s="260">
        <v>1055.6833333333334</v>
      </c>
      <c r="I89" s="260">
        <v>1064.2166666666667</v>
      </c>
      <c r="J89" s="260">
        <v>1072.7333333333333</v>
      </c>
      <c r="K89" s="259">
        <v>1055.7</v>
      </c>
      <c r="L89" s="259">
        <v>1038.6500000000001</v>
      </c>
      <c r="M89" s="259">
        <v>22.135079999999999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2088.6</v>
      </c>
      <c r="D90" s="260">
        <v>2089.5</v>
      </c>
      <c r="E90" s="260">
        <v>2077.1</v>
      </c>
      <c r="F90" s="260">
        <v>2065.6</v>
      </c>
      <c r="G90" s="260">
        <v>2053.1999999999998</v>
      </c>
      <c r="H90" s="260">
        <v>2101</v>
      </c>
      <c r="I90" s="260">
        <v>2113.3999999999996</v>
      </c>
      <c r="J90" s="260">
        <v>2124.9</v>
      </c>
      <c r="K90" s="259">
        <v>2101.9</v>
      </c>
      <c r="L90" s="259">
        <v>2078</v>
      </c>
      <c r="M90" s="259">
        <v>0.82476000000000005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1508.8</v>
      </c>
      <c r="D91" s="260">
        <v>1504.3</v>
      </c>
      <c r="E91" s="260">
        <v>1496.6</v>
      </c>
      <c r="F91" s="260">
        <v>1484.3999999999999</v>
      </c>
      <c r="G91" s="260">
        <v>1476.6999999999998</v>
      </c>
      <c r="H91" s="260">
        <v>1516.5</v>
      </c>
      <c r="I91" s="260">
        <v>1524.2000000000003</v>
      </c>
      <c r="J91" s="260">
        <v>1536.4</v>
      </c>
      <c r="K91" s="259">
        <v>1512</v>
      </c>
      <c r="L91" s="259">
        <v>1492.1</v>
      </c>
      <c r="M91" s="259">
        <v>49.179169999999999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536</v>
      </c>
      <c r="D92" s="260">
        <v>538.06666666666672</v>
      </c>
      <c r="E92" s="260">
        <v>532.63333333333344</v>
      </c>
      <c r="F92" s="260">
        <v>529.26666666666677</v>
      </c>
      <c r="G92" s="260">
        <v>523.83333333333348</v>
      </c>
      <c r="H92" s="260">
        <v>541.43333333333339</v>
      </c>
      <c r="I92" s="260">
        <v>546.86666666666656</v>
      </c>
      <c r="J92" s="260">
        <v>550.23333333333335</v>
      </c>
      <c r="K92" s="259">
        <v>543.5</v>
      </c>
      <c r="L92" s="259">
        <v>534.70000000000005</v>
      </c>
      <c r="M92" s="259">
        <v>29.760010000000001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1232.45</v>
      </c>
      <c r="D93" s="260">
        <v>1226.3166666666668</v>
      </c>
      <c r="E93" s="260">
        <v>1216.7333333333336</v>
      </c>
      <c r="F93" s="260">
        <v>1201.0166666666667</v>
      </c>
      <c r="G93" s="260">
        <v>1191.4333333333334</v>
      </c>
      <c r="H93" s="260">
        <v>1242.0333333333338</v>
      </c>
      <c r="I93" s="260">
        <v>1251.6166666666672</v>
      </c>
      <c r="J93" s="260">
        <v>1267.3333333333339</v>
      </c>
      <c r="K93" s="259">
        <v>1235.9000000000001</v>
      </c>
      <c r="L93" s="259">
        <v>1210.5999999999999</v>
      </c>
      <c r="M93" s="259">
        <v>5.9115099999999998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2621.0500000000002</v>
      </c>
      <c r="D94" s="260">
        <v>2612.0166666666669</v>
      </c>
      <c r="E94" s="260">
        <v>2599.0333333333338</v>
      </c>
      <c r="F94" s="260">
        <v>2577.0166666666669</v>
      </c>
      <c r="G94" s="260">
        <v>2564.0333333333338</v>
      </c>
      <c r="H94" s="260">
        <v>2634.0333333333338</v>
      </c>
      <c r="I94" s="260">
        <v>2647.0166666666664</v>
      </c>
      <c r="J94" s="260">
        <v>2669.0333333333338</v>
      </c>
      <c r="K94" s="259">
        <v>2625</v>
      </c>
      <c r="L94" s="259">
        <v>2590</v>
      </c>
      <c r="M94" s="259">
        <v>3.1406000000000001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437.5</v>
      </c>
      <c r="D95" s="260">
        <v>434.23333333333335</v>
      </c>
      <c r="E95" s="260">
        <v>429.56666666666672</v>
      </c>
      <c r="F95" s="260">
        <v>421.63333333333338</v>
      </c>
      <c r="G95" s="260">
        <v>416.96666666666675</v>
      </c>
      <c r="H95" s="260">
        <v>442.16666666666669</v>
      </c>
      <c r="I95" s="260">
        <v>446.83333333333331</v>
      </c>
      <c r="J95" s="260">
        <v>454.76666666666665</v>
      </c>
      <c r="K95" s="259">
        <v>438.9</v>
      </c>
      <c r="L95" s="259">
        <v>426.3</v>
      </c>
      <c r="M95" s="259">
        <v>98.879990000000006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2592.6</v>
      </c>
      <c r="D96" s="260">
        <v>2584.5166666666664</v>
      </c>
      <c r="E96" s="260">
        <v>2561.083333333333</v>
      </c>
      <c r="F96" s="260">
        <v>2529.5666666666666</v>
      </c>
      <c r="G96" s="260">
        <v>2506.1333333333332</v>
      </c>
      <c r="H96" s="260">
        <v>2616.0333333333328</v>
      </c>
      <c r="I96" s="260">
        <v>2639.4666666666662</v>
      </c>
      <c r="J96" s="260">
        <v>2670.9833333333327</v>
      </c>
      <c r="K96" s="259">
        <v>2607.9499999999998</v>
      </c>
      <c r="L96" s="259">
        <v>2553</v>
      </c>
      <c r="M96" s="259">
        <v>10.58681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209.9</v>
      </c>
      <c r="D97" s="260">
        <v>208.15</v>
      </c>
      <c r="E97" s="260">
        <v>206</v>
      </c>
      <c r="F97" s="260">
        <v>202.1</v>
      </c>
      <c r="G97" s="260">
        <v>199.95</v>
      </c>
      <c r="H97" s="260">
        <v>212.05</v>
      </c>
      <c r="I97" s="260">
        <v>214.20000000000005</v>
      </c>
      <c r="J97" s="260">
        <v>218.10000000000002</v>
      </c>
      <c r="K97" s="259">
        <v>210.3</v>
      </c>
      <c r="L97" s="259">
        <v>204.25</v>
      </c>
      <c r="M97" s="259">
        <v>42.102670000000003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2532.8000000000002</v>
      </c>
      <c r="D98" s="260">
        <v>2533.9333333333334</v>
      </c>
      <c r="E98" s="260">
        <v>2515.8666666666668</v>
      </c>
      <c r="F98" s="260">
        <v>2498.9333333333334</v>
      </c>
      <c r="G98" s="260">
        <v>2480.8666666666668</v>
      </c>
      <c r="H98" s="260">
        <v>2550.8666666666668</v>
      </c>
      <c r="I98" s="260">
        <v>2568.9333333333334</v>
      </c>
      <c r="J98" s="260">
        <v>2585.8666666666668</v>
      </c>
      <c r="K98" s="259">
        <v>2552</v>
      </c>
      <c r="L98" s="259">
        <v>2517</v>
      </c>
      <c r="M98" s="259">
        <v>12.83685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290.8</v>
      </c>
      <c r="D99" s="260">
        <v>290.86666666666667</v>
      </c>
      <c r="E99" s="260">
        <v>288.43333333333334</v>
      </c>
      <c r="F99" s="260">
        <v>286.06666666666666</v>
      </c>
      <c r="G99" s="260">
        <v>283.63333333333333</v>
      </c>
      <c r="H99" s="260">
        <v>293.23333333333335</v>
      </c>
      <c r="I99" s="260">
        <v>295.66666666666674</v>
      </c>
      <c r="J99" s="260">
        <v>298.03333333333336</v>
      </c>
      <c r="K99" s="259">
        <v>293.3</v>
      </c>
      <c r="L99" s="259">
        <v>288.5</v>
      </c>
      <c r="M99" s="259">
        <v>6.4414999999999996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40202.35</v>
      </c>
      <c r="D100" s="260">
        <v>40385.48333333333</v>
      </c>
      <c r="E100" s="260">
        <v>39836.866666666661</v>
      </c>
      <c r="F100" s="260">
        <v>39471.383333333331</v>
      </c>
      <c r="G100" s="260">
        <v>38922.766666666663</v>
      </c>
      <c r="H100" s="260">
        <v>40750.96666666666</v>
      </c>
      <c r="I100" s="260">
        <v>41299.583333333328</v>
      </c>
      <c r="J100" s="260">
        <v>41665.066666666658</v>
      </c>
      <c r="K100" s="259">
        <v>40934.1</v>
      </c>
      <c r="L100" s="259">
        <v>40020</v>
      </c>
      <c r="M100" s="259">
        <v>5.1450000000000003E-2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2507.4</v>
      </c>
      <c r="D101" s="260">
        <v>2496.1333333333332</v>
      </c>
      <c r="E101" s="260">
        <v>2482.2666666666664</v>
      </c>
      <c r="F101" s="260">
        <v>2457.1333333333332</v>
      </c>
      <c r="G101" s="260">
        <v>2443.2666666666664</v>
      </c>
      <c r="H101" s="260">
        <v>2521.2666666666664</v>
      </c>
      <c r="I101" s="260">
        <v>2535.1333333333332</v>
      </c>
      <c r="J101" s="260">
        <v>2560.2666666666664</v>
      </c>
      <c r="K101" s="259">
        <v>2510</v>
      </c>
      <c r="L101" s="259">
        <v>2471</v>
      </c>
      <c r="M101" s="259">
        <v>26.56747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917.5</v>
      </c>
      <c r="D102" s="260">
        <v>913.68333333333339</v>
      </c>
      <c r="E102" s="260">
        <v>907.26666666666677</v>
      </c>
      <c r="F102" s="260">
        <v>897.03333333333342</v>
      </c>
      <c r="G102" s="260">
        <v>890.61666666666679</v>
      </c>
      <c r="H102" s="260">
        <v>923.91666666666674</v>
      </c>
      <c r="I102" s="260">
        <v>930.33333333333326</v>
      </c>
      <c r="J102" s="260">
        <v>940.56666666666672</v>
      </c>
      <c r="K102" s="259">
        <v>920.1</v>
      </c>
      <c r="L102" s="259">
        <v>903.45</v>
      </c>
      <c r="M102" s="259">
        <v>111.00219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1160.25</v>
      </c>
      <c r="D103" s="260">
        <v>1158.0833333333333</v>
      </c>
      <c r="E103" s="260">
        <v>1149.7166666666665</v>
      </c>
      <c r="F103" s="260">
        <v>1139.1833333333332</v>
      </c>
      <c r="G103" s="260">
        <v>1130.8166666666664</v>
      </c>
      <c r="H103" s="260">
        <v>1168.6166666666666</v>
      </c>
      <c r="I103" s="260">
        <v>1176.9833333333333</v>
      </c>
      <c r="J103" s="260">
        <v>1187.5166666666667</v>
      </c>
      <c r="K103" s="259">
        <v>1166.45</v>
      </c>
      <c r="L103" s="259">
        <v>1147.55</v>
      </c>
      <c r="M103" s="259">
        <v>4.7283799999999996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513.1</v>
      </c>
      <c r="D104" s="260">
        <v>513.31666666666672</v>
      </c>
      <c r="E104" s="260">
        <v>507.33333333333348</v>
      </c>
      <c r="F104" s="260">
        <v>501.56666666666678</v>
      </c>
      <c r="G104" s="260">
        <v>495.58333333333354</v>
      </c>
      <c r="H104" s="260">
        <v>519.08333333333348</v>
      </c>
      <c r="I104" s="260">
        <v>525.06666666666683</v>
      </c>
      <c r="J104" s="260">
        <v>530.83333333333337</v>
      </c>
      <c r="K104" s="259">
        <v>519.29999999999995</v>
      </c>
      <c r="L104" s="259">
        <v>507.55</v>
      </c>
      <c r="M104" s="259">
        <v>6.6875299999999998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548.54999999999995</v>
      </c>
      <c r="D105" s="260">
        <v>545.68333333333328</v>
      </c>
      <c r="E105" s="260">
        <v>539.36666666666656</v>
      </c>
      <c r="F105" s="260">
        <v>530.18333333333328</v>
      </c>
      <c r="G105" s="260">
        <v>523.86666666666656</v>
      </c>
      <c r="H105" s="260">
        <v>554.86666666666656</v>
      </c>
      <c r="I105" s="260">
        <v>561.18333333333339</v>
      </c>
      <c r="J105" s="260">
        <v>570.36666666666656</v>
      </c>
      <c r="K105" s="259">
        <v>552</v>
      </c>
      <c r="L105" s="259">
        <v>536.5</v>
      </c>
      <c r="M105" s="259">
        <v>4.4669999999999996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57.3</v>
      </c>
      <c r="D106" s="260">
        <v>57.43333333333333</v>
      </c>
      <c r="E106" s="260">
        <v>56.716666666666661</v>
      </c>
      <c r="F106" s="260">
        <v>56.133333333333333</v>
      </c>
      <c r="G106" s="260">
        <v>55.416666666666664</v>
      </c>
      <c r="H106" s="260">
        <v>58.016666666666659</v>
      </c>
      <c r="I106" s="260">
        <v>58.733333333333327</v>
      </c>
      <c r="J106" s="260">
        <v>59.316666666666656</v>
      </c>
      <c r="K106" s="259">
        <v>58.15</v>
      </c>
      <c r="L106" s="259">
        <v>56.85</v>
      </c>
      <c r="M106" s="259">
        <v>354.88243999999997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353.5</v>
      </c>
      <c r="D107" s="260">
        <v>353.2833333333333</v>
      </c>
      <c r="E107" s="260">
        <v>350.21666666666658</v>
      </c>
      <c r="F107" s="260">
        <v>346.93333333333328</v>
      </c>
      <c r="G107" s="260">
        <v>343.86666666666656</v>
      </c>
      <c r="H107" s="260">
        <v>356.56666666666661</v>
      </c>
      <c r="I107" s="260">
        <v>359.63333333333333</v>
      </c>
      <c r="J107" s="260">
        <v>362.91666666666663</v>
      </c>
      <c r="K107" s="259">
        <v>356.35</v>
      </c>
      <c r="L107" s="259">
        <v>350</v>
      </c>
      <c r="M107" s="259">
        <v>100.50303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4792.1499999999996</v>
      </c>
      <c r="D108" s="260">
        <v>4770.7166666666662</v>
      </c>
      <c r="E108" s="260">
        <v>4721.4333333333325</v>
      </c>
      <c r="F108" s="260">
        <v>4650.7166666666662</v>
      </c>
      <c r="G108" s="260">
        <v>4601.4333333333325</v>
      </c>
      <c r="H108" s="260">
        <v>4841.4333333333325</v>
      </c>
      <c r="I108" s="260">
        <v>4890.7166666666672</v>
      </c>
      <c r="J108" s="260">
        <v>4961.4333333333325</v>
      </c>
      <c r="K108" s="259">
        <v>4820</v>
      </c>
      <c r="L108" s="259">
        <v>4700</v>
      </c>
      <c r="M108" s="259">
        <v>1.00932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259.89999999999998</v>
      </c>
      <c r="D109" s="260">
        <v>261.34999999999997</v>
      </c>
      <c r="E109" s="260">
        <v>253.54999999999995</v>
      </c>
      <c r="F109" s="260">
        <v>247.2</v>
      </c>
      <c r="G109" s="260">
        <v>239.39999999999998</v>
      </c>
      <c r="H109" s="260">
        <v>267.69999999999993</v>
      </c>
      <c r="I109" s="260">
        <v>275.5</v>
      </c>
      <c r="J109" s="260">
        <v>281.84999999999991</v>
      </c>
      <c r="K109" s="259">
        <v>269.14999999999998</v>
      </c>
      <c r="L109" s="259">
        <v>255</v>
      </c>
      <c r="M109" s="259">
        <v>78.910589999999999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144.05000000000001</v>
      </c>
      <c r="D110" s="260">
        <v>143.35</v>
      </c>
      <c r="E110" s="260">
        <v>142.19999999999999</v>
      </c>
      <c r="F110" s="260">
        <v>140.35</v>
      </c>
      <c r="G110" s="260">
        <v>139.19999999999999</v>
      </c>
      <c r="H110" s="260">
        <v>145.19999999999999</v>
      </c>
      <c r="I110" s="260">
        <v>146.35000000000002</v>
      </c>
      <c r="J110" s="260">
        <v>148.19999999999999</v>
      </c>
      <c r="K110" s="259">
        <v>144.5</v>
      </c>
      <c r="L110" s="259">
        <v>141.5</v>
      </c>
      <c r="M110" s="259">
        <v>38.414169999999999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343.75</v>
      </c>
      <c r="D111" s="260">
        <v>341.61666666666662</v>
      </c>
      <c r="E111" s="260">
        <v>337.48333333333323</v>
      </c>
      <c r="F111" s="260">
        <v>331.21666666666664</v>
      </c>
      <c r="G111" s="260">
        <v>327.08333333333326</v>
      </c>
      <c r="H111" s="260">
        <v>347.88333333333321</v>
      </c>
      <c r="I111" s="260">
        <v>352.01666666666654</v>
      </c>
      <c r="J111" s="260">
        <v>358.28333333333319</v>
      </c>
      <c r="K111" s="259">
        <v>345.75</v>
      </c>
      <c r="L111" s="259">
        <v>335.35</v>
      </c>
      <c r="M111" s="259">
        <v>47.253369999999997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70.099999999999994</v>
      </c>
      <c r="D112" s="260">
        <v>69.699999999999989</v>
      </c>
      <c r="E112" s="260">
        <v>69.09999999999998</v>
      </c>
      <c r="F112" s="260">
        <v>68.099999999999994</v>
      </c>
      <c r="G112" s="260">
        <v>67.499999999999986</v>
      </c>
      <c r="H112" s="260">
        <v>70.699999999999974</v>
      </c>
      <c r="I112" s="260">
        <v>71.3</v>
      </c>
      <c r="J112" s="260">
        <v>72.299999999999969</v>
      </c>
      <c r="K112" s="259">
        <v>70.3</v>
      </c>
      <c r="L112" s="259">
        <v>68.7</v>
      </c>
      <c r="M112" s="259">
        <v>130.32194000000001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763.9</v>
      </c>
      <c r="D113" s="260">
        <v>766.76666666666677</v>
      </c>
      <c r="E113" s="260">
        <v>758.63333333333355</v>
      </c>
      <c r="F113" s="260">
        <v>753.36666666666679</v>
      </c>
      <c r="G113" s="260">
        <v>745.23333333333358</v>
      </c>
      <c r="H113" s="260">
        <v>772.03333333333353</v>
      </c>
      <c r="I113" s="260">
        <v>780.16666666666674</v>
      </c>
      <c r="J113" s="260">
        <v>785.43333333333351</v>
      </c>
      <c r="K113" s="259">
        <v>774.9</v>
      </c>
      <c r="L113" s="259">
        <v>761.5</v>
      </c>
      <c r="M113" s="259">
        <v>45.832389999999997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423.15</v>
      </c>
      <c r="D114" s="260">
        <v>422.18333333333334</v>
      </c>
      <c r="E114" s="260">
        <v>419.66666666666669</v>
      </c>
      <c r="F114" s="260">
        <v>416.18333333333334</v>
      </c>
      <c r="G114" s="260">
        <v>413.66666666666669</v>
      </c>
      <c r="H114" s="260">
        <v>425.66666666666669</v>
      </c>
      <c r="I114" s="260">
        <v>428.18333333333334</v>
      </c>
      <c r="J114" s="260">
        <v>431.66666666666669</v>
      </c>
      <c r="K114" s="259">
        <v>424.7</v>
      </c>
      <c r="L114" s="259">
        <v>418.7</v>
      </c>
      <c r="M114" s="259">
        <v>7.4515799999999999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191.6</v>
      </c>
      <c r="D115" s="260">
        <v>191</v>
      </c>
      <c r="E115" s="260">
        <v>190.05</v>
      </c>
      <c r="F115" s="260">
        <v>188.5</v>
      </c>
      <c r="G115" s="260">
        <v>187.55</v>
      </c>
      <c r="H115" s="260">
        <v>192.55</v>
      </c>
      <c r="I115" s="260">
        <v>193.5</v>
      </c>
      <c r="J115" s="260">
        <v>195.05</v>
      </c>
      <c r="K115" s="259">
        <v>191.95</v>
      </c>
      <c r="L115" s="259">
        <v>189.45</v>
      </c>
      <c r="M115" s="259">
        <v>15.95778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1144.1500000000001</v>
      </c>
      <c r="D116" s="260">
        <v>1147.1333333333334</v>
      </c>
      <c r="E116" s="260">
        <v>1136.2666666666669</v>
      </c>
      <c r="F116" s="260">
        <v>1128.3833333333334</v>
      </c>
      <c r="G116" s="260">
        <v>1117.5166666666669</v>
      </c>
      <c r="H116" s="260">
        <v>1155.0166666666669</v>
      </c>
      <c r="I116" s="260">
        <v>1165.8833333333332</v>
      </c>
      <c r="J116" s="260">
        <v>1173.7666666666669</v>
      </c>
      <c r="K116" s="259">
        <v>1158</v>
      </c>
      <c r="L116" s="259">
        <v>1139.25</v>
      </c>
      <c r="M116" s="259">
        <v>26.011479999999999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3942.65</v>
      </c>
      <c r="D117" s="260">
        <v>3941.2166666666667</v>
      </c>
      <c r="E117" s="260">
        <v>3897.4333333333334</v>
      </c>
      <c r="F117" s="260">
        <v>3852.2166666666667</v>
      </c>
      <c r="G117" s="260">
        <v>3808.4333333333334</v>
      </c>
      <c r="H117" s="260">
        <v>3986.4333333333334</v>
      </c>
      <c r="I117" s="260">
        <v>4030.2166666666672</v>
      </c>
      <c r="J117" s="260">
        <v>4075.4333333333334</v>
      </c>
      <c r="K117" s="259">
        <v>3985</v>
      </c>
      <c r="L117" s="259">
        <v>3896</v>
      </c>
      <c r="M117" s="259">
        <v>1.9341999999999999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1507.45</v>
      </c>
      <c r="D118" s="260">
        <v>1508.8166666666668</v>
      </c>
      <c r="E118" s="260">
        <v>1489.7333333333336</v>
      </c>
      <c r="F118" s="260">
        <v>1472.0166666666667</v>
      </c>
      <c r="G118" s="260">
        <v>1452.9333333333334</v>
      </c>
      <c r="H118" s="260">
        <v>1526.5333333333338</v>
      </c>
      <c r="I118" s="260">
        <v>1545.6166666666672</v>
      </c>
      <c r="J118" s="260">
        <v>1563.3333333333339</v>
      </c>
      <c r="K118" s="259">
        <v>1527.9</v>
      </c>
      <c r="L118" s="259">
        <v>1491.1</v>
      </c>
      <c r="M118" s="259">
        <v>48.98592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1778.05</v>
      </c>
      <c r="D119" s="260">
        <v>1788</v>
      </c>
      <c r="E119" s="260">
        <v>1758.05</v>
      </c>
      <c r="F119" s="260">
        <v>1738.05</v>
      </c>
      <c r="G119" s="260">
        <v>1708.1</v>
      </c>
      <c r="H119" s="260">
        <v>1808</v>
      </c>
      <c r="I119" s="260">
        <v>1837.9499999999998</v>
      </c>
      <c r="J119" s="260">
        <v>1857.95</v>
      </c>
      <c r="K119" s="259">
        <v>1817.95</v>
      </c>
      <c r="L119" s="259">
        <v>1768</v>
      </c>
      <c r="M119" s="259">
        <v>12.771599999999999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905</v>
      </c>
      <c r="D120" s="260">
        <v>900.9</v>
      </c>
      <c r="E120" s="260">
        <v>894.69999999999993</v>
      </c>
      <c r="F120" s="260">
        <v>884.4</v>
      </c>
      <c r="G120" s="260">
        <v>878.19999999999993</v>
      </c>
      <c r="H120" s="260">
        <v>911.19999999999993</v>
      </c>
      <c r="I120" s="260">
        <v>917.4</v>
      </c>
      <c r="J120" s="260">
        <v>927.69999999999993</v>
      </c>
      <c r="K120" s="259">
        <v>907.1</v>
      </c>
      <c r="L120" s="259">
        <v>890.6</v>
      </c>
      <c r="M120" s="259">
        <v>3.7176399999999998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332.4</v>
      </c>
      <c r="D121" s="260">
        <v>333.96666666666664</v>
      </c>
      <c r="E121" s="260">
        <v>324.43333333333328</v>
      </c>
      <c r="F121" s="260">
        <v>316.46666666666664</v>
      </c>
      <c r="G121" s="260">
        <v>306.93333333333328</v>
      </c>
      <c r="H121" s="260">
        <v>341.93333333333328</v>
      </c>
      <c r="I121" s="260">
        <v>351.4666666666667</v>
      </c>
      <c r="J121" s="260">
        <v>359.43333333333328</v>
      </c>
      <c r="K121" s="259">
        <v>343.5</v>
      </c>
      <c r="L121" s="259">
        <v>326</v>
      </c>
      <c r="M121" s="259">
        <v>22.766819999999999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710</v>
      </c>
      <c r="D122" s="260">
        <v>708.48333333333323</v>
      </c>
      <c r="E122" s="260">
        <v>701.51666666666642</v>
      </c>
      <c r="F122" s="260">
        <v>693.03333333333319</v>
      </c>
      <c r="G122" s="260">
        <v>686.06666666666638</v>
      </c>
      <c r="H122" s="260">
        <v>716.96666666666647</v>
      </c>
      <c r="I122" s="260">
        <v>723.93333333333339</v>
      </c>
      <c r="J122" s="260">
        <v>732.41666666666652</v>
      </c>
      <c r="K122" s="259">
        <v>715.45</v>
      </c>
      <c r="L122" s="259">
        <v>700</v>
      </c>
      <c r="M122" s="259">
        <v>31.217860000000002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494.05</v>
      </c>
      <c r="D123" s="260">
        <v>488.81666666666666</v>
      </c>
      <c r="E123" s="260">
        <v>480.83333333333331</v>
      </c>
      <c r="F123" s="260">
        <v>467.61666666666667</v>
      </c>
      <c r="G123" s="260">
        <v>459.63333333333333</v>
      </c>
      <c r="H123" s="260">
        <v>502.0333333333333</v>
      </c>
      <c r="I123" s="260">
        <v>510.01666666666665</v>
      </c>
      <c r="J123" s="260">
        <v>523.23333333333335</v>
      </c>
      <c r="K123" s="259">
        <v>496.8</v>
      </c>
      <c r="L123" s="259">
        <v>475.6</v>
      </c>
      <c r="M123" s="259">
        <v>49.527239999999999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612.70000000000005</v>
      </c>
      <c r="D124" s="260">
        <v>610.4666666666667</v>
      </c>
      <c r="E124" s="260">
        <v>605.23333333333335</v>
      </c>
      <c r="F124" s="260">
        <v>597.76666666666665</v>
      </c>
      <c r="G124" s="260">
        <v>592.5333333333333</v>
      </c>
      <c r="H124" s="260">
        <v>617.93333333333339</v>
      </c>
      <c r="I124" s="260">
        <v>623.16666666666674</v>
      </c>
      <c r="J124" s="260">
        <v>630.63333333333344</v>
      </c>
      <c r="K124" s="259">
        <v>615.70000000000005</v>
      </c>
      <c r="L124" s="259">
        <v>603</v>
      </c>
      <c r="M124" s="259">
        <v>22.82855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1882.6</v>
      </c>
      <c r="D125" s="260">
        <v>1888.0833333333333</v>
      </c>
      <c r="E125" s="260">
        <v>1866.1666666666665</v>
      </c>
      <c r="F125" s="260">
        <v>1849.7333333333333</v>
      </c>
      <c r="G125" s="260">
        <v>1827.8166666666666</v>
      </c>
      <c r="H125" s="260">
        <v>1904.5166666666664</v>
      </c>
      <c r="I125" s="260">
        <v>1926.4333333333329</v>
      </c>
      <c r="J125" s="260">
        <v>1942.8666666666663</v>
      </c>
      <c r="K125" s="259">
        <v>1910</v>
      </c>
      <c r="L125" s="259">
        <v>1871.65</v>
      </c>
      <c r="M125" s="259">
        <v>26.246009999999998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82.5</v>
      </c>
      <c r="D126" s="260">
        <v>82.600000000000009</v>
      </c>
      <c r="E126" s="260">
        <v>81.90000000000002</v>
      </c>
      <c r="F126" s="260">
        <v>81.300000000000011</v>
      </c>
      <c r="G126" s="260">
        <v>80.600000000000023</v>
      </c>
      <c r="H126" s="260">
        <v>83.200000000000017</v>
      </c>
      <c r="I126" s="260">
        <v>83.9</v>
      </c>
      <c r="J126" s="260">
        <v>84.500000000000014</v>
      </c>
      <c r="K126" s="259">
        <v>83.3</v>
      </c>
      <c r="L126" s="259">
        <v>82</v>
      </c>
      <c r="M126" s="259">
        <v>49.402700000000003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3641.6</v>
      </c>
      <c r="D127" s="260">
        <v>3633.8833333333337</v>
      </c>
      <c r="E127" s="260">
        <v>3603.7666666666673</v>
      </c>
      <c r="F127" s="260">
        <v>3565.9333333333338</v>
      </c>
      <c r="G127" s="260">
        <v>3535.8166666666675</v>
      </c>
      <c r="H127" s="260">
        <v>3671.7166666666672</v>
      </c>
      <c r="I127" s="260">
        <v>3701.833333333333</v>
      </c>
      <c r="J127" s="260">
        <v>3739.666666666667</v>
      </c>
      <c r="K127" s="259">
        <v>3664</v>
      </c>
      <c r="L127" s="259">
        <v>3596.05</v>
      </c>
      <c r="M127" s="259">
        <v>1.32925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382.8</v>
      </c>
      <c r="D128" s="260">
        <v>380.55</v>
      </c>
      <c r="E128" s="260">
        <v>375.15000000000003</v>
      </c>
      <c r="F128" s="260">
        <v>367.5</v>
      </c>
      <c r="G128" s="260">
        <v>362.1</v>
      </c>
      <c r="H128" s="260">
        <v>388.20000000000005</v>
      </c>
      <c r="I128" s="260">
        <v>393.6</v>
      </c>
      <c r="J128" s="260">
        <v>401.25000000000006</v>
      </c>
      <c r="K128" s="259">
        <v>385.95</v>
      </c>
      <c r="L128" s="259">
        <v>372.9</v>
      </c>
      <c r="M128" s="259">
        <v>53.641159999999999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4860.45</v>
      </c>
      <c r="D129" s="260">
        <v>4842.4166666666661</v>
      </c>
      <c r="E129" s="260">
        <v>4810.6833333333325</v>
      </c>
      <c r="F129" s="260">
        <v>4760.9166666666661</v>
      </c>
      <c r="G129" s="260">
        <v>4729.1833333333325</v>
      </c>
      <c r="H129" s="260">
        <v>4892.1833333333325</v>
      </c>
      <c r="I129" s="260">
        <v>4923.9166666666661</v>
      </c>
      <c r="J129" s="260">
        <v>4973.6833333333325</v>
      </c>
      <c r="K129" s="259">
        <v>4874.1499999999996</v>
      </c>
      <c r="L129" s="259">
        <v>4792.6499999999996</v>
      </c>
      <c r="M129" s="259">
        <v>1.6100300000000001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2017.65</v>
      </c>
      <c r="D130" s="260">
        <v>2014.2166666666665</v>
      </c>
      <c r="E130" s="260">
        <v>1996.4333333333329</v>
      </c>
      <c r="F130" s="260">
        <v>1975.2166666666665</v>
      </c>
      <c r="G130" s="260">
        <v>1957.4333333333329</v>
      </c>
      <c r="H130" s="260">
        <v>2035.4333333333329</v>
      </c>
      <c r="I130" s="260">
        <v>2053.2166666666662</v>
      </c>
      <c r="J130" s="260">
        <v>2074.4333333333329</v>
      </c>
      <c r="K130" s="259">
        <v>2032</v>
      </c>
      <c r="L130" s="259">
        <v>1993</v>
      </c>
      <c r="M130" s="259">
        <v>13.950699999999999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463.9</v>
      </c>
      <c r="D131" s="260">
        <v>464.76666666666665</v>
      </c>
      <c r="E131" s="260">
        <v>459.13333333333333</v>
      </c>
      <c r="F131" s="260">
        <v>454.36666666666667</v>
      </c>
      <c r="G131" s="260">
        <v>448.73333333333335</v>
      </c>
      <c r="H131" s="260">
        <v>469.5333333333333</v>
      </c>
      <c r="I131" s="260">
        <v>475.16666666666663</v>
      </c>
      <c r="J131" s="260">
        <v>479.93333333333328</v>
      </c>
      <c r="K131" s="259">
        <v>470.4</v>
      </c>
      <c r="L131" s="259">
        <v>460</v>
      </c>
      <c r="M131" s="259">
        <v>9.9783899999999992</v>
      </c>
      <c r="N131" s="1"/>
      <c r="O131" s="1"/>
    </row>
    <row r="132" spans="1:15" ht="12.75" customHeight="1">
      <c r="A132" s="227">
        <v>123</v>
      </c>
      <c r="B132" s="269" t="s">
        <v>871</v>
      </c>
      <c r="C132" s="259">
        <v>633.25</v>
      </c>
      <c r="D132" s="260">
        <v>633.41666666666663</v>
      </c>
      <c r="E132" s="260">
        <v>628.83333333333326</v>
      </c>
      <c r="F132" s="260">
        <v>624.41666666666663</v>
      </c>
      <c r="G132" s="260">
        <v>619.83333333333326</v>
      </c>
      <c r="H132" s="260">
        <v>637.83333333333326</v>
      </c>
      <c r="I132" s="260">
        <v>642.41666666666652</v>
      </c>
      <c r="J132" s="260">
        <v>646.83333333333326</v>
      </c>
      <c r="K132" s="259">
        <v>638</v>
      </c>
      <c r="L132" s="259">
        <v>629</v>
      </c>
      <c r="M132" s="259">
        <v>10.449870000000001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3108.05</v>
      </c>
      <c r="D133" s="260">
        <v>3101.5</v>
      </c>
      <c r="E133" s="260">
        <v>3087.05</v>
      </c>
      <c r="F133" s="260">
        <v>3066.05</v>
      </c>
      <c r="G133" s="260">
        <v>3051.6000000000004</v>
      </c>
      <c r="H133" s="260">
        <v>3122.5</v>
      </c>
      <c r="I133" s="260">
        <v>3136.95</v>
      </c>
      <c r="J133" s="260">
        <v>3157.95</v>
      </c>
      <c r="K133" s="259">
        <v>3115.95</v>
      </c>
      <c r="L133" s="259">
        <v>3080.5</v>
      </c>
      <c r="M133" s="259">
        <v>0.1721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709.85</v>
      </c>
      <c r="D134" s="260">
        <v>713.45000000000016</v>
      </c>
      <c r="E134" s="260">
        <v>702.95000000000027</v>
      </c>
      <c r="F134" s="260">
        <v>696.05000000000007</v>
      </c>
      <c r="G134" s="260">
        <v>685.55000000000018</v>
      </c>
      <c r="H134" s="260">
        <v>720.35000000000036</v>
      </c>
      <c r="I134" s="260">
        <v>730.85000000000014</v>
      </c>
      <c r="J134" s="260">
        <v>737.75000000000045</v>
      </c>
      <c r="K134" s="259">
        <v>723.95</v>
      </c>
      <c r="L134" s="259">
        <v>706.55</v>
      </c>
      <c r="M134" s="259">
        <v>10.885109999999999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94900.1</v>
      </c>
      <c r="D135" s="260">
        <v>94095.849999999991</v>
      </c>
      <c r="E135" s="260">
        <v>92191.699999999983</v>
      </c>
      <c r="F135" s="260">
        <v>89483.299999999988</v>
      </c>
      <c r="G135" s="260">
        <v>87579.14999999998</v>
      </c>
      <c r="H135" s="260">
        <v>96804.249999999985</v>
      </c>
      <c r="I135" s="260">
        <v>98708.39999999998</v>
      </c>
      <c r="J135" s="260">
        <v>101416.79999999999</v>
      </c>
      <c r="K135" s="259">
        <v>96000</v>
      </c>
      <c r="L135" s="259">
        <v>91387.45</v>
      </c>
      <c r="M135" s="259">
        <v>0.28284999999999999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219</v>
      </c>
      <c r="D136" s="260">
        <v>218.9</v>
      </c>
      <c r="E136" s="260">
        <v>217.35000000000002</v>
      </c>
      <c r="F136" s="260">
        <v>215.70000000000002</v>
      </c>
      <c r="G136" s="260">
        <v>214.15000000000003</v>
      </c>
      <c r="H136" s="260">
        <v>220.55</v>
      </c>
      <c r="I136" s="260">
        <v>222.10000000000002</v>
      </c>
      <c r="J136" s="260">
        <v>223.75</v>
      </c>
      <c r="K136" s="259">
        <v>220.45</v>
      </c>
      <c r="L136" s="259">
        <v>217.25</v>
      </c>
      <c r="M136" s="259">
        <v>30.71341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1351.3</v>
      </c>
      <c r="D137" s="260">
        <v>1347.8333333333333</v>
      </c>
      <c r="E137" s="260">
        <v>1340.0666666666666</v>
      </c>
      <c r="F137" s="260">
        <v>1328.8333333333333</v>
      </c>
      <c r="G137" s="260">
        <v>1321.0666666666666</v>
      </c>
      <c r="H137" s="260">
        <v>1359.0666666666666</v>
      </c>
      <c r="I137" s="260">
        <v>1366.8333333333335</v>
      </c>
      <c r="J137" s="260">
        <v>1378.0666666666666</v>
      </c>
      <c r="K137" s="259">
        <v>1355.6</v>
      </c>
      <c r="L137" s="259">
        <v>1336.6</v>
      </c>
      <c r="M137" s="259">
        <v>25.992239999999999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504.9</v>
      </c>
      <c r="D138" s="260">
        <v>509.66666666666669</v>
      </c>
      <c r="E138" s="260">
        <v>494.33333333333337</v>
      </c>
      <c r="F138" s="260">
        <v>483.76666666666671</v>
      </c>
      <c r="G138" s="260">
        <v>468.43333333333339</v>
      </c>
      <c r="H138" s="260">
        <v>520.23333333333335</v>
      </c>
      <c r="I138" s="260">
        <v>535.56666666666672</v>
      </c>
      <c r="J138" s="260">
        <v>546.13333333333333</v>
      </c>
      <c r="K138" s="259">
        <v>525</v>
      </c>
      <c r="L138" s="259">
        <v>499.1</v>
      </c>
      <c r="M138" s="259">
        <v>54.836620000000003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9333.2999999999993</v>
      </c>
      <c r="D139" s="260">
        <v>9313.4666666666653</v>
      </c>
      <c r="E139" s="260">
        <v>9274.1333333333314</v>
      </c>
      <c r="F139" s="260">
        <v>9214.9666666666653</v>
      </c>
      <c r="G139" s="260">
        <v>9175.6333333333314</v>
      </c>
      <c r="H139" s="260">
        <v>9372.6333333333314</v>
      </c>
      <c r="I139" s="260">
        <v>9411.9666666666635</v>
      </c>
      <c r="J139" s="260">
        <v>9471.1333333333314</v>
      </c>
      <c r="K139" s="259">
        <v>9352.7999999999993</v>
      </c>
      <c r="L139" s="259">
        <v>9254.2999999999993</v>
      </c>
      <c r="M139" s="259">
        <v>4.6901700000000002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712.6</v>
      </c>
      <c r="D140" s="260">
        <v>711.7833333333333</v>
      </c>
      <c r="E140" s="260">
        <v>707.81666666666661</v>
      </c>
      <c r="F140" s="260">
        <v>703.0333333333333</v>
      </c>
      <c r="G140" s="260">
        <v>699.06666666666661</v>
      </c>
      <c r="H140" s="260">
        <v>716.56666666666661</v>
      </c>
      <c r="I140" s="260">
        <v>720.5333333333333</v>
      </c>
      <c r="J140" s="260">
        <v>725.31666666666661</v>
      </c>
      <c r="K140" s="259">
        <v>715.75</v>
      </c>
      <c r="L140" s="259">
        <v>707</v>
      </c>
      <c r="M140" s="259">
        <v>1.9735799999999999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457</v>
      </c>
      <c r="D141" s="260">
        <v>458.83333333333331</v>
      </c>
      <c r="E141" s="260">
        <v>450.16666666666663</v>
      </c>
      <c r="F141" s="260">
        <v>443.33333333333331</v>
      </c>
      <c r="G141" s="260">
        <v>434.66666666666663</v>
      </c>
      <c r="H141" s="260">
        <v>465.66666666666663</v>
      </c>
      <c r="I141" s="260">
        <v>474.33333333333326</v>
      </c>
      <c r="J141" s="260">
        <v>481.16666666666663</v>
      </c>
      <c r="K141" s="259">
        <v>467.5</v>
      </c>
      <c r="L141" s="259">
        <v>452</v>
      </c>
      <c r="M141" s="259">
        <v>16.177150000000001</v>
      </c>
      <c r="N141" s="1"/>
      <c r="O141" s="1"/>
    </row>
    <row r="142" spans="1:15" ht="12.75" customHeight="1">
      <c r="A142" s="227">
        <v>133</v>
      </c>
      <c r="B142" s="269" t="s">
        <v>872</v>
      </c>
      <c r="C142" s="259">
        <v>82.7</v>
      </c>
      <c r="D142" s="260">
        <v>82.683333333333337</v>
      </c>
      <c r="E142" s="260">
        <v>81.666666666666671</v>
      </c>
      <c r="F142" s="260">
        <v>80.63333333333334</v>
      </c>
      <c r="G142" s="260">
        <v>79.616666666666674</v>
      </c>
      <c r="H142" s="260">
        <v>83.716666666666669</v>
      </c>
      <c r="I142" s="260">
        <v>84.73333333333332</v>
      </c>
      <c r="J142" s="260">
        <v>85.766666666666666</v>
      </c>
      <c r="K142" s="259">
        <v>83.7</v>
      </c>
      <c r="L142" s="259">
        <v>81.650000000000006</v>
      </c>
      <c r="M142" s="259">
        <v>28.03783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1981.05</v>
      </c>
      <c r="D143" s="260">
        <v>1973.4666666666665</v>
      </c>
      <c r="E143" s="260">
        <v>1959.0333333333328</v>
      </c>
      <c r="F143" s="260">
        <v>1937.0166666666664</v>
      </c>
      <c r="G143" s="260">
        <v>1922.5833333333328</v>
      </c>
      <c r="H143" s="260">
        <v>1995.4833333333329</v>
      </c>
      <c r="I143" s="260">
        <v>2009.9166666666667</v>
      </c>
      <c r="J143" s="260">
        <v>2031.9333333333329</v>
      </c>
      <c r="K143" s="259">
        <v>1987.9</v>
      </c>
      <c r="L143" s="259">
        <v>1951.45</v>
      </c>
      <c r="M143" s="259">
        <v>4.3196599999999998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1113.25</v>
      </c>
      <c r="D144" s="260">
        <v>1105.75</v>
      </c>
      <c r="E144" s="260">
        <v>1087.5</v>
      </c>
      <c r="F144" s="260">
        <v>1061.75</v>
      </c>
      <c r="G144" s="260">
        <v>1043.5</v>
      </c>
      <c r="H144" s="260">
        <v>1131.5</v>
      </c>
      <c r="I144" s="260">
        <v>1149.75</v>
      </c>
      <c r="J144" s="260">
        <v>1175.5</v>
      </c>
      <c r="K144" s="259">
        <v>1124</v>
      </c>
      <c r="L144" s="259">
        <v>1080</v>
      </c>
      <c r="M144" s="259">
        <v>12.15596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175.85</v>
      </c>
      <c r="D145" s="260">
        <v>176.73333333333335</v>
      </c>
      <c r="E145" s="260">
        <v>173.9666666666667</v>
      </c>
      <c r="F145" s="260">
        <v>172.08333333333334</v>
      </c>
      <c r="G145" s="260">
        <v>169.31666666666669</v>
      </c>
      <c r="H145" s="260">
        <v>178.6166666666667</v>
      </c>
      <c r="I145" s="260">
        <v>181.38333333333335</v>
      </c>
      <c r="J145" s="260">
        <v>183.26666666666671</v>
      </c>
      <c r="K145" s="259">
        <v>179.5</v>
      </c>
      <c r="L145" s="259">
        <v>174.85</v>
      </c>
      <c r="M145" s="259">
        <v>127.99401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75.900000000000006</v>
      </c>
      <c r="D146" s="260">
        <v>74.95</v>
      </c>
      <c r="E146" s="260">
        <v>73.7</v>
      </c>
      <c r="F146" s="260">
        <v>71.5</v>
      </c>
      <c r="G146" s="260">
        <v>70.25</v>
      </c>
      <c r="H146" s="260">
        <v>77.150000000000006</v>
      </c>
      <c r="I146" s="260">
        <v>78.400000000000006</v>
      </c>
      <c r="J146" s="260">
        <v>80.600000000000009</v>
      </c>
      <c r="K146" s="259">
        <v>76.2</v>
      </c>
      <c r="L146" s="259">
        <v>72.75</v>
      </c>
      <c r="M146" s="259">
        <v>234.20487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4498.1499999999996</v>
      </c>
      <c r="D147" s="260">
        <v>4503.6666666666661</v>
      </c>
      <c r="E147" s="260">
        <v>4447.3833333333323</v>
      </c>
      <c r="F147" s="260">
        <v>4396.6166666666659</v>
      </c>
      <c r="G147" s="260">
        <v>4340.3333333333321</v>
      </c>
      <c r="H147" s="260">
        <v>4554.4333333333325</v>
      </c>
      <c r="I147" s="260">
        <v>4610.7166666666653</v>
      </c>
      <c r="J147" s="260">
        <v>4661.4833333333327</v>
      </c>
      <c r="K147" s="259">
        <v>4559.95</v>
      </c>
      <c r="L147" s="259">
        <v>4452.8999999999996</v>
      </c>
      <c r="M147" s="259">
        <v>1.80968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20480.25</v>
      </c>
      <c r="D148" s="260">
        <v>20523.483333333334</v>
      </c>
      <c r="E148" s="260">
        <v>20326.966666666667</v>
      </c>
      <c r="F148" s="260">
        <v>20173.683333333334</v>
      </c>
      <c r="G148" s="260">
        <v>19977.166666666668</v>
      </c>
      <c r="H148" s="260">
        <v>20676.766666666666</v>
      </c>
      <c r="I148" s="260">
        <v>20873.283333333336</v>
      </c>
      <c r="J148" s="260">
        <v>21026.566666666666</v>
      </c>
      <c r="K148" s="259">
        <v>20720</v>
      </c>
      <c r="L148" s="259">
        <v>20370.2</v>
      </c>
      <c r="M148" s="259">
        <v>0.67722000000000004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267.3</v>
      </c>
      <c r="D149" s="260">
        <v>266.51666666666671</v>
      </c>
      <c r="E149" s="260">
        <v>264.43333333333339</v>
      </c>
      <c r="F149" s="260">
        <v>261.56666666666666</v>
      </c>
      <c r="G149" s="260">
        <v>259.48333333333335</v>
      </c>
      <c r="H149" s="260">
        <v>269.38333333333344</v>
      </c>
      <c r="I149" s="260">
        <v>271.46666666666681</v>
      </c>
      <c r="J149" s="260">
        <v>274.33333333333348</v>
      </c>
      <c r="K149" s="259">
        <v>268.60000000000002</v>
      </c>
      <c r="L149" s="259">
        <v>263.64999999999998</v>
      </c>
      <c r="M149" s="259">
        <v>3.4013599999999999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932.6</v>
      </c>
      <c r="D150" s="260">
        <v>933.58333333333337</v>
      </c>
      <c r="E150" s="260">
        <v>921.16666666666674</v>
      </c>
      <c r="F150" s="260">
        <v>909.73333333333335</v>
      </c>
      <c r="G150" s="260">
        <v>897.31666666666672</v>
      </c>
      <c r="H150" s="260">
        <v>945.01666666666677</v>
      </c>
      <c r="I150" s="260">
        <v>957.43333333333351</v>
      </c>
      <c r="J150" s="260">
        <v>968.86666666666679</v>
      </c>
      <c r="K150" s="259">
        <v>946</v>
      </c>
      <c r="L150" s="259">
        <v>922.15</v>
      </c>
      <c r="M150" s="259">
        <v>4.5188100000000002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138.55000000000001</v>
      </c>
      <c r="D151" s="260">
        <v>138.1</v>
      </c>
      <c r="E151" s="260">
        <v>137.19999999999999</v>
      </c>
      <c r="F151" s="260">
        <v>135.85</v>
      </c>
      <c r="G151" s="260">
        <v>134.94999999999999</v>
      </c>
      <c r="H151" s="260">
        <v>139.44999999999999</v>
      </c>
      <c r="I151" s="260">
        <v>140.35000000000002</v>
      </c>
      <c r="J151" s="260">
        <v>141.69999999999999</v>
      </c>
      <c r="K151" s="259">
        <v>139</v>
      </c>
      <c r="L151" s="259">
        <v>136.75</v>
      </c>
      <c r="M151" s="259">
        <v>99.874809999999997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195.6</v>
      </c>
      <c r="D152" s="260">
        <v>195.33333333333334</v>
      </c>
      <c r="E152" s="260">
        <v>194.66666666666669</v>
      </c>
      <c r="F152" s="260">
        <v>193.73333333333335</v>
      </c>
      <c r="G152" s="260">
        <v>193.06666666666669</v>
      </c>
      <c r="H152" s="260">
        <v>196.26666666666668</v>
      </c>
      <c r="I152" s="260">
        <v>196.93333333333337</v>
      </c>
      <c r="J152" s="260">
        <v>197.86666666666667</v>
      </c>
      <c r="K152" s="259">
        <v>196</v>
      </c>
      <c r="L152" s="259">
        <v>194.4</v>
      </c>
      <c r="M152" s="259">
        <v>4.3585000000000003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651.25</v>
      </c>
      <c r="D153" s="260">
        <v>651.75</v>
      </c>
      <c r="E153" s="260">
        <v>644.5</v>
      </c>
      <c r="F153" s="260">
        <v>637.75</v>
      </c>
      <c r="G153" s="260">
        <v>630.5</v>
      </c>
      <c r="H153" s="260">
        <v>658.5</v>
      </c>
      <c r="I153" s="260">
        <v>665.75</v>
      </c>
      <c r="J153" s="260">
        <v>672.5</v>
      </c>
      <c r="K153" s="259">
        <v>659</v>
      </c>
      <c r="L153" s="259">
        <v>645</v>
      </c>
      <c r="M153" s="259">
        <v>8.7865599999999997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3022.55</v>
      </c>
      <c r="D154" s="260">
        <v>3012.9333333333329</v>
      </c>
      <c r="E154" s="260">
        <v>2996.8666666666659</v>
      </c>
      <c r="F154" s="260">
        <v>2971.1833333333329</v>
      </c>
      <c r="G154" s="260">
        <v>2955.1166666666659</v>
      </c>
      <c r="H154" s="260">
        <v>3038.6166666666659</v>
      </c>
      <c r="I154" s="260">
        <v>3054.6833333333325</v>
      </c>
      <c r="J154" s="260">
        <v>3080.3666666666659</v>
      </c>
      <c r="K154" s="259">
        <v>3029</v>
      </c>
      <c r="L154" s="259">
        <v>2987.25</v>
      </c>
      <c r="M154" s="259">
        <v>0.56218000000000001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385.85</v>
      </c>
      <c r="D155" s="260">
        <v>390.59999999999997</v>
      </c>
      <c r="E155" s="260">
        <v>373.24999999999994</v>
      </c>
      <c r="F155" s="260">
        <v>360.65</v>
      </c>
      <c r="G155" s="260">
        <v>343.29999999999995</v>
      </c>
      <c r="H155" s="260">
        <v>403.19999999999993</v>
      </c>
      <c r="I155" s="260">
        <v>420.54999999999995</v>
      </c>
      <c r="J155" s="260">
        <v>433.14999999999992</v>
      </c>
      <c r="K155" s="259">
        <v>407.95</v>
      </c>
      <c r="L155" s="259">
        <v>378</v>
      </c>
      <c r="M155" s="259">
        <v>15.823689999999999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3297.15</v>
      </c>
      <c r="D156" s="260">
        <v>3312.2166666666672</v>
      </c>
      <c r="E156" s="260">
        <v>3268.1333333333341</v>
      </c>
      <c r="F156" s="260">
        <v>3239.1166666666668</v>
      </c>
      <c r="G156" s="260">
        <v>3195.0333333333338</v>
      </c>
      <c r="H156" s="260">
        <v>3341.2333333333345</v>
      </c>
      <c r="I156" s="260">
        <v>3385.3166666666675</v>
      </c>
      <c r="J156" s="260">
        <v>3414.3333333333348</v>
      </c>
      <c r="K156" s="259">
        <v>3356.3</v>
      </c>
      <c r="L156" s="259">
        <v>3283.2</v>
      </c>
      <c r="M156" s="259">
        <v>2.4496799999999999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49981.4</v>
      </c>
      <c r="D157" s="260">
        <v>49772.933333333327</v>
      </c>
      <c r="E157" s="260">
        <v>49425.866666666654</v>
      </c>
      <c r="F157" s="260">
        <v>48870.333333333328</v>
      </c>
      <c r="G157" s="260">
        <v>48523.266666666656</v>
      </c>
      <c r="H157" s="260">
        <v>50328.466666666653</v>
      </c>
      <c r="I157" s="260">
        <v>50675.533333333318</v>
      </c>
      <c r="J157" s="260">
        <v>51231.066666666651</v>
      </c>
      <c r="K157" s="259">
        <v>50120</v>
      </c>
      <c r="L157" s="259">
        <v>49217.4</v>
      </c>
      <c r="M157" s="259">
        <v>0.16467999999999999</v>
      </c>
      <c r="N157" s="1"/>
      <c r="O157" s="1"/>
    </row>
    <row r="158" spans="1:15" ht="12.75" customHeight="1">
      <c r="A158" s="227">
        <v>149</v>
      </c>
      <c r="B158" s="269" t="s">
        <v>873</v>
      </c>
      <c r="C158" s="259">
        <v>1359.75</v>
      </c>
      <c r="D158" s="260">
        <v>1368.9166666666667</v>
      </c>
      <c r="E158" s="260">
        <v>1342.8333333333335</v>
      </c>
      <c r="F158" s="260">
        <v>1325.9166666666667</v>
      </c>
      <c r="G158" s="260">
        <v>1299.8333333333335</v>
      </c>
      <c r="H158" s="260">
        <v>1385.8333333333335</v>
      </c>
      <c r="I158" s="260">
        <v>1411.916666666667</v>
      </c>
      <c r="J158" s="260">
        <v>1428.8333333333335</v>
      </c>
      <c r="K158" s="259">
        <v>1395</v>
      </c>
      <c r="L158" s="259">
        <v>1352</v>
      </c>
      <c r="M158" s="259">
        <v>2.1828599999999998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3732.95</v>
      </c>
      <c r="D159" s="260">
        <v>3730.5</v>
      </c>
      <c r="E159" s="260">
        <v>3702.6</v>
      </c>
      <c r="F159" s="260">
        <v>3672.25</v>
      </c>
      <c r="G159" s="260">
        <v>3644.35</v>
      </c>
      <c r="H159" s="260">
        <v>3760.85</v>
      </c>
      <c r="I159" s="260">
        <v>3788.7499999999995</v>
      </c>
      <c r="J159" s="260">
        <v>3819.1</v>
      </c>
      <c r="K159" s="259">
        <v>3758.4</v>
      </c>
      <c r="L159" s="259">
        <v>3700.15</v>
      </c>
      <c r="M159" s="259">
        <v>1.50522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212.55</v>
      </c>
      <c r="D160" s="260">
        <v>212.28333333333333</v>
      </c>
      <c r="E160" s="260">
        <v>210.76666666666665</v>
      </c>
      <c r="F160" s="260">
        <v>208.98333333333332</v>
      </c>
      <c r="G160" s="260">
        <v>207.46666666666664</v>
      </c>
      <c r="H160" s="260">
        <v>214.06666666666666</v>
      </c>
      <c r="I160" s="260">
        <v>215.58333333333337</v>
      </c>
      <c r="J160" s="260">
        <v>217.36666666666667</v>
      </c>
      <c r="K160" s="259">
        <v>213.8</v>
      </c>
      <c r="L160" s="259">
        <v>210.5</v>
      </c>
      <c r="M160" s="259">
        <v>15.6388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2628.65</v>
      </c>
      <c r="D161" s="260">
        <v>2636.2999999999997</v>
      </c>
      <c r="E161" s="260">
        <v>2605.3499999999995</v>
      </c>
      <c r="F161" s="260">
        <v>2582.0499999999997</v>
      </c>
      <c r="G161" s="260">
        <v>2551.0999999999995</v>
      </c>
      <c r="H161" s="260">
        <v>2659.5999999999995</v>
      </c>
      <c r="I161" s="260">
        <v>2690.5499999999993</v>
      </c>
      <c r="J161" s="260">
        <v>2713.8499999999995</v>
      </c>
      <c r="K161" s="259">
        <v>2667.25</v>
      </c>
      <c r="L161" s="259">
        <v>2613</v>
      </c>
      <c r="M161" s="259">
        <v>6.2151500000000004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2749.4</v>
      </c>
      <c r="D162" s="260">
        <v>2744.8333333333335</v>
      </c>
      <c r="E162" s="260">
        <v>2724.666666666667</v>
      </c>
      <c r="F162" s="260">
        <v>2699.9333333333334</v>
      </c>
      <c r="G162" s="260">
        <v>2679.7666666666669</v>
      </c>
      <c r="H162" s="260">
        <v>2769.5666666666671</v>
      </c>
      <c r="I162" s="260">
        <v>2789.733333333334</v>
      </c>
      <c r="J162" s="260">
        <v>2814.4666666666672</v>
      </c>
      <c r="K162" s="259">
        <v>2765</v>
      </c>
      <c r="L162" s="259">
        <v>2720.1</v>
      </c>
      <c r="M162" s="259">
        <v>1.62195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310.95</v>
      </c>
      <c r="D163" s="260">
        <v>312.65000000000003</v>
      </c>
      <c r="E163" s="260">
        <v>308.35000000000008</v>
      </c>
      <c r="F163" s="260">
        <v>305.75000000000006</v>
      </c>
      <c r="G163" s="260">
        <v>301.4500000000001</v>
      </c>
      <c r="H163" s="260">
        <v>315.25000000000006</v>
      </c>
      <c r="I163" s="260">
        <v>319.55</v>
      </c>
      <c r="J163" s="260">
        <v>322.15000000000003</v>
      </c>
      <c r="K163" s="259">
        <v>316.95</v>
      </c>
      <c r="L163" s="259">
        <v>310.05</v>
      </c>
      <c r="M163" s="259">
        <v>16.940809999999999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119</v>
      </c>
      <c r="D164" s="260">
        <v>118.43333333333332</v>
      </c>
      <c r="E164" s="260">
        <v>117.66666666666664</v>
      </c>
      <c r="F164" s="260">
        <v>116.33333333333331</v>
      </c>
      <c r="G164" s="260">
        <v>115.56666666666663</v>
      </c>
      <c r="H164" s="260">
        <v>119.76666666666665</v>
      </c>
      <c r="I164" s="260">
        <v>120.53333333333333</v>
      </c>
      <c r="J164" s="260">
        <v>121.86666666666666</v>
      </c>
      <c r="K164" s="259">
        <v>119.2</v>
      </c>
      <c r="L164" s="259">
        <v>117.1</v>
      </c>
      <c r="M164" s="259">
        <v>65.299719999999994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228</v>
      </c>
      <c r="D165" s="260">
        <v>228.76666666666665</v>
      </c>
      <c r="E165" s="260">
        <v>225.6333333333333</v>
      </c>
      <c r="F165" s="260">
        <v>223.26666666666665</v>
      </c>
      <c r="G165" s="260">
        <v>220.1333333333333</v>
      </c>
      <c r="H165" s="260">
        <v>231.1333333333333</v>
      </c>
      <c r="I165" s="260">
        <v>234.26666666666662</v>
      </c>
      <c r="J165" s="260">
        <v>236.6333333333333</v>
      </c>
      <c r="K165" s="259">
        <v>231.9</v>
      </c>
      <c r="L165" s="259">
        <v>226.4</v>
      </c>
      <c r="M165" s="259">
        <v>111.46529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463.75</v>
      </c>
      <c r="D166" s="260">
        <v>457.93333333333334</v>
      </c>
      <c r="E166" s="260">
        <v>450.86666666666667</v>
      </c>
      <c r="F166" s="260">
        <v>437.98333333333335</v>
      </c>
      <c r="G166" s="260">
        <v>430.91666666666669</v>
      </c>
      <c r="H166" s="260">
        <v>470.81666666666666</v>
      </c>
      <c r="I166" s="260">
        <v>477.88333333333338</v>
      </c>
      <c r="J166" s="260">
        <v>490.76666666666665</v>
      </c>
      <c r="K166" s="259">
        <v>465</v>
      </c>
      <c r="L166" s="259">
        <v>445.05</v>
      </c>
      <c r="M166" s="259">
        <v>2.8698999999999999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14088.4</v>
      </c>
      <c r="D167" s="260">
        <v>13995.050000000001</v>
      </c>
      <c r="E167" s="260">
        <v>13860.100000000002</v>
      </c>
      <c r="F167" s="260">
        <v>13631.800000000001</v>
      </c>
      <c r="G167" s="260">
        <v>13496.850000000002</v>
      </c>
      <c r="H167" s="260">
        <v>14223.350000000002</v>
      </c>
      <c r="I167" s="260">
        <v>14358.300000000003</v>
      </c>
      <c r="J167" s="260">
        <v>14586.600000000002</v>
      </c>
      <c r="K167" s="259">
        <v>14130</v>
      </c>
      <c r="L167" s="259">
        <v>13766.75</v>
      </c>
      <c r="M167" s="259">
        <v>4.2279999999999998E-2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41.85</v>
      </c>
      <c r="D168" s="260">
        <v>42.35</v>
      </c>
      <c r="E168" s="260">
        <v>41.150000000000006</v>
      </c>
      <c r="F168" s="260">
        <v>40.450000000000003</v>
      </c>
      <c r="G168" s="260">
        <v>39.250000000000007</v>
      </c>
      <c r="H168" s="260">
        <v>43.050000000000004</v>
      </c>
      <c r="I168" s="260">
        <v>44.250000000000007</v>
      </c>
      <c r="J168" s="260">
        <v>44.95</v>
      </c>
      <c r="K168" s="259">
        <v>43.55</v>
      </c>
      <c r="L168" s="259">
        <v>41.65</v>
      </c>
      <c r="M168" s="259">
        <v>1095.8400899999999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101.55</v>
      </c>
      <c r="D169" s="260">
        <v>100.93333333333332</v>
      </c>
      <c r="E169" s="260">
        <v>100.01666666666665</v>
      </c>
      <c r="F169" s="260">
        <v>98.483333333333334</v>
      </c>
      <c r="G169" s="260">
        <v>97.566666666666663</v>
      </c>
      <c r="H169" s="260">
        <v>102.46666666666664</v>
      </c>
      <c r="I169" s="260">
        <v>103.3833333333333</v>
      </c>
      <c r="J169" s="260">
        <v>104.91666666666663</v>
      </c>
      <c r="K169" s="259">
        <v>101.85</v>
      </c>
      <c r="L169" s="259">
        <v>99.4</v>
      </c>
      <c r="M169" s="259">
        <v>130.65969000000001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2606.6</v>
      </c>
      <c r="D170" s="260">
        <v>2596.9666666666667</v>
      </c>
      <c r="E170" s="260">
        <v>2583.6333333333332</v>
      </c>
      <c r="F170" s="260">
        <v>2560.6666666666665</v>
      </c>
      <c r="G170" s="260">
        <v>2547.333333333333</v>
      </c>
      <c r="H170" s="260">
        <v>2619.9333333333334</v>
      </c>
      <c r="I170" s="260">
        <v>2633.2666666666664</v>
      </c>
      <c r="J170" s="260">
        <v>2656.2333333333336</v>
      </c>
      <c r="K170" s="259">
        <v>2610.3000000000002</v>
      </c>
      <c r="L170" s="259">
        <v>2574</v>
      </c>
      <c r="M170" s="259">
        <v>54.409669999999998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806.5</v>
      </c>
      <c r="D171" s="260">
        <v>809.4666666666667</v>
      </c>
      <c r="E171" s="260">
        <v>798.13333333333344</v>
      </c>
      <c r="F171" s="260">
        <v>789.76666666666677</v>
      </c>
      <c r="G171" s="260">
        <v>778.43333333333351</v>
      </c>
      <c r="H171" s="260">
        <v>817.83333333333337</v>
      </c>
      <c r="I171" s="260">
        <v>829.16666666666663</v>
      </c>
      <c r="J171" s="260">
        <v>837.5333333333333</v>
      </c>
      <c r="K171" s="259">
        <v>820.8</v>
      </c>
      <c r="L171" s="259">
        <v>801.1</v>
      </c>
      <c r="M171" s="259">
        <v>19.119019999999999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1278.6500000000001</v>
      </c>
      <c r="D172" s="260">
        <v>1275.3500000000001</v>
      </c>
      <c r="E172" s="260">
        <v>1268.7000000000003</v>
      </c>
      <c r="F172" s="260">
        <v>1258.7500000000002</v>
      </c>
      <c r="G172" s="260">
        <v>1252.1000000000004</v>
      </c>
      <c r="H172" s="260">
        <v>1285.3000000000002</v>
      </c>
      <c r="I172" s="260">
        <v>1291.9500000000003</v>
      </c>
      <c r="J172" s="260">
        <v>1301.9000000000001</v>
      </c>
      <c r="K172" s="259">
        <v>1282</v>
      </c>
      <c r="L172" s="259">
        <v>1265.4000000000001</v>
      </c>
      <c r="M172" s="259">
        <v>4.7423000000000002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2425.9</v>
      </c>
      <c r="D173" s="260">
        <v>2446.6166666666668</v>
      </c>
      <c r="E173" s="260">
        <v>2386.6833333333334</v>
      </c>
      <c r="F173" s="260">
        <v>2347.4666666666667</v>
      </c>
      <c r="G173" s="260">
        <v>2287.5333333333333</v>
      </c>
      <c r="H173" s="260">
        <v>2485.8333333333335</v>
      </c>
      <c r="I173" s="260">
        <v>2545.7666666666669</v>
      </c>
      <c r="J173" s="260">
        <v>2584.9833333333336</v>
      </c>
      <c r="K173" s="259">
        <v>2506.5500000000002</v>
      </c>
      <c r="L173" s="259">
        <v>2407.4</v>
      </c>
      <c r="M173" s="259">
        <v>8.5705799999999996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66.55</v>
      </c>
      <c r="D174" s="260">
        <v>66.516666666666666</v>
      </c>
      <c r="E174" s="260">
        <v>65.433333333333337</v>
      </c>
      <c r="F174" s="260">
        <v>64.316666666666677</v>
      </c>
      <c r="G174" s="260">
        <v>63.233333333333348</v>
      </c>
      <c r="H174" s="260">
        <v>67.633333333333326</v>
      </c>
      <c r="I174" s="260">
        <v>68.716666666666669</v>
      </c>
      <c r="J174" s="260">
        <v>69.833333333333314</v>
      </c>
      <c r="K174" s="259">
        <v>67.599999999999994</v>
      </c>
      <c r="L174" s="259">
        <v>65.400000000000006</v>
      </c>
      <c r="M174" s="259">
        <v>170.66971000000001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23406.1</v>
      </c>
      <c r="D175" s="260">
        <v>23278.766666666666</v>
      </c>
      <c r="E175" s="260">
        <v>23062.533333333333</v>
      </c>
      <c r="F175" s="260">
        <v>22718.966666666667</v>
      </c>
      <c r="G175" s="260">
        <v>22502.733333333334</v>
      </c>
      <c r="H175" s="260">
        <v>23622.333333333332</v>
      </c>
      <c r="I175" s="260">
        <v>23838.566666666662</v>
      </c>
      <c r="J175" s="260">
        <v>24182.133333333331</v>
      </c>
      <c r="K175" s="259">
        <v>23495</v>
      </c>
      <c r="L175" s="259">
        <v>22935.200000000001</v>
      </c>
      <c r="M175" s="259">
        <v>0.49931999999999999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1289.1500000000001</v>
      </c>
      <c r="D176" s="260">
        <v>1279.95</v>
      </c>
      <c r="E176" s="260">
        <v>1265.9000000000001</v>
      </c>
      <c r="F176" s="260">
        <v>1242.6500000000001</v>
      </c>
      <c r="G176" s="260">
        <v>1228.6000000000001</v>
      </c>
      <c r="H176" s="260">
        <v>1303.2</v>
      </c>
      <c r="I176" s="260">
        <v>1317.2499999999998</v>
      </c>
      <c r="J176" s="260">
        <v>1340.5</v>
      </c>
      <c r="K176" s="259">
        <v>1294</v>
      </c>
      <c r="L176" s="259">
        <v>1256.7</v>
      </c>
      <c r="M176" s="259">
        <v>4.5165699999999998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2935.4</v>
      </c>
      <c r="D177" s="260">
        <v>2956.7000000000003</v>
      </c>
      <c r="E177" s="260">
        <v>2900.0000000000005</v>
      </c>
      <c r="F177" s="260">
        <v>2864.6000000000004</v>
      </c>
      <c r="G177" s="260">
        <v>2807.9000000000005</v>
      </c>
      <c r="H177" s="260">
        <v>2992.1000000000004</v>
      </c>
      <c r="I177" s="260">
        <v>3048.8</v>
      </c>
      <c r="J177" s="260">
        <v>3084.2000000000003</v>
      </c>
      <c r="K177" s="259">
        <v>3013.4</v>
      </c>
      <c r="L177" s="259">
        <v>2921.3</v>
      </c>
      <c r="M177" s="259">
        <v>2.6842899999999998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459.5</v>
      </c>
      <c r="D178" s="260">
        <v>461.38333333333338</v>
      </c>
      <c r="E178" s="260">
        <v>456.11666666666679</v>
      </c>
      <c r="F178" s="260">
        <v>452.73333333333341</v>
      </c>
      <c r="G178" s="260">
        <v>447.46666666666681</v>
      </c>
      <c r="H178" s="260">
        <v>464.76666666666677</v>
      </c>
      <c r="I178" s="260">
        <v>470.0333333333333</v>
      </c>
      <c r="J178" s="260">
        <v>473.41666666666674</v>
      </c>
      <c r="K178" s="259">
        <v>466.65</v>
      </c>
      <c r="L178" s="259">
        <v>458</v>
      </c>
      <c r="M178" s="259">
        <v>6.9792500000000004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614.15</v>
      </c>
      <c r="D179" s="260">
        <v>614.85</v>
      </c>
      <c r="E179" s="260">
        <v>607</v>
      </c>
      <c r="F179" s="260">
        <v>599.85</v>
      </c>
      <c r="G179" s="260">
        <v>592</v>
      </c>
      <c r="H179" s="260">
        <v>622</v>
      </c>
      <c r="I179" s="260">
        <v>629.85000000000014</v>
      </c>
      <c r="J179" s="260">
        <v>637</v>
      </c>
      <c r="K179" s="259">
        <v>622.70000000000005</v>
      </c>
      <c r="L179" s="259">
        <v>607.70000000000005</v>
      </c>
      <c r="M179" s="259">
        <v>442.65902999999997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87.1</v>
      </c>
      <c r="D180" s="260">
        <v>86</v>
      </c>
      <c r="E180" s="260">
        <v>84.65</v>
      </c>
      <c r="F180" s="260">
        <v>82.2</v>
      </c>
      <c r="G180" s="260">
        <v>80.850000000000009</v>
      </c>
      <c r="H180" s="260">
        <v>88.45</v>
      </c>
      <c r="I180" s="260">
        <v>89.8</v>
      </c>
      <c r="J180" s="260">
        <v>92.25</v>
      </c>
      <c r="K180" s="259">
        <v>87.35</v>
      </c>
      <c r="L180" s="259">
        <v>83.55</v>
      </c>
      <c r="M180" s="259">
        <v>380.20780000000002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1028.3499999999999</v>
      </c>
      <c r="D181" s="260">
        <v>1033.1000000000001</v>
      </c>
      <c r="E181" s="260">
        <v>1016.2500000000002</v>
      </c>
      <c r="F181" s="260">
        <v>1004.1500000000001</v>
      </c>
      <c r="G181" s="260">
        <v>987.30000000000018</v>
      </c>
      <c r="H181" s="260">
        <v>1045.2000000000003</v>
      </c>
      <c r="I181" s="260">
        <v>1062.0500000000002</v>
      </c>
      <c r="J181" s="260">
        <v>1074.1500000000003</v>
      </c>
      <c r="K181" s="259">
        <v>1049.95</v>
      </c>
      <c r="L181" s="259">
        <v>1021</v>
      </c>
      <c r="M181" s="259">
        <v>28.535209999999999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552.25</v>
      </c>
      <c r="D182" s="260">
        <v>551.5333333333333</v>
      </c>
      <c r="E182" s="260">
        <v>546.86666666666656</v>
      </c>
      <c r="F182" s="260">
        <v>541.48333333333323</v>
      </c>
      <c r="G182" s="260">
        <v>536.81666666666649</v>
      </c>
      <c r="H182" s="260">
        <v>556.91666666666663</v>
      </c>
      <c r="I182" s="260">
        <v>561.58333333333337</v>
      </c>
      <c r="J182" s="260">
        <v>566.9666666666667</v>
      </c>
      <c r="K182" s="259">
        <v>556.20000000000005</v>
      </c>
      <c r="L182" s="259">
        <v>546.15</v>
      </c>
      <c r="M182" s="259">
        <v>4.56053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625.70000000000005</v>
      </c>
      <c r="D183" s="260">
        <v>623.26666666666665</v>
      </c>
      <c r="E183" s="260">
        <v>618.63333333333333</v>
      </c>
      <c r="F183" s="260">
        <v>611.56666666666672</v>
      </c>
      <c r="G183" s="260">
        <v>606.93333333333339</v>
      </c>
      <c r="H183" s="260">
        <v>630.33333333333326</v>
      </c>
      <c r="I183" s="260">
        <v>634.96666666666647</v>
      </c>
      <c r="J183" s="260">
        <v>642.03333333333319</v>
      </c>
      <c r="K183" s="259">
        <v>627.9</v>
      </c>
      <c r="L183" s="259">
        <v>616.20000000000005</v>
      </c>
      <c r="M183" s="259">
        <v>4.5180499999999997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1112.75</v>
      </c>
      <c r="D184" s="260">
        <v>1105.5666666666666</v>
      </c>
      <c r="E184" s="260">
        <v>1088.2833333333333</v>
      </c>
      <c r="F184" s="260">
        <v>1063.8166666666666</v>
      </c>
      <c r="G184" s="260">
        <v>1046.5333333333333</v>
      </c>
      <c r="H184" s="260">
        <v>1130.0333333333333</v>
      </c>
      <c r="I184" s="260">
        <v>1147.3166666666666</v>
      </c>
      <c r="J184" s="260">
        <v>1171.7833333333333</v>
      </c>
      <c r="K184" s="259">
        <v>1122.8499999999999</v>
      </c>
      <c r="L184" s="259">
        <v>1081.0999999999999</v>
      </c>
      <c r="M184" s="259">
        <v>22.569330000000001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1122.3499999999999</v>
      </c>
      <c r="D185" s="260">
        <v>1129.5833333333333</v>
      </c>
      <c r="E185" s="260">
        <v>1113.7666666666664</v>
      </c>
      <c r="F185" s="260">
        <v>1105.1833333333332</v>
      </c>
      <c r="G185" s="260">
        <v>1089.3666666666663</v>
      </c>
      <c r="H185" s="260">
        <v>1138.1666666666665</v>
      </c>
      <c r="I185" s="260">
        <v>1153.9833333333336</v>
      </c>
      <c r="J185" s="260">
        <v>1162.5666666666666</v>
      </c>
      <c r="K185" s="259">
        <v>1145.4000000000001</v>
      </c>
      <c r="L185" s="259">
        <v>1121</v>
      </c>
      <c r="M185" s="259">
        <v>13.48034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1302.5</v>
      </c>
      <c r="D186" s="260">
        <v>1301.1666666666667</v>
      </c>
      <c r="E186" s="260">
        <v>1293.3333333333335</v>
      </c>
      <c r="F186" s="260">
        <v>1284.1666666666667</v>
      </c>
      <c r="G186" s="260">
        <v>1276.3333333333335</v>
      </c>
      <c r="H186" s="260">
        <v>1310.3333333333335</v>
      </c>
      <c r="I186" s="260">
        <v>1318.166666666667</v>
      </c>
      <c r="J186" s="260">
        <v>1327.3333333333335</v>
      </c>
      <c r="K186" s="259">
        <v>1309</v>
      </c>
      <c r="L186" s="259">
        <v>1292</v>
      </c>
      <c r="M186" s="259">
        <v>4.1744399999999997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3233.7</v>
      </c>
      <c r="D187" s="260">
        <v>3223.8666666666668</v>
      </c>
      <c r="E187" s="260">
        <v>3204.9333333333334</v>
      </c>
      <c r="F187" s="260">
        <v>3176.1666666666665</v>
      </c>
      <c r="G187" s="260">
        <v>3157.2333333333331</v>
      </c>
      <c r="H187" s="260">
        <v>3252.6333333333337</v>
      </c>
      <c r="I187" s="260">
        <v>3271.5666666666671</v>
      </c>
      <c r="J187" s="260">
        <v>3300.3333333333339</v>
      </c>
      <c r="K187" s="259">
        <v>3242.8</v>
      </c>
      <c r="L187" s="259">
        <v>3195.1</v>
      </c>
      <c r="M187" s="259">
        <v>14.74498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772.15</v>
      </c>
      <c r="D188" s="260">
        <v>770.96666666666658</v>
      </c>
      <c r="E188" s="260">
        <v>765.48333333333312</v>
      </c>
      <c r="F188" s="260">
        <v>758.81666666666649</v>
      </c>
      <c r="G188" s="260">
        <v>753.33333333333303</v>
      </c>
      <c r="H188" s="260">
        <v>777.63333333333321</v>
      </c>
      <c r="I188" s="260">
        <v>783.11666666666656</v>
      </c>
      <c r="J188" s="260">
        <v>789.7833333333333</v>
      </c>
      <c r="K188" s="259">
        <v>776.45</v>
      </c>
      <c r="L188" s="259">
        <v>764.3</v>
      </c>
      <c r="M188" s="259">
        <v>10.04208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6976.45</v>
      </c>
      <c r="D189" s="260">
        <v>6989.25</v>
      </c>
      <c r="E189" s="260">
        <v>6938.5</v>
      </c>
      <c r="F189" s="260">
        <v>6900.55</v>
      </c>
      <c r="G189" s="260">
        <v>6849.8</v>
      </c>
      <c r="H189" s="260">
        <v>7027.2</v>
      </c>
      <c r="I189" s="260">
        <v>7077.95</v>
      </c>
      <c r="J189" s="260">
        <v>7115.9</v>
      </c>
      <c r="K189" s="259">
        <v>7040</v>
      </c>
      <c r="L189" s="259">
        <v>6951.3</v>
      </c>
      <c r="M189" s="259">
        <v>1.4203300000000001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435</v>
      </c>
      <c r="D190" s="260">
        <v>433.58333333333331</v>
      </c>
      <c r="E190" s="260">
        <v>429.66666666666663</v>
      </c>
      <c r="F190" s="260">
        <v>424.33333333333331</v>
      </c>
      <c r="G190" s="260">
        <v>420.41666666666663</v>
      </c>
      <c r="H190" s="260">
        <v>438.91666666666663</v>
      </c>
      <c r="I190" s="260">
        <v>442.83333333333326</v>
      </c>
      <c r="J190" s="260">
        <v>448.16666666666663</v>
      </c>
      <c r="K190" s="259">
        <v>437.5</v>
      </c>
      <c r="L190" s="259">
        <v>428.25</v>
      </c>
      <c r="M190" s="259">
        <v>150.58076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229.15</v>
      </c>
      <c r="D191" s="260">
        <v>228.81666666666669</v>
      </c>
      <c r="E191" s="260">
        <v>227.23333333333338</v>
      </c>
      <c r="F191" s="260">
        <v>225.31666666666669</v>
      </c>
      <c r="G191" s="260">
        <v>223.73333333333338</v>
      </c>
      <c r="H191" s="260">
        <v>230.73333333333338</v>
      </c>
      <c r="I191" s="260">
        <v>232.31666666666669</v>
      </c>
      <c r="J191" s="260">
        <v>234.23333333333338</v>
      </c>
      <c r="K191" s="259">
        <v>230.4</v>
      </c>
      <c r="L191" s="259">
        <v>226.9</v>
      </c>
      <c r="M191" s="259">
        <v>95.704520000000002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106.7</v>
      </c>
      <c r="D192" s="260">
        <v>106.25</v>
      </c>
      <c r="E192" s="260">
        <v>105.05</v>
      </c>
      <c r="F192" s="260">
        <v>103.39999999999999</v>
      </c>
      <c r="G192" s="260">
        <v>102.19999999999999</v>
      </c>
      <c r="H192" s="260">
        <v>107.9</v>
      </c>
      <c r="I192" s="260">
        <v>109.1</v>
      </c>
      <c r="J192" s="260">
        <v>110.75000000000001</v>
      </c>
      <c r="K192" s="259">
        <v>107.45</v>
      </c>
      <c r="L192" s="259">
        <v>104.6</v>
      </c>
      <c r="M192" s="259">
        <v>744.26058999999998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102.15</v>
      </c>
      <c r="D193" s="260">
        <v>102.56666666666666</v>
      </c>
      <c r="E193" s="260">
        <v>101.38333333333333</v>
      </c>
      <c r="F193" s="260">
        <v>100.61666666666666</v>
      </c>
      <c r="G193" s="260">
        <v>99.433333333333323</v>
      </c>
      <c r="H193" s="260">
        <v>103.33333333333333</v>
      </c>
      <c r="I193" s="260">
        <v>104.51666666666667</v>
      </c>
      <c r="J193" s="260">
        <v>105.28333333333333</v>
      </c>
      <c r="K193" s="259">
        <v>103.75</v>
      </c>
      <c r="L193" s="259">
        <v>101.8</v>
      </c>
      <c r="M193" s="259">
        <v>8.7395399999999999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1053.5</v>
      </c>
      <c r="D194" s="260">
        <v>1055.2833333333335</v>
      </c>
      <c r="E194" s="260">
        <v>1042.666666666667</v>
      </c>
      <c r="F194" s="260">
        <v>1031.8333333333335</v>
      </c>
      <c r="G194" s="260">
        <v>1019.2166666666669</v>
      </c>
      <c r="H194" s="260">
        <v>1066.116666666667</v>
      </c>
      <c r="I194" s="260">
        <v>1078.7333333333333</v>
      </c>
      <c r="J194" s="260">
        <v>1089.5666666666671</v>
      </c>
      <c r="K194" s="259">
        <v>1067.9000000000001</v>
      </c>
      <c r="L194" s="259">
        <v>1044.45</v>
      </c>
      <c r="M194" s="259">
        <v>25.88984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739.1</v>
      </c>
      <c r="D195" s="260">
        <v>737.86666666666667</v>
      </c>
      <c r="E195" s="260">
        <v>731.23333333333335</v>
      </c>
      <c r="F195" s="260">
        <v>723.36666666666667</v>
      </c>
      <c r="G195" s="260">
        <v>716.73333333333335</v>
      </c>
      <c r="H195" s="260">
        <v>745.73333333333335</v>
      </c>
      <c r="I195" s="260">
        <v>752.36666666666679</v>
      </c>
      <c r="J195" s="260">
        <v>760.23333333333335</v>
      </c>
      <c r="K195" s="259">
        <v>744.5</v>
      </c>
      <c r="L195" s="259">
        <v>730</v>
      </c>
      <c r="M195" s="259">
        <v>5.7291100000000004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2741.55</v>
      </c>
      <c r="D196" s="260">
        <v>2739.9500000000003</v>
      </c>
      <c r="E196" s="260">
        <v>2707.9000000000005</v>
      </c>
      <c r="F196" s="260">
        <v>2674.2500000000005</v>
      </c>
      <c r="G196" s="260">
        <v>2642.2000000000007</v>
      </c>
      <c r="H196" s="260">
        <v>2773.6000000000004</v>
      </c>
      <c r="I196" s="260">
        <v>2805.6500000000005</v>
      </c>
      <c r="J196" s="260">
        <v>2839.3</v>
      </c>
      <c r="K196" s="259">
        <v>2772</v>
      </c>
      <c r="L196" s="259">
        <v>2706.3</v>
      </c>
      <c r="M196" s="259">
        <v>18.255289999999999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1681.35</v>
      </c>
      <c r="D197" s="260">
        <v>1678.0833333333333</v>
      </c>
      <c r="E197" s="260">
        <v>1665.2166666666665</v>
      </c>
      <c r="F197" s="260">
        <v>1649.0833333333333</v>
      </c>
      <c r="G197" s="260">
        <v>1636.2166666666665</v>
      </c>
      <c r="H197" s="260">
        <v>1694.2166666666665</v>
      </c>
      <c r="I197" s="260">
        <v>1707.0833333333333</v>
      </c>
      <c r="J197" s="260">
        <v>1723.2166666666665</v>
      </c>
      <c r="K197" s="259">
        <v>1690.95</v>
      </c>
      <c r="L197" s="259">
        <v>1661.95</v>
      </c>
      <c r="M197" s="259">
        <v>1.9783599999999999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510.7</v>
      </c>
      <c r="D198" s="260">
        <v>511.4666666666667</v>
      </c>
      <c r="E198" s="260">
        <v>507.08333333333337</v>
      </c>
      <c r="F198" s="260">
        <v>503.4666666666667</v>
      </c>
      <c r="G198" s="260">
        <v>499.08333333333337</v>
      </c>
      <c r="H198" s="260">
        <v>515.08333333333337</v>
      </c>
      <c r="I198" s="260">
        <v>519.46666666666658</v>
      </c>
      <c r="J198" s="260">
        <v>523.08333333333337</v>
      </c>
      <c r="K198" s="259">
        <v>515.85</v>
      </c>
      <c r="L198" s="259">
        <v>507.85</v>
      </c>
      <c r="M198" s="259">
        <v>2.9003999999999999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1507.9</v>
      </c>
      <c r="D199" s="260">
        <v>1505.9666666666665</v>
      </c>
      <c r="E199" s="260">
        <v>1488.4333333333329</v>
      </c>
      <c r="F199" s="260">
        <v>1468.9666666666665</v>
      </c>
      <c r="G199" s="260">
        <v>1451.4333333333329</v>
      </c>
      <c r="H199" s="260">
        <v>1525.4333333333329</v>
      </c>
      <c r="I199" s="260">
        <v>1542.9666666666662</v>
      </c>
      <c r="J199" s="260">
        <v>1562.4333333333329</v>
      </c>
      <c r="K199" s="259">
        <v>1523.5</v>
      </c>
      <c r="L199" s="259">
        <v>1486.5</v>
      </c>
      <c r="M199" s="259">
        <v>5.0124399999999998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37.35</v>
      </c>
      <c r="D200" s="260">
        <v>36.900000000000006</v>
      </c>
      <c r="E200" s="260">
        <v>36.100000000000009</v>
      </c>
      <c r="F200" s="260">
        <v>34.85</v>
      </c>
      <c r="G200" s="260">
        <v>34.050000000000004</v>
      </c>
      <c r="H200" s="260">
        <v>38.150000000000013</v>
      </c>
      <c r="I200" s="260">
        <v>38.95000000000001</v>
      </c>
      <c r="J200" s="260">
        <v>40.200000000000017</v>
      </c>
      <c r="K200" s="259">
        <v>37.700000000000003</v>
      </c>
      <c r="L200" s="259">
        <v>35.65</v>
      </c>
      <c r="M200" s="259">
        <v>130.49536000000001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2879.75</v>
      </c>
      <c r="D201" s="260">
        <v>2893.2333333333336</v>
      </c>
      <c r="E201" s="260">
        <v>2816.6166666666672</v>
      </c>
      <c r="F201" s="260">
        <v>2753.4833333333336</v>
      </c>
      <c r="G201" s="260">
        <v>2676.8666666666672</v>
      </c>
      <c r="H201" s="260">
        <v>2956.3666666666672</v>
      </c>
      <c r="I201" s="260">
        <v>3032.983333333334</v>
      </c>
      <c r="J201" s="260">
        <v>3096.1166666666672</v>
      </c>
      <c r="K201" s="259">
        <v>2969.85</v>
      </c>
      <c r="L201" s="259">
        <v>2830.1</v>
      </c>
      <c r="M201" s="259">
        <v>5.7400599999999997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748.45</v>
      </c>
      <c r="D202" s="260">
        <v>745.81666666666661</v>
      </c>
      <c r="E202" s="260">
        <v>741.68333333333317</v>
      </c>
      <c r="F202" s="260">
        <v>734.91666666666652</v>
      </c>
      <c r="G202" s="260">
        <v>730.78333333333308</v>
      </c>
      <c r="H202" s="260">
        <v>752.58333333333326</v>
      </c>
      <c r="I202" s="260">
        <v>756.7166666666667</v>
      </c>
      <c r="J202" s="260">
        <v>763.48333333333335</v>
      </c>
      <c r="K202" s="259">
        <v>749.95</v>
      </c>
      <c r="L202" s="259">
        <v>739.05</v>
      </c>
      <c r="M202" s="259">
        <v>31.02187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6973.5</v>
      </c>
      <c r="D203" s="260">
        <v>6953.166666666667</v>
      </c>
      <c r="E203" s="260">
        <v>6888.3333333333339</v>
      </c>
      <c r="F203" s="260">
        <v>6803.166666666667</v>
      </c>
      <c r="G203" s="260">
        <v>6738.3333333333339</v>
      </c>
      <c r="H203" s="260">
        <v>7038.3333333333339</v>
      </c>
      <c r="I203" s="260">
        <v>7103.1666666666679</v>
      </c>
      <c r="J203" s="260">
        <v>7188.3333333333339</v>
      </c>
      <c r="K203" s="259">
        <v>7018</v>
      </c>
      <c r="L203" s="259">
        <v>6868</v>
      </c>
      <c r="M203" s="259">
        <v>3.5334099999999999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58.55</v>
      </c>
      <c r="D204" s="260">
        <v>57.9</v>
      </c>
      <c r="E204" s="260">
        <v>56.65</v>
      </c>
      <c r="F204" s="260">
        <v>54.75</v>
      </c>
      <c r="G204" s="260">
        <v>53.5</v>
      </c>
      <c r="H204" s="260">
        <v>59.8</v>
      </c>
      <c r="I204" s="260">
        <v>61.05</v>
      </c>
      <c r="J204" s="260">
        <v>62.949999999999996</v>
      </c>
      <c r="K204" s="259">
        <v>59.15</v>
      </c>
      <c r="L204" s="259">
        <v>56</v>
      </c>
      <c r="M204" s="259">
        <v>362.96784000000002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1651.55</v>
      </c>
      <c r="D205" s="260">
        <v>1654.8333333333333</v>
      </c>
      <c r="E205" s="260">
        <v>1637.7666666666664</v>
      </c>
      <c r="F205" s="260">
        <v>1623.9833333333331</v>
      </c>
      <c r="G205" s="260">
        <v>1606.9166666666663</v>
      </c>
      <c r="H205" s="260">
        <v>1668.6166666666666</v>
      </c>
      <c r="I205" s="260">
        <v>1685.6833333333336</v>
      </c>
      <c r="J205" s="260">
        <v>1699.4666666666667</v>
      </c>
      <c r="K205" s="259">
        <v>1671.9</v>
      </c>
      <c r="L205" s="259">
        <v>1641.05</v>
      </c>
      <c r="M205" s="259">
        <v>0.61917999999999995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894.25</v>
      </c>
      <c r="D206" s="260">
        <v>891.65</v>
      </c>
      <c r="E206" s="260">
        <v>886.3</v>
      </c>
      <c r="F206" s="260">
        <v>878.35</v>
      </c>
      <c r="G206" s="260">
        <v>873</v>
      </c>
      <c r="H206" s="260">
        <v>899.59999999999991</v>
      </c>
      <c r="I206" s="260">
        <v>904.95</v>
      </c>
      <c r="J206" s="260">
        <v>912.89999999999986</v>
      </c>
      <c r="K206" s="259">
        <v>897</v>
      </c>
      <c r="L206" s="259">
        <v>883.7</v>
      </c>
      <c r="M206" s="259">
        <v>7.1535000000000002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1141.5999999999999</v>
      </c>
      <c r="D207" s="260">
        <v>1142</v>
      </c>
      <c r="E207" s="260">
        <v>1111.8</v>
      </c>
      <c r="F207" s="260">
        <v>1082</v>
      </c>
      <c r="G207" s="260">
        <v>1051.8</v>
      </c>
      <c r="H207" s="260">
        <v>1171.8</v>
      </c>
      <c r="I207" s="260">
        <v>1201.9999999999998</v>
      </c>
      <c r="J207" s="260">
        <v>1231.8</v>
      </c>
      <c r="K207" s="259">
        <v>1172.2</v>
      </c>
      <c r="L207" s="259">
        <v>1112.2</v>
      </c>
      <c r="M207" s="259">
        <v>20.375630000000001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306.55</v>
      </c>
      <c r="D208" s="260">
        <v>309.84999999999997</v>
      </c>
      <c r="E208" s="260">
        <v>295.24999999999994</v>
      </c>
      <c r="F208" s="260">
        <v>283.95</v>
      </c>
      <c r="G208" s="260">
        <v>269.34999999999997</v>
      </c>
      <c r="H208" s="260">
        <v>321.14999999999992</v>
      </c>
      <c r="I208" s="260">
        <v>335.74999999999994</v>
      </c>
      <c r="J208" s="260">
        <v>347.0499999999999</v>
      </c>
      <c r="K208" s="259">
        <v>324.45</v>
      </c>
      <c r="L208" s="259">
        <v>298.55</v>
      </c>
      <c r="M208" s="259">
        <v>388.54124000000002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8.35</v>
      </c>
      <c r="D209" s="260">
        <v>8.3833333333333329</v>
      </c>
      <c r="E209" s="260">
        <v>8.216666666666665</v>
      </c>
      <c r="F209" s="260">
        <v>8.0833333333333321</v>
      </c>
      <c r="G209" s="260">
        <v>7.9166666666666643</v>
      </c>
      <c r="H209" s="260">
        <v>8.5166666666666657</v>
      </c>
      <c r="I209" s="260">
        <v>8.6833333333333336</v>
      </c>
      <c r="J209" s="260">
        <v>8.8166666666666664</v>
      </c>
      <c r="K209" s="259">
        <v>8.5500000000000007</v>
      </c>
      <c r="L209" s="259">
        <v>8.25</v>
      </c>
      <c r="M209" s="259">
        <v>678.31805999999995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834.55</v>
      </c>
      <c r="D210" s="260">
        <v>838</v>
      </c>
      <c r="E210" s="260">
        <v>823.85</v>
      </c>
      <c r="F210" s="260">
        <v>813.15</v>
      </c>
      <c r="G210" s="260">
        <v>799</v>
      </c>
      <c r="H210" s="260">
        <v>848.7</v>
      </c>
      <c r="I210" s="260">
        <v>862.85000000000014</v>
      </c>
      <c r="J210" s="260">
        <v>873.55000000000007</v>
      </c>
      <c r="K210" s="259">
        <v>852.15</v>
      </c>
      <c r="L210" s="259">
        <v>827.3</v>
      </c>
      <c r="M210" s="259">
        <v>17.906140000000001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1527.65</v>
      </c>
      <c r="D211" s="260">
        <v>1527.3666666666668</v>
      </c>
      <c r="E211" s="260">
        <v>1510.2833333333335</v>
      </c>
      <c r="F211" s="260">
        <v>1492.9166666666667</v>
      </c>
      <c r="G211" s="260">
        <v>1475.8333333333335</v>
      </c>
      <c r="H211" s="260">
        <v>1544.7333333333336</v>
      </c>
      <c r="I211" s="260">
        <v>1561.8166666666666</v>
      </c>
      <c r="J211" s="260">
        <v>1579.1833333333336</v>
      </c>
      <c r="K211" s="259">
        <v>1544.45</v>
      </c>
      <c r="L211" s="259">
        <v>1510</v>
      </c>
      <c r="M211" s="259">
        <v>0.54713000000000001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391.5</v>
      </c>
      <c r="D212" s="260">
        <v>391.31666666666666</v>
      </c>
      <c r="E212" s="260">
        <v>387.7833333333333</v>
      </c>
      <c r="F212" s="260">
        <v>384.06666666666666</v>
      </c>
      <c r="G212" s="260">
        <v>380.5333333333333</v>
      </c>
      <c r="H212" s="260">
        <v>395.0333333333333</v>
      </c>
      <c r="I212" s="260">
        <v>398.56666666666672</v>
      </c>
      <c r="J212" s="260">
        <v>402.2833333333333</v>
      </c>
      <c r="K212" s="259">
        <v>394.85</v>
      </c>
      <c r="L212" s="259">
        <v>387.6</v>
      </c>
      <c r="M212" s="259">
        <v>41.262990000000002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16.55</v>
      </c>
      <c r="D213" s="260">
        <v>16.566666666666666</v>
      </c>
      <c r="E213" s="260">
        <v>16.383333333333333</v>
      </c>
      <c r="F213" s="260">
        <v>16.216666666666665</v>
      </c>
      <c r="G213" s="260">
        <v>16.033333333333331</v>
      </c>
      <c r="H213" s="260">
        <v>16.733333333333334</v>
      </c>
      <c r="I213" s="260">
        <v>16.916666666666664</v>
      </c>
      <c r="J213" s="260">
        <v>17.083333333333336</v>
      </c>
      <c r="K213" s="259">
        <v>16.75</v>
      </c>
      <c r="L213" s="259">
        <v>16.399999999999999</v>
      </c>
      <c r="M213" s="259">
        <v>778.73356999999999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264.39999999999998</v>
      </c>
      <c r="D214" s="260">
        <v>264.21666666666664</v>
      </c>
      <c r="E214" s="260">
        <v>260.83333333333326</v>
      </c>
      <c r="F214" s="260">
        <v>257.26666666666659</v>
      </c>
      <c r="G214" s="260">
        <v>253.88333333333321</v>
      </c>
      <c r="H214" s="260">
        <v>267.7833333333333</v>
      </c>
      <c r="I214" s="260">
        <v>271.16666666666663</v>
      </c>
      <c r="J214" s="260">
        <v>274.73333333333335</v>
      </c>
      <c r="K214" s="259">
        <v>267.60000000000002</v>
      </c>
      <c r="L214" s="259">
        <v>260.64999999999998</v>
      </c>
      <c r="M214" s="259">
        <v>51.656950000000002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65.099999999999994</v>
      </c>
      <c r="D215" s="260">
        <v>64.600000000000009</v>
      </c>
      <c r="E215" s="260">
        <v>63.750000000000014</v>
      </c>
      <c r="F215" s="260">
        <v>62.400000000000006</v>
      </c>
      <c r="G215" s="260">
        <v>61.550000000000011</v>
      </c>
      <c r="H215" s="260">
        <v>65.950000000000017</v>
      </c>
      <c r="I215" s="260">
        <v>66.800000000000011</v>
      </c>
      <c r="J215" s="260">
        <v>68.15000000000002</v>
      </c>
      <c r="K215" s="259">
        <v>65.45</v>
      </c>
      <c r="L215" s="259">
        <v>63.25</v>
      </c>
      <c r="M215" s="259">
        <v>568.15391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451.05</v>
      </c>
      <c r="D216" s="260">
        <v>448.75</v>
      </c>
      <c r="E216" s="260">
        <v>443.55</v>
      </c>
      <c r="F216" s="260">
        <v>436.05</v>
      </c>
      <c r="G216" s="260">
        <v>430.85</v>
      </c>
      <c r="H216" s="260">
        <v>456.25</v>
      </c>
      <c r="I216" s="260">
        <v>461.45000000000005</v>
      </c>
      <c r="J216" s="260">
        <v>468.95</v>
      </c>
      <c r="K216" s="259">
        <v>453.95</v>
      </c>
      <c r="L216" s="259">
        <v>441.25</v>
      </c>
      <c r="M216" s="259">
        <v>24.108969999999999</v>
      </c>
      <c r="N216" s="1"/>
      <c r="O216" s="1"/>
    </row>
    <row r="217" spans="1:15" ht="12.75" customHeight="1">
      <c r="A217" s="323"/>
      <c r="B217" s="324"/>
      <c r="C217" s="325"/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B15" sqref="B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1"/>
      <c r="B1" s="39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44874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4" t="s">
        <v>16</v>
      </c>
      <c r="B9" s="386" t="s">
        <v>18</v>
      </c>
      <c r="C9" s="390" t="s">
        <v>20</v>
      </c>
      <c r="D9" s="390" t="s">
        <v>21</v>
      </c>
      <c r="E9" s="381" t="s">
        <v>22</v>
      </c>
      <c r="F9" s="382"/>
      <c r="G9" s="383"/>
      <c r="H9" s="381" t="s">
        <v>23</v>
      </c>
      <c r="I9" s="382"/>
      <c r="J9" s="383"/>
      <c r="K9" s="23"/>
      <c r="L9" s="24"/>
      <c r="M9" s="50"/>
      <c r="N9" s="1"/>
      <c r="O9" s="1"/>
    </row>
    <row r="10" spans="1:15" ht="42.75" customHeight="1">
      <c r="A10" s="388"/>
      <c r="B10" s="389"/>
      <c r="C10" s="389"/>
      <c r="D10" s="3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22400.7</v>
      </c>
      <c r="D11" s="260">
        <v>22621.266666666666</v>
      </c>
      <c r="E11" s="260">
        <v>22070.433333333334</v>
      </c>
      <c r="F11" s="260">
        <v>21740.166666666668</v>
      </c>
      <c r="G11" s="260">
        <v>21189.333333333336</v>
      </c>
      <c r="H11" s="260">
        <v>22951.533333333333</v>
      </c>
      <c r="I11" s="260">
        <v>23502.366666666669</v>
      </c>
      <c r="J11" s="260">
        <v>23832.633333333331</v>
      </c>
      <c r="K11" s="259">
        <v>23172.1</v>
      </c>
      <c r="L11" s="259">
        <v>22291</v>
      </c>
      <c r="M11" s="259">
        <v>2.7779999999999999E-2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3262.35</v>
      </c>
      <c r="D12" s="260">
        <v>3251.1166666666668</v>
      </c>
      <c r="E12" s="260">
        <v>3219.2333333333336</v>
      </c>
      <c r="F12" s="260">
        <v>3176.1166666666668</v>
      </c>
      <c r="G12" s="260">
        <v>3144.2333333333336</v>
      </c>
      <c r="H12" s="260">
        <v>3294.2333333333336</v>
      </c>
      <c r="I12" s="260">
        <v>3326.1166666666668</v>
      </c>
      <c r="J12" s="260">
        <v>3369.2333333333336</v>
      </c>
      <c r="K12" s="259">
        <v>3283</v>
      </c>
      <c r="L12" s="259">
        <v>3208</v>
      </c>
      <c r="M12" s="259">
        <v>2.8919700000000002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2484.9499999999998</v>
      </c>
      <c r="D13" s="260">
        <v>2480.4666666666667</v>
      </c>
      <c r="E13" s="260">
        <v>2456.6333333333332</v>
      </c>
      <c r="F13" s="260">
        <v>2428.3166666666666</v>
      </c>
      <c r="G13" s="260">
        <v>2404.4833333333331</v>
      </c>
      <c r="H13" s="260">
        <v>2508.7833333333333</v>
      </c>
      <c r="I13" s="260">
        <v>2532.6166666666663</v>
      </c>
      <c r="J13" s="260">
        <v>2560.9333333333334</v>
      </c>
      <c r="K13" s="259">
        <v>2504.3000000000002</v>
      </c>
      <c r="L13" s="259">
        <v>2452.15</v>
      </c>
      <c r="M13" s="259">
        <v>4.7000500000000001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2716.45</v>
      </c>
      <c r="D14" s="260">
        <v>2730.6666666666665</v>
      </c>
      <c r="E14" s="260">
        <v>2686.333333333333</v>
      </c>
      <c r="F14" s="260">
        <v>2656.2166666666667</v>
      </c>
      <c r="G14" s="260">
        <v>2611.8833333333332</v>
      </c>
      <c r="H14" s="260">
        <v>2760.7833333333328</v>
      </c>
      <c r="I14" s="260">
        <v>2805.1166666666659</v>
      </c>
      <c r="J14" s="260">
        <v>2835.2333333333327</v>
      </c>
      <c r="K14" s="259">
        <v>2775</v>
      </c>
      <c r="L14" s="259">
        <v>2700.55</v>
      </c>
      <c r="M14" s="259">
        <v>0.22241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1098.3</v>
      </c>
      <c r="D15" s="260">
        <v>1099.7166666666667</v>
      </c>
      <c r="E15" s="260">
        <v>1084.4833333333333</v>
      </c>
      <c r="F15" s="260">
        <v>1070.6666666666667</v>
      </c>
      <c r="G15" s="260">
        <v>1055.4333333333334</v>
      </c>
      <c r="H15" s="260">
        <v>1113.5333333333333</v>
      </c>
      <c r="I15" s="260">
        <v>1128.7666666666669</v>
      </c>
      <c r="J15" s="260">
        <v>1142.5833333333333</v>
      </c>
      <c r="K15" s="259">
        <v>1114.95</v>
      </c>
      <c r="L15" s="259">
        <v>1085.9000000000001</v>
      </c>
      <c r="M15" s="259">
        <v>3.33507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616.35</v>
      </c>
      <c r="D16" s="260">
        <v>617.29999999999995</v>
      </c>
      <c r="E16" s="260">
        <v>612.84999999999991</v>
      </c>
      <c r="F16" s="260">
        <v>609.34999999999991</v>
      </c>
      <c r="G16" s="260">
        <v>604.89999999999986</v>
      </c>
      <c r="H16" s="260">
        <v>620.79999999999995</v>
      </c>
      <c r="I16" s="260">
        <v>625.25</v>
      </c>
      <c r="J16" s="260">
        <v>628.75</v>
      </c>
      <c r="K16" s="259">
        <v>621.75</v>
      </c>
      <c r="L16" s="259">
        <v>613.79999999999995</v>
      </c>
      <c r="M16" s="259">
        <v>11.66056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466.25</v>
      </c>
      <c r="D17" s="260">
        <v>466.61666666666662</v>
      </c>
      <c r="E17" s="260">
        <v>463.23333333333323</v>
      </c>
      <c r="F17" s="260">
        <v>460.21666666666664</v>
      </c>
      <c r="G17" s="260">
        <v>456.83333333333326</v>
      </c>
      <c r="H17" s="260">
        <v>469.63333333333321</v>
      </c>
      <c r="I17" s="260">
        <v>473.01666666666654</v>
      </c>
      <c r="J17" s="260">
        <v>476.03333333333319</v>
      </c>
      <c r="K17" s="259">
        <v>470</v>
      </c>
      <c r="L17" s="259">
        <v>463.6</v>
      </c>
      <c r="M17" s="259">
        <v>0.56074000000000002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1914.2</v>
      </c>
      <c r="D18" s="260">
        <v>1909.7333333333333</v>
      </c>
      <c r="E18" s="260">
        <v>1894.4666666666667</v>
      </c>
      <c r="F18" s="260">
        <v>1874.7333333333333</v>
      </c>
      <c r="G18" s="260">
        <v>1859.4666666666667</v>
      </c>
      <c r="H18" s="260">
        <v>1929.4666666666667</v>
      </c>
      <c r="I18" s="260">
        <v>1944.7333333333336</v>
      </c>
      <c r="J18" s="260">
        <v>1964.4666666666667</v>
      </c>
      <c r="K18" s="259">
        <v>1925</v>
      </c>
      <c r="L18" s="259">
        <v>1890</v>
      </c>
      <c r="M18" s="259">
        <v>0.83913000000000004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19330.2</v>
      </c>
      <c r="D19" s="260">
        <v>19338.399999999998</v>
      </c>
      <c r="E19" s="260">
        <v>19166.799999999996</v>
      </c>
      <c r="F19" s="260">
        <v>19003.399999999998</v>
      </c>
      <c r="G19" s="260">
        <v>18831.799999999996</v>
      </c>
      <c r="H19" s="260">
        <v>19501.799999999996</v>
      </c>
      <c r="I19" s="260">
        <v>19673.399999999994</v>
      </c>
      <c r="J19" s="260">
        <v>19836.799999999996</v>
      </c>
      <c r="K19" s="259">
        <v>19510</v>
      </c>
      <c r="L19" s="259">
        <v>19175</v>
      </c>
      <c r="M19" s="259">
        <v>9.4950000000000007E-2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3960.6</v>
      </c>
      <c r="D20" s="260">
        <v>3931.4333333333329</v>
      </c>
      <c r="E20" s="260">
        <v>3849.1666666666661</v>
      </c>
      <c r="F20" s="260">
        <v>3737.7333333333331</v>
      </c>
      <c r="G20" s="260">
        <v>3655.4666666666662</v>
      </c>
      <c r="H20" s="260">
        <v>4042.8666666666659</v>
      </c>
      <c r="I20" s="260">
        <v>4125.1333333333332</v>
      </c>
      <c r="J20" s="260">
        <v>4236.5666666666657</v>
      </c>
      <c r="K20" s="259">
        <v>4013.7</v>
      </c>
      <c r="L20" s="259">
        <v>3820</v>
      </c>
      <c r="M20" s="259">
        <v>59.856520000000003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2165.6999999999998</v>
      </c>
      <c r="D21" s="260">
        <v>2158.9</v>
      </c>
      <c r="E21" s="260">
        <v>2133.8000000000002</v>
      </c>
      <c r="F21" s="260">
        <v>2101.9</v>
      </c>
      <c r="G21" s="260">
        <v>2076.8000000000002</v>
      </c>
      <c r="H21" s="260">
        <v>2190.8000000000002</v>
      </c>
      <c r="I21" s="260">
        <v>2215.8999999999996</v>
      </c>
      <c r="J21" s="260">
        <v>2247.8000000000002</v>
      </c>
      <c r="K21" s="259">
        <v>2184</v>
      </c>
      <c r="L21" s="259">
        <v>2127</v>
      </c>
      <c r="M21" s="259">
        <v>10.94562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853</v>
      </c>
      <c r="D22" s="260">
        <v>855.85</v>
      </c>
      <c r="E22" s="260">
        <v>842.7</v>
      </c>
      <c r="F22" s="260">
        <v>832.4</v>
      </c>
      <c r="G22" s="260">
        <v>819.25</v>
      </c>
      <c r="H22" s="260">
        <v>866.15000000000009</v>
      </c>
      <c r="I22" s="260">
        <v>879.3</v>
      </c>
      <c r="J22" s="260">
        <v>889.60000000000014</v>
      </c>
      <c r="K22" s="259">
        <v>869</v>
      </c>
      <c r="L22" s="259">
        <v>845.55</v>
      </c>
      <c r="M22" s="259">
        <v>79.95787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3800.4</v>
      </c>
      <c r="D23" s="260">
        <v>3778.6999999999994</v>
      </c>
      <c r="E23" s="260">
        <v>3712.3999999999987</v>
      </c>
      <c r="F23" s="260">
        <v>3624.3999999999992</v>
      </c>
      <c r="G23" s="260">
        <v>3558.0999999999985</v>
      </c>
      <c r="H23" s="260">
        <v>3866.6999999999989</v>
      </c>
      <c r="I23" s="260">
        <v>3932.9999999999991</v>
      </c>
      <c r="J23" s="260">
        <v>4020.9999999999991</v>
      </c>
      <c r="K23" s="259">
        <v>3845</v>
      </c>
      <c r="L23" s="259">
        <v>3690.7</v>
      </c>
      <c r="M23" s="259">
        <v>5.2932300000000003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3332.45</v>
      </c>
      <c r="D24" s="260">
        <v>3336.1666666666665</v>
      </c>
      <c r="E24" s="260">
        <v>3287.333333333333</v>
      </c>
      <c r="F24" s="260">
        <v>3242.2166666666667</v>
      </c>
      <c r="G24" s="260">
        <v>3193.3833333333332</v>
      </c>
      <c r="H24" s="260">
        <v>3381.2833333333328</v>
      </c>
      <c r="I24" s="260">
        <v>3430.1166666666659</v>
      </c>
      <c r="J24" s="260">
        <v>3475.2333333333327</v>
      </c>
      <c r="K24" s="259">
        <v>3385</v>
      </c>
      <c r="L24" s="259">
        <v>3291.05</v>
      </c>
      <c r="M24" s="259">
        <v>6.2937200000000004</v>
      </c>
      <c r="N24" s="1"/>
      <c r="O24" s="1"/>
    </row>
    <row r="25" spans="1:15" ht="12.75" customHeight="1">
      <c r="A25" s="30">
        <v>15</v>
      </c>
      <c r="B25" s="269" t="s">
        <v>869</v>
      </c>
      <c r="C25" s="259">
        <v>684</v>
      </c>
      <c r="D25" s="260">
        <v>686.16666666666663</v>
      </c>
      <c r="E25" s="260">
        <v>678.33333333333326</v>
      </c>
      <c r="F25" s="260">
        <v>672.66666666666663</v>
      </c>
      <c r="G25" s="260">
        <v>664.83333333333326</v>
      </c>
      <c r="H25" s="260">
        <v>691.83333333333326</v>
      </c>
      <c r="I25" s="260">
        <v>699.66666666666652</v>
      </c>
      <c r="J25" s="260">
        <v>705.33333333333326</v>
      </c>
      <c r="K25" s="259">
        <v>694</v>
      </c>
      <c r="L25" s="259">
        <v>680.5</v>
      </c>
      <c r="M25" s="259">
        <v>24.12228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128.5</v>
      </c>
      <c r="D26" s="260">
        <v>127.15000000000002</v>
      </c>
      <c r="E26" s="260">
        <v>124.50000000000003</v>
      </c>
      <c r="F26" s="260">
        <v>120.50000000000001</v>
      </c>
      <c r="G26" s="260">
        <v>117.85000000000002</v>
      </c>
      <c r="H26" s="260">
        <v>131.15000000000003</v>
      </c>
      <c r="I26" s="260">
        <v>133.80000000000004</v>
      </c>
      <c r="J26" s="260">
        <v>137.80000000000004</v>
      </c>
      <c r="K26" s="259">
        <v>129.80000000000001</v>
      </c>
      <c r="L26" s="259">
        <v>123.15</v>
      </c>
      <c r="M26" s="259">
        <v>135.78469999999999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320.39999999999998</v>
      </c>
      <c r="D27" s="260">
        <v>323.05</v>
      </c>
      <c r="E27" s="260">
        <v>314.45000000000005</v>
      </c>
      <c r="F27" s="260">
        <v>308.50000000000006</v>
      </c>
      <c r="G27" s="260">
        <v>299.90000000000009</v>
      </c>
      <c r="H27" s="260">
        <v>329</v>
      </c>
      <c r="I27" s="260">
        <v>337.6</v>
      </c>
      <c r="J27" s="260">
        <v>343.54999999999995</v>
      </c>
      <c r="K27" s="259">
        <v>331.65</v>
      </c>
      <c r="L27" s="259">
        <v>317.10000000000002</v>
      </c>
      <c r="M27" s="259">
        <v>42.686839999999997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423.45</v>
      </c>
      <c r="D28" s="260">
        <v>421.08333333333331</v>
      </c>
      <c r="E28" s="260">
        <v>418.01666666666665</v>
      </c>
      <c r="F28" s="260">
        <v>412.58333333333331</v>
      </c>
      <c r="G28" s="260">
        <v>409.51666666666665</v>
      </c>
      <c r="H28" s="260">
        <v>426.51666666666665</v>
      </c>
      <c r="I28" s="260">
        <v>429.58333333333337</v>
      </c>
      <c r="J28" s="260">
        <v>435.01666666666665</v>
      </c>
      <c r="K28" s="259">
        <v>424.15</v>
      </c>
      <c r="L28" s="259">
        <v>415.65</v>
      </c>
      <c r="M28" s="259">
        <v>0.53163000000000005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297.5</v>
      </c>
      <c r="D29" s="260">
        <v>299.7166666666667</v>
      </c>
      <c r="E29" s="260">
        <v>293.33333333333337</v>
      </c>
      <c r="F29" s="260">
        <v>289.16666666666669</v>
      </c>
      <c r="G29" s="260">
        <v>282.78333333333336</v>
      </c>
      <c r="H29" s="260">
        <v>303.88333333333338</v>
      </c>
      <c r="I29" s="260">
        <v>310.26666666666671</v>
      </c>
      <c r="J29" s="260">
        <v>314.43333333333339</v>
      </c>
      <c r="K29" s="259">
        <v>306.10000000000002</v>
      </c>
      <c r="L29" s="259">
        <v>295.55</v>
      </c>
      <c r="M29" s="259">
        <v>8.3603100000000001</v>
      </c>
      <c r="N29" s="1"/>
      <c r="O29" s="1"/>
    </row>
    <row r="30" spans="1:15" ht="12.75" customHeight="1">
      <c r="A30" s="30">
        <v>20</v>
      </c>
      <c r="B30" s="269" t="s">
        <v>874</v>
      </c>
      <c r="C30" s="259">
        <v>938.75</v>
      </c>
      <c r="D30" s="260">
        <v>941.58333333333337</v>
      </c>
      <c r="E30" s="260">
        <v>932.16666666666674</v>
      </c>
      <c r="F30" s="260">
        <v>925.58333333333337</v>
      </c>
      <c r="G30" s="260">
        <v>916.16666666666674</v>
      </c>
      <c r="H30" s="260">
        <v>948.16666666666674</v>
      </c>
      <c r="I30" s="260">
        <v>957.58333333333348</v>
      </c>
      <c r="J30" s="260">
        <v>964.16666666666674</v>
      </c>
      <c r="K30" s="259">
        <v>951</v>
      </c>
      <c r="L30" s="259">
        <v>935</v>
      </c>
      <c r="M30" s="259">
        <v>0.34161000000000002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1153.25</v>
      </c>
      <c r="D31" s="260">
        <v>1158.75</v>
      </c>
      <c r="E31" s="260">
        <v>1139.5</v>
      </c>
      <c r="F31" s="260">
        <v>1125.75</v>
      </c>
      <c r="G31" s="260">
        <v>1106.5</v>
      </c>
      <c r="H31" s="260">
        <v>1172.5</v>
      </c>
      <c r="I31" s="260">
        <v>1191.75</v>
      </c>
      <c r="J31" s="260">
        <v>1205.5</v>
      </c>
      <c r="K31" s="259">
        <v>1178</v>
      </c>
      <c r="L31" s="259">
        <v>1145</v>
      </c>
      <c r="M31" s="259">
        <v>1.6542399999999999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1246.3499999999999</v>
      </c>
      <c r="D32" s="260">
        <v>1248.05</v>
      </c>
      <c r="E32" s="260">
        <v>1233.3</v>
      </c>
      <c r="F32" s="260">
        <v>1220.25</v>
      </c>
      <c r="G32" s="260">
        <v>1205.5</v>
      </c>
      <c r="H32" s="260">
        <v>1261.0999999999999</v>
      </c>
      <c r="I32" s="260">
        <v>1275.8499999999999</v>
      </c>
      <c r="J32" s="260">
        <v>1288.8999999999999</v>
      </c>
      <c r="K32" s="259">
        <v>1262.8</v>
      </c>
      <c r="L32" s="259">
        <v>1235</v>
      </c>
      <c r="M32" s="259">
        <v>0.68789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628.1</v>
      </c>
      <c r="D33" s="260">
        <v>635.2833333333333</v>
      </c>
      <c r="E33" s="260">
        <v>616.56666666666661</v>
      </c>
      <c r="F33" s="260">
        <v>605.0333333333333</v>
      </c>
      <c r="G33" s="260">
        <v>586.31666666666661</v>
      </c>
      <c r="H33" s="260">
        <v>646.81666666666661</v>
      </c>
      <c r="I33" s="260">
        <v>665.5333333333333</v>
      </c>
      <c r="J33" s="260">
        <v>677.06666666666661</v>
      </c>
      <c r="K33" s="259">
        <v>654</v>
      </c>
      <c r="L33" s="259">
        <v>623.75</v>
      </c>
      <c r="M33" s="259">
        <v>3.65923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3227.05</v>
      </c>
      <c r="D34" s="260">
        <v>3232.0166666666664</v>
      </c>
      <c r="E34" s="260">
        <v>3195.0333333333328</v>
      </c>
      <c r="F34" s="260">
        <v>3163.0166666666664</v>
      </c>
      <c r="G34" s="260">
        <v>3126.0333333333328</v>
      </c>
      <c r="H34" s="260">
        <v>3264.0333333333328</v>
      </c>
      <c r="I34" s="260">
        <v>3301.0166666666664</v>
      </c>
      <c r="J34" s="260">
        <v>3333.0333333333328</v>
      </c>
      <c r="K34" s="259">
        <v>3269</v>
      </c>
      <c r="L34" s="259">
        <v>3200</v>
      </c>
      <c r="M34" s="259">
        <v>0.24901000000000001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2952.65</v>
      </c>
      <c r="D35" s="260">
        <v>2948.3833333333332</v>
      </c>
      <c r="E35" s="260">
        <v>2854.7666666666664</v>
      </c>
      <c r="F35" s="260">
        <v>2756.8833333333332</v>
      </c>
      <c r="G35" s="260">
        <v>2663.2666666666664</v>
      </c>
      <c r="H35" s="260">
        <v>3046.2666666666664</v>
      </c>
      <c r="I35" s="260">
        <v>3139.8833333333332</v>
      </c>
      <c r="J35" s="260">
        <v>3237.7666666666664</v>
      </c>
      <c r="K35" s="259">
        <v>3042</v>
      </c>
      <c r="L35" s="259">
        <v>2850.5</v>
      </c>
      <c r="M35" s="259">
        <v>1.01233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411.2</v>
      </c>
      <c r="D36" s="260">
        <v>412.7</v>
      </c>
      <c r="E36" s="260">
        <v>405.75</v>
      </c>
      <c r="F36" s="260">
        <v>400.3</v>
      </c>
      <c r="G36" s="260">
        <v>393.35</v>
      </c>
      <c r="H36" s="260">
        <v>418.15</v>
      </c>
      <c r="I36" s="260">
        <v>425.09999999999991</v>
      </c>
      <c r="J36" s="260">
        <v>430.54999999999995</v>
      </c>
      <c r="K36" s="259">
        <v>419.65</v>
      </c>
      <c r="L36" s="259">
        <v>407.25</v>
      </c>
      <c r="M36" s="259">
        <v>6.2625099999999998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16.05</v>
      </c>
      <c r="D37" s="260">
        <v>16.150000000000002</v>
      </c>
      <c r="E37" s="260">
        <v>15.900000000000006</v>
      </c>
      <c r="F37" s="260">
        <v>15.750000000000004</v>
      </c>
      <c r="G37" s="260">
        <v>15.500000000000007</v>
      </c>
      <c r="H37" s="260">
        <v>16.300000000000004</v>
      </c>
      <c r="I37" s="260">
        <v>16.549999999999997</v>
      </c>
      <c r="J37" s="260">
        <v>16.700000000000003</v>
      </c>
      <c r="K37" s="259">
        <v>16.399999999999999</v>
      </c>
      <c r="L37" s="259">
        <v>16</v>
      </c>
      <c r="M37" s="259">
        <v>19.605170000000001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601.85</v>
      </c>
      <c r="D38" s="260">
        <v>593.35</v>
      </c>
      <c r="E38" s="260">
        <v>580.6</v>
      </c>
      <c r="F38" s="260">
        <v>559.35</v>
      </c>
      <c r="G38" s="260">
        <v>546.6</v>
      </c>
      <c r="H38" s="260">
        <v>614.6</v>
      </c>
      <c r="I38" s="260">
        <v>627.35</v>
      </c>
      <c r="J38" s="260">
        <v>648.6</v>
      </c>
      <c r="K38" s="259">
        <v>606.1</v>
      </c>
      <c r="L38" s="259">
        <v>572.1</v>
      </c>
      <c r="M38" s="259">
        <v>61.155140000000003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2013.3</v>
      </c>
      <c r="D39" s="260">
        <v>2015.95</v>
      </c>
      <c r="E39" s="260">
        <v>1982.9</v>
      </c>
      <c r="F39" s="260">
        <v>1952.5</v>
      </c>
      <c r="G39" s="260">
        <v>1919.45</v>
      </c>
      <c r="H39" s="260">
        <v>2046.3500000000001</v>
      </c>
      <c r="I39" s="260">
        <v>2079.3999999999996</v>
      </c>
      <c r="J39" s="260">
        <v>2109.8000000000002</v>
      </c>
      <c r="K39" s="259">
        <v>2049</v>
      </c>
      <c r="L39" s="259">
        <v>1985.55</v>
      </c>
      <c r="M39" s="259">
        <v>0.77364999999999995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568.1</v>
      </c>
      <c r="D40" s="260">
        <v>564.75</v>
      </c>
      <c r="E40" s="260">
        <v>556.5</v>
      </c>
      <c r="F40" s="260">
        <v>544.9</v>
      </c>
      <c r="G40" s="260">
        <v>536.65</v>
      </c>
      <c r="H40" s="260">
        <v>576.35</v>
      </c>
      <c r="I40" s="260">
        <v>584.6</v>
      </c>
      <c r="J40" s="260">
        <v>596.20000000000005</v>
      </c>
      <c r="K40" s="259">
        <v>573</v>
      </c>
      <c r="L40" s="259">
        <v>553.15</v>
      </c>
      <c r="M40" s="259">
        <v>92.874409999999997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1551.45</v>
      </c>
      <c r="D41" s="260">
        <v>1562.2166666666665</v>
      </c>
      <c r="E41" s="260">
        <v>1533.633333333333</v>
      </c>
      <c r="F41" s="260">
        <v>1515.8166666666666</v>
      </c>
      <c r="G41" s="260">
        <v>1487.2333333333331</v>
      </c>
      <c r="H41" s="260">
        <v>1580.0333333333328</v>
      </c>
      <c r="I41" s="260">
        <v>1608.6166666666663</v>
      </c>
      <c r="J41" s="260">
        <v>1626.4333333333327</v>
      </c>
      <c r="K41" s="259">
        <v>1590.8</v>
      </c>
      <c r="L41" s="259">
        <v>1544.4</v>
      </c>
      <c r="M41" s="259">
        <v>1.9306399999999999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746.3</v>
      </c>
      <c r="D42" s="260">
        <v>746.76666666666677</v>
      </c>
      <c r="E42" s="260">
        <v>742.53333333333353</v>
      </c>
      <c r="F42" s="260">
        <v>738.76666666666677</v>
      </c>
      <c r="G42" s="260">
        <v>734.53333333333353</v>
      </c>
      <c r="H42" s="260">
        <v>750.53333333333353</v>
      </c>
      <c r="I42" s="260">
        <v>754.76666666666688</v>
      </c>
      <c r="J42" s="260">
        <v>758.53333333333353</v>
      </c>
      <c r="K42" s="259">
        <v>751</v>
      </c>
      <c r="L42" s="259">
        <v>743</v>
      </c>
      <c r="M42" s="259">
        <v>0.53602000000000005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4363.8</v>
      </c>
      <c r="D43" s="260">
        <v>4373.416666666667</v>
      </c>
      <c r="E43" s="260">
        <v>4326.8333333333339</v>
      </c>
      <c r="F43" s="260">
        <v>4289.8666666666668</v>
      </c>
      <c r="G43" s="260">
        <v>4243.2833333333338</v>
      </c>
      <c r="H43" s="260">
        <v>4410.3833333333341</v>
      </c>
      <c r="I43" s="260">
        <v>4456.9666666666681</v>
      </c>
      <c r="J43" s="260">
        <v>4493.9333333333343</v>
      </c>
      <c r="K43" s="259">
        <v>4420</v>
      </c>
      <c r="L43" s="259">
        <v>4336.45</v>
      </c>
      <c r="M43" s="259">
        <v>3.5617800000000002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300.75</v>
      </c>
      <c r="D44" s="260">
        <v>297.38333333333338</v>
      </c>
      <c r="E44" s="260">
        <v>293.16666666666674</v>
      </c>
      <c r="F44" s="260">
        <v>285.58333333333337</v>
      </c>
      <c r="G44" s="260">
        <v>281.36666666666673</v>
      </c>
      <c r="H44" s="260">
        <v>304.96666666666675</v>
      </c>
      <c r="I44" s="260">
        <v>309.18333333333334</v>
      </c>
      <c r="J44" s="260">
        <v>316.76666666666677</v>
      </c>
      <c r="K44" s="259">
        <v>301.60000000000002</v>
      </c>
      <c r="L44" s="259">
        <v>289.8</v>
      </c>
      <c r="M44" s="259">
        <v>57.235039999999998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317.14999999999998</v>
      </c>
      <c r="D45" s="260">
        <v>318.11666666666662</v>
      </c>
      <c r="E45" s="260">
        <v>310.08333333333326</v>
      </c>
      <c r="F45" s="260">
        <v>303.01666666666665</v>
      </c>
      <c r="G45" s="260">
        <v>294.98333333333329</v>
      </c>
      <c r="H45" s="260">
        <v>325.18333333333322</v>
      </c>
      <c r="I45" s="260">
        <v>333.21666666666664</v>
      </c>
      <c r="J45" s="260">
        <v>340.28333333333319</v>
      </c>
      <c r="K45" s="259">
        <v>326.14999999999998</v>
      </c>
      <c r="L45" s="259">
        <v>311.05</v>
      </c>
      <c r="M45" s="259">
        <v>0.69164999999999999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605.65</v>
      </c>
      <c r="D46" s="260">
        <v>609.45000000000005</v>
      </c>
      <c r="E46" s="260">
        <v>598.90000000000009</v>
      </c>
      <c r="F46" s="260">
        <v>592.15000000000009</v>
      </c>
      <c r="G46" s="260">
        <v>581.60000000000014</v>
      </c>
      <c r="H46" s="260">
        <v>616.20000000000005</v>
      </c>
      <c r="I46" s="260">
        <v>626.75</v>
      </c>
      <c r="J46" s="260">
        <v>633.5</v>
      </c>
      <c r="K46" s="259">
        <v>620</v>
      </c>
      <c r="L46" s="259">
        <v>602.70000000000005</v>
      </c>
      <c r="M46" s="259">
        <v>1.24874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148.15</v>
      </c>
      <c r="D47" s="260">
        <v>147.68333333333334</v>
      </c>
      <c r="E47" s="260">
        <v>146.66666666666669</v>
      </c>
      <c r="F47" s="260">
        <v>145.18333333333334</v>
      </c>
      <c r="G47" s="260">
        <v>144.16666666666669</v>
      </c>
      <c r="H47" s="260">
        <v>149.16666666666669</v>
      </c>
      <c r="I47" s="260">
        <v>150.18333333333334</v>
      </c>
      <c r="J47" s="260">
        <v>151.66666666666669</v>
      </c>
      <c r="K47" s="259">
        <v>148.69999999999999</v>
      </c>
      <c r="L47" s="259">
        <v>146.19999999999999</v>
      </c>
      <c r="M47" s="259">
        <v>101.15176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3103.55</v>
      </c>
      <c r="D48" s="260">
        <v>3133</v>
      </c>
      <c r="E48" s="260">
        <v>3068</v>
      </c>
      <c r="F48" s="260">
        <v>3032.45</v>
      </c>
      <c r="G48" s="260">
        <v>2967.45</v>
      </c>
      <c r="H48" s="260">
        <v>3168.55</v>
      </c>
      <c r="I48" s="260">
        <v>3233.55</v>
      </c>
      <c r="J48" s="260">
        <v>3269.1000000000004</v>
      </c>
      <c r="K48" s="259">
        <v>3198</v>
      </c>
      <c r="L48" s="259">
        <v>3097.45</v>
      </c>
      <c r="M48" s="259">
        <v>16.69943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264.5</v>
      </c>
      <c r="D49" s="260">
        <v>265.45</v>
      </c>
      <c r="E49" s="260">
        <v>260.89999999999998</v>
      </c>
      <c r="F49" s="260">
        <v>257.3</v>
      </c>
      <c r="G49" s="260">
        <v>252.75</v>
      </c>
      <c r="H49" s="260">
        <v>269.04999999999995</v>
      </c>
      <c r="I49" s="260">
        <v>273.60000000000002</v>
      </c>
      <c r="J49" s="260">
        <v>277.19999999999993</v>
      </c>
      <c r="K49" s="259">
        <v>270</v>
      </c>
      <c r="L49" s="259">
        <v>261.85000000000002</v>
      </c>
      <c r="M49" s="259">
        <v>3.6577299999999999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3410.85</v>
      </c>
      <c r="D50" s="260">
        <v>3414.1333333333337</v>
      </c>
      <c r="E50" s="260">
        <v>3378.7666666666673</v>
      </c>
      <c r="F50" s="260">
        <v>3346.6833333333338</v>
      </c>
      <c r="G50" s="260">
        <v>3311.3166666666675</v>
      </c>
      <c r="H50" s="260">
        <v>3446.2166666666672</v>
      </c>
      <c r="I50" s="260">
        <v>3481.583333333333</v>
      </c>
      <c r="J50" s="260">
        <v>3513.666666666667</v>
      </c>
      <c r="K50" s="259">
        <v>3449.5</v>
      </c>
      <c r="L50" s="259">
        <v>3382.05</v>
      </c>
      <c r="M50" s="259">
        <v>8.7510000000000004E-2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2097.0500000000002</v>
      </c>
      <c r="D51" s="260">
        <v>2099.2333333333336</v>
      </c>
      <c r="E51" s="260">
        <v>2076.9666666666672</v>
      </c>
      <c r="F51" s="260">
        <v>2056.8833333333337</v>
      </c>
      <c r="G51" s="260">
        <v>2034.6166666666672</v>
      </c>
      <c r="H51" s="260">
        <v>2119.3166666666671</v>
      </c>
      <c r="I51" s="260">
        <v>2141.5833333333335</v>
      </c>
      <c r="J51" s="260">
        <v>2161.666666666667</v>
      </c>
      <c r="K51" s="259">
        <v>2121.5</v>
      </c>
      <c r="L51" s="259">
        <v>2079.15</v>
      </c>
      <c r="M51" s="259">
        <v>2.5671599999999999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8404.7000000000007</v>
      </c>
      <c r="D52" s="260">
        <v>8426.5666666666675</v>
      </c>
      <c r="E52" s="260">
        <v>8333.133333333335</v>
      </c>
      <c r="F52" s="260">
        <v>8261.5666666666675</v>
      </c>
      <c r="G52" s="260">
        <v>8168.133333333335</v>
      </c>
      <c r="H52" s="260">
        <v>8498.133333333335</v>
      </c>
      <c r="I52" s="260">
        <v>8591.5666666666657</v>
      </c>
      <c r="J52" s="260">
        <v>8663.133333333335</v>
      </c>
      <c r="K52" s="259">
        <v>8520</v>
      </c>
      <c r="L52" s="259">
        <v>8355</v>
      </c>
      <c r="M52" s="259">
        <v>0.30902000000000002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557.29999999999995</v>
      </c>
      <c r="D53" s="260">
        <v>556</v>
      </c>
      <c r="E53" s="260">
        <v>551.4</v>
      </c>
      <c r="F53" s="260">
        <v>545.5</v>
      </c>
      <c r="G53" s="260">
        <v>540.9</v>
      </c>
      <c r="H53" s="260">
        <v>561.9</v>
      </c>
      <c r="I53" s="260">
        <v>566.49999999999989</v>
      </c>
      <c r="J53" s="260">
        <v>572.4</v>
      </c>
      <c r="K53" s="259">
        <v>560.6</v>
      </c>
      <c r="L53" s="259">
        <v>550.1</v>
      </c>
      <c r="M53" s="259">
        <v>12.215730000000001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436.75</v>
      </c>
      <c r="D54" s="260">
        <v>437.2166666666667</v>
      </c>
      <c r="E54" s="260">
        <v>434.53333333333342</v>
      </c>
      <c r="F54" s="260">
        <v>432.31666666666672</v>
      </c>
      <c r="G54" s="260">
        <v>429.63333333333344</v>
      </c>
      <c r="H54" s="260">
        <v>439.43333333333339</v>
      </c>
      <c r="I54" s="260">
        <v>442.11666666666667</v>
      </c>
      <c r="J54" s="260">
        <v>444.33333333333337</v>
      </c>
      <c r="K54" s="259">
        <v>439.9</v>
      </c>
      <c r="L54" s="259">
        <v>435</v>
      </c>
      <c r="M54" s="259">
        <v>1.2245200000000001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4173.5</v>
      </c>
      <c r="D55" s="260">
        <v>4176.0333333333338</v>
      </c>
      <c r="E55" s="260">
        <v>4137.9666666666672</v>
      </c>
      <c r="F55" s="260">
        <v>4102.4333333333334</v>
      </c>
      <c r="G55" s="260">
        <v>4064.3666666666668</v>
      </c>
      <c r="H55" s="260">
        <v>4211.5666666666675</v>
      </c>
      <c r="I55" s="260">
        <v>4249.633333333335</v>
      </c>
      <c r="J55" s="260">
        <v>4285.1666666666679</v>
      </c>
      <c r="K55" s="259">
        <v>4214.1000000000004</v>
      </c>
      <c r="L55" s="259">
        <v>4140.5</v>
      </c>
      <c r="M55" s="259">
        <v>3.9543499999999998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872.95</v>
      </c>
      <c r="D56" s="260">
        <v>870.35</v>
      </c>
      <c r="E56" s="260">
        <v>863.90000000000009</v>
      </c>
      <c r="F56" s="260">
        <v>854.85</v>
      </c>
      <c r="G56" s="260">
        <v>848.40000000000009</v>
      </c>
      <c r="H56" s="260">
        <v>879.40000000000009</v>
      </c>
      <c r="I56" s="260">
        <v>885.85000000000014</v>
      </c>
      <c r="J56" s="260">
        <v>894.90000000000009</v>
      </c>
      <c r="K56" s="259">
        <v>876.8</v>
      </c>
      <c r="L56" s="259">
        <v>861.3</v>
      </c>
      <c r="M56" s="259">
        <v>99.312610000000006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2736.2</v>
      </c>
      <c r="D57" s="260">
        <v>2748.5833333333335</v>
      </c>
      <c r="E57" s="260">
        <v>2707.6166666666668</v>
      </c>
      <c r="F57" s="260">
        <v>2679.0333333333333</v>
      </c>
      <c r="G57" s="260">
        <v>2638.0666666666666</v>
      </c>
      <c r="H57" s="260">
        <v>2777.166666666667</v>
      </c>
      <c r="I57" s="260">
        <v>2818.1333333333332</v>
      </c>
      <c r="J57" s="260">
        <v>2846.7166666666672</v>
      </c>
      <c r="K57" s="259">
        <v>2789.55</v>
      </c>
      <c r="L57" s="259">
        <v>2720</v>
      </c>
      <c r="M57" s="259">
        <v>0.29468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601</v>
      </c>
      <c r="D58" s="260">
        <v>603.9666666666667</v>
      </c>
      <c r="E58" s="260">
        <v>594.03333333333342</v>
      </c>
      <c r="F58" s="260">
        <v>587.06666666666672</v>
      </c>
      <c r="G58" s="260">
        <v>577.13333333333344</v>
      </c>
      <c r="H58" s="260">
        <v>610.93333333333339</v>
      </c>
      <c r="I58" s="260">
        <v>620.86666666666679</v>
      </c>
      <c r="J58" s="260">
        <v>627.83333333333337</v>
      </c>
      <c r="K58" s="259">
        <v>613.9</v>
      </c>
      <c r="L58" s="259">
        <v>597</v>
      </c>
      <c r="M58" s="259">
        <v>11.019310000000001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3769.85</v>
      </c>
      <c r="D59" s="260">
        <v>3782.3333333333335</v>
      </c>
      <c r="E59" s="260">
        <v>3746.0166666666669</v>
      </c>
      <c r="F59" s="260">
        <v>3722.1833333333334</v>
      </c>
      <c r="G59" s="260">
        <v>3685.8666666666668</v>
      </c>
      <c r="H59" s="260">
        <v>3806.166666666667</v>
      </c>
      <c r="I59" s="260">
        <v>3842.4833333333336</v>
      </c>
      <c r="J59" s="260">
        <v>3866.3166666666671</v>
      </c>
      <c r="K59" s="259">
        <v>3818.65</v>
      </c>
      <c r="L59" s="259">
        <v>3758.5</v>
      </c>
      <c r="M59" s="259">
        <v>2.7201300000000002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1161.9000000000001</v>
      </c>
      <c r="D60" s="260">
        <v>1160.4666666666669</v>
      </c>
      <c r="E60" s="260">
        <v>1152.9833333333338</v>
      </c>
      <c r="F60" s="260">
        <v>1144.0666666666668</v>
      </c>
      <c r="G60" s="260">
        <v>1136.5833333333337</v>
      </c>
      <c r="H60" s="260">
        <v>1169.3833333333339</v>
      </c>
      <c r="I60" s="260">
        <v>1176.866666666667</v>
      </c>
      <c r="J60" s="260">
        <v>1185.783333333334</v>
      </c>
      <c r="K60" s="259">
        <v>1167.95</v>
      </c>
      <c r="L60" s="259">
        <v>1151.55</v>
      </c>
      <c r="M60" s="259">
        <v>0.33681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7190.05</v>
      </c>
      <c r="D61" s="260">
        <v>7183.9000000000005</v>
      </c>
      <c r="E61" s="260">
        <v>7117.1500000000015</v>
      </c>
      <c r="F61" s="260">
        <v>7044.2500000000009</v>
      </c>
      <c r="G61" s="260">
        <v>6977.5000000000018</v>
      </c>
      <c r="H61" s="260">
        <v>7256.8000000000011</v>
      </c>
      <c r="I61" s="260">
        <v>7323.5499999999993</v>
      </c>
      <c r="J61" s="260">
        <v>7396.4500000000007</v>
      </c>
      <c r="K61" s="259">
        <v>7250.65</v>
      </c>
      <c r="L61" s="259">
        <v>7111</v>
      </c>
      <c r="M61" s="259">
        <v>7.2249400000000001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1778.05</v>
      </c>
      <c r="D62" s="260">
        <v>1787.1666666666667</v>
      </c>
      <c r="E62" s="260">
        <v>1756.4333333333334</v>
      </c>
      <c r="F62" s="260">
        <v>1734.8166666666666</v>
      </c>
      <c r="G62" s="260">
        <v>1704.0833333333333</v>
      </c>
      <c r="H62" s="260">
        <v>1808.7833333333335</v>
      </c>
      <c r="I62" s="260">
        <v>1839.5166666666667</v>
      </c>
      <c r="J62" s="260">
        <v>1861.1333333333337</v>
      </c>
      <c r="K62" s="259">
        <v>1817.9</v>
      </c>
      <c r="L62" s="259">
        <v>1765.55</v>
      </c>
      <c r="M62" s="259">
        <v>24.645689999999998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6764</v>
      </c>
      <c r="D63" s="260">
        <v>6759.0999999999995</v>
      </c>
      <c r="E63" s="260">
        <v>6719.1999999999989</v>
      </c>
      <c r="F63" s="260">
        <v>6674.4</v>
      </c>
      <c r="G63" s="260">
        <v>6634.4999999999991</v>
      </c>
      <c r="H63" s="260">
        <v>6803.8999999999987</v>
      </c>
      <c r="I63" s="260">
        <v>6843.7999999999984</v>
      </c>
      <c r="J63" s="260">
        <v>6888.5999999999985</v>
      </c>
      <c r="K63" s="259">
        <v>6799</v>
      </c>
      <c r="L63" s="259">
        <v>6714.3</v>
      </c>
      <c r="M63" s="259">
        <v>0.91178000000000003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3057.2</v>
      </c>
      <c r="D64" s="260">
        <v>3065.7333333333336</v>
      </c>
      <c r="E64" s="260">
        <v>3041.4666666666672</v>
      </c>
      <c r="F64" s="260">
        <v>3025.7333333333336</v>
      </c>
      <c r="G64" s="260">
        <v>3001.4666666666672</v>
      </c>
      <c r="H64" s="260">
        <v>3081.4666666666672</v>
      </c>
      <c r="I64" s="260">
        <v>3105.7333333333336</v>
      </c>
      <c r="J64" s="260">
        <v>3121.4666666666672</v>
      </c>
      <c r="K64" s="259">
        <v>3090</v>
      </c>
      <c r="L64" s="259">
        <v>3050</v>
      </c>
      <c r="M64" s="259">
        <v>0.26579000000000003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1965.15</v>
      </c>
      <c r="D65" s="260">
        <v>1949.7166666666669</v>
      </c>
      <c r="E65" s="260">
        <v>1931.2333333333338</v>
      </c>
      <c r="F65" s="260">
        <v>1897.3166666666668</v>
      </c>
      <c r="G65" s="260">
        <v>1878.8333333333337</v>
      </c>
      <c r="H65" s="260">
        <v>1983.6333333333339</v>
      </c>
      <c r="I65" s="260">
        <v>2002.116666666667</v>
      </c>
      <c r="J65" s="260">
        <v>2036.033333333334</v>
      </c>
      <c r="K65" s="259">
        <v>1968.2</v>
      </c>
      <c r="L65" s="259">
        <v>1915.8</v>
      </c>
      <c r="M65" s="259">
        <v>4.8395000000000001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332.4</v>
      </c>
      <c r="D66" s="260">
        <v>335.21666666666664</v>
      </c>
      <c r="E66" s="260">
        <v>327.2833333333333</v>
      </c>
      <c r="F66" s="260">
        <v>322.16666666666669</v>
      </c>
      <c r="G66" s="260">
        <v>314.23333333333335</v>
      </c>
      <c r="H66" s="260">
        <v>340.33333333333326</v>
      </c>
      <c r="I66" s="260">
        <v>348.26666666666654</v>
      </c>
      <c r="J66" s="260">
        <v>353.38333333333321</v>
      </c>
      <c r="K66" s="259">
        <v>343.15</v>
      </c>
      <c r="L66" s="259">
        <v>330.1</v>
      </c>
      <c r="M66" s="259">
        <v>31.862130000000001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225.6</v>
      </c>
      <c r="D67" s="260">
        <v>226.96666666666667</v>
      </c>
      <c r="E67" s="260">
        <v>222.78333333333333</v>
      </c>
      <c r="F67" s="260">
        <v>219.96666666666667</v>
      </c>
      <c r="G67" s="260">
        <v>215.78333333333333</v>
      </c>
      <c r="H67" s="260">
        <v>229.78333333333333</v>
      </c>
      <c r="I67" s="260">
        <v>233.96666666666667</v>
      </c>
      <c r="J67" s="260">
        <v>236.78333333333333</v>
      </c>
      <c r="K67" s="259">
        <v>231.15</v>
      </c>
      <c r="L67" s="259">
        <v>224.15</v>
      </c>
      <c r="M67" s="259">
        <v>116.75124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158.35</v>
      </c>
      <c r="D68" s="260">
        <v>157.31666666666666</v>
      </c>
      <c r="E68" s="260">
        <v>153.03333333333333</v>
      </c>
      <c r="F68" s="260">
        <v>147.71666666666667</v>
      </c>
      <c r="G68" s="260">
        <v>143.43333333333334</v>
      </c>
      <c r="H68" s="260">
        <v>162.63333333333333</v>
      </c>
      <c r="I68" s="260">
        <v>166.91666666666663</v>
      </c>
      <c r="J68" s="260">
        <v>172.23333333333332</v>
      </c>
      <c r="K68" s="259">
        <v>161.6</v>
      </c>
      <c r="L68" s="259">
        <v>152</v>
      </c>
      <c r="M68" s="259">
        <v>1445.1830399999999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70.650000000000006</v>
      </c>
      <c r="D69" s="260">
        <v>69.916666666666671</v>
      </c>
      <c r="E69" s="260">
        <v>68.833333333333343</v>
      </c>
      <c r="F69" s="260">
        <v>67.016666666666666</v>
      </c>
      <c r="G69" s="260">
        <v>65.933333333333337</v>
      </c>
      <c r="H69" s="260">
        <v>71.733333333333348</v>
      </c>
      <c r="I69" s="260">
        <v>72.816666666666691</v>
      </c>
      <c r="J69" s="260">
        <v>74.633333333333354</v>
      </c>
      <c r="K69" s="259">
        <v>71</v>
      </c>
      <c r="L69" s="259">
        <v>68.099999999999994</v>
      </c>
      <c r="M69" s="259">
        <v>377.85088000000002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23.3</v>
      </c>
      <c r="D70" s="260">
        <v>23.416666666666668</v>
      </c>
      <c r="E70" s="260">
        <v>22.883333333333336</v>
      </c>
      <c r="F70" s="260">
        <v>22.466666666666669</v>
      </c>
      <c r="G70" s="260">
        <v>21.933333333333337</v>
      </c>
      <c r="H70" s="260">
        <v>23.833333333333336</v>
      </c>
      <c r="I70" s="260">
        <v>24.366666666666667</v>
      </c>
      <c r="J70" s="260">
        <v>24.783333333333335</v>
      </c>
      <c r="K70" s="259">
        <v>23.95</v>
      </c>
      <c r="L70" s="259">
        <v>23</v>
      </c>
      <c r="M70" s="259">
        <v>276.06247000000002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1808</v>
      </c>
      <c r="D71" s="260">
        <v>1811.8500000000001</v>
      </c>
      <c r="E71" s="260">
        <v>1797.6000000000004</v>
      </c>
      <c r="F71" s="260">
        <v>1787.2000000000003</v>
      </c>
      <c r="G71" s="260">
        <v>1772.9500000000005</v>
      </c>
      <c r="H71" s="260">
        <v>1822.2500000000002</v>
      </c>
      <c r="I71" s="260">
        <v>1836.4999999999998</v>
      </c>
      <c r="J71" s="260">
        <v>1846.9</v>
      </c>
      <c r="K71" s="259">
        <v>1826.1</v>
      </c>
      <c r="L71" s="259">
        <v>1801.45</v>
      </c>
      <c r="M71" s="259">
        <v>1.2207600000000001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4673.5</v>
      </c>
      <c r="D72" s="260">
        <v>4671.5666666666666</v>
      </c>
      <c r="E72" s="260">
        <v>4651.9333333333334</v>
      </c>
      <c r="F72" s="260">
        <v>4630.3666666666668</v>
      </c>
      <c r="G72" s="260">
        <v>4610.7333333333336</v>
      </c>
      <c r="H72" s="260">
        <v>4693.1333333333332</v>
      </c>
      <c r="I72" s="260">
        <v>4712.7666666666664</v>
      </c>
      <c r="J72" s="260">
        <v>4734.333333333333</v>
      </c>
      <c r="K72" s="259">
        <v>4691.2</v>
      </c>
      <c r="L72" s="259">
        <v>4650</v>
      </c>
      <c r="M72" s="259">
        <v>0.1069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614.45000000000005</v>
      </c>
      <c r="D73" s="260">
        <v>611.16666666666663</v>
      </c>
      <c r="E73" s="260">
        <v>606.33333333333326</v>
      </c>
      <c r="F73" s="260">
        <v>598.21666666666658</v>
      </c>
      <c r="G73" s="260">
        <v>593.38333333333321</v>
      </c>
      <c r="H73" s="260">
        <v>619.2833333333333</v>
      </c>
      <c r="I73" s="260">
        <v>624.11666666666656</v>
      </c>
      <c r="J73" s="260">
        <v>632.23333333333335</v>
      </c>
      <c r="K73" s="259">
        <v>616</v>
      </c>
      <c r="L73" s="259">
        <v>603.04999999999995</v>
      </c>
      <c r="M73" s="259">
        <v>8.9209499999999995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995.6</v>
      </c>
      <c r="D74" s="260">
        <v>991.5333333333333</v>
      </c>
      <c r="E74" s="260">
        <v>982.06666666666661</v>
      </c>
      <c r="F74" s="260">
        <v>968.5333333333333</v>
      </c>
      <c r="G74" s="260">
        <v>959.06666666666661</v>
      </c>
      <c r="H74" s="260">
        <v>1005.0666666666666</v>
      </c>
      <c r="I74" s="260">
        <v>1014.5333333333333</v>
      </c>
      <c r="J74" s="260">
        <v>1028.0666666666666</v>
      </c>
      <c r="K74" s="259">
        <v>1001</v>
      </c>
      <c r="L74" s="259">
        <v>978</v>
      </c>
      <c r="M74" s="259">
        <v>12.00497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109.65</v>
      </c>
      <c r="D75" s="260">
        <v>109.58333333333333</v>
      </c>
      <c r="E75" s="260">
        <v>108.86666666666666</v>
      </c>
      <c r="F75" s="260">
        <v>108.08333333333333</v>
      </c>
      <c r="G75" s="260">
        <v>107.36666666666666</v>
      </c>
      <c r="H75" s="260">
        <v>110.36666666666666</v>
      </c>
      <c r="I75" s="260">
        <v>111.08333333333333</v>
      </c>
      <c r="J75" s="260">
        <v>111.86666666666666</v>
      </c>
      <c r="K75" s="259">
        <v>110.3</v>
      </c>
      <c r="L75" s="259">
        <v>108.8</v>
      </c>
      <c r="M75" s="259">
        <v>153.33788999999999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875.5</v>
      </c>
      <c r="D76" s="260">
        <v>869.18333333333339</v>
      </c>
      <c r="E76" s="260">
        <v>860.96666666666681</v>
      </c>
      <c r="F76" s="260">
        <v>846.43333333333339</v>
      </c>
      <c r="G76" s="260">
        <v>838.21666666666681</v>
      </c>
      <c r="H76" s="260">
        <v>883.71666666666681</v>
      </c>
      <c r="I76" s="260">
        <v>891.93333333333351</v>
      </c>
      <c r="J76" s="260">
        <v>906.46666666666681</v>
      </c>
      <c r="K76" s="259">
        <v>877.4</v>
      </c>
      <c r="L76" s="259">
        <v>854.65</v>
      </c>
      <c r="M76" s="259">
        <v>12.43388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75.849999999999994</v>
      </c>
      <c r="D77" s="260">
        <v>76.166666666666671</v>
      </c>
      <c r="E77" s="260">
        <v>75.13333333333334</v>
      </c>
      <c r="F77" s="260">
        <v>74.416666666666671</v>
      </c>
      <c r="G77" s="260">
        <v>73.38333333333334</v>
      </c>
      <c r="H77" s="260">
        <v>76.88333333333334</v>
      </c>
      <c r="I77" s="260">
        <v>77.916666666666671</v>
      </c>
      <c r="J77" s="260">
        <v>78.63333333333334</v>
      </c>
      <c r="K77" s="259">
        <v>77.2</v>
      </c>
      <c r="L77" s="259">
        <v>75.45</v>
      </c>
      <c r="M77" s="259">
        <v>256.92239000000001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309.75</v>
      </c>
      <c r="D78" s="260">
        <v>307.3</v>
      </c>
      <c r="E78" s="260">
        <v>304.45000000000005</v>
      </c>
      <c r="F78" s="260">
        <v>299.15000000000003</v>
      </c>
      <c r="G78" s="260">
        <v>296.30000000000007</v>
      </c>
      <c r="H78" s="260">
        <v>312.60000000000002</v>
      </c>
      <c r="I78" s="260">
        <v>315.45000000000005</v>
      </c>
      <c r="J78" s="260">
        <v>320.75</v>
      </c>
      <c r="K78" s="259">
        <v>310.14999999999998</v>
      </c>
      <c r="L78" s="259">
        <v>302</v>
      </c>
      <c r="M78" s="259">
        <v>38.662210000000002</v>
      </c>
      <c r="N78" s="1"/>
      <c r="O78" s="1"/>
    </row>
    <row r="79" spans="1:15" ht="12.75" customHeight="1">
      <c r="A79" s="30">
        <v>69</v>
      </c>
      <c r="B79" s="269" t="s">
        <v>875</v>
      </c>
      <c r="C79" s="259">
        <v>11162.95</v>
      </c>
      <c r="D79" s="260">
        <v>11137.65</v>
      </c>
      <c r="E79" s="260">
        <v>11075.3</v>
      </c>
      <c r="F79" s="260">
        <v>10987.65</v>
      </c>
      <c r="G79" s="260">
        <v>10925.3</v>
      </c>
      <c r="H79" s="260">
        <v>11225.3</v>
      </c>
      <c r="I79" s="260">
        <v>11287.650000000001</v>
      </c>
      <c r="J79" s="260">
        <v>11375.3</v>
      </c>
      <c r="K79" s="259">
        <v>11200</v>
      </c>
      <c r="L79" s="259">
        <v>11050</v>
      </c>
      <c r="M79" s="259">
        <v>6.5500000000000003E-3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822.7</v>
      </c>
      <c r="D80" s="260">
        <v>818.58333333333337</v>
      </c>
      <c r="E80" s="260">
        <v>813.11666666666679</v>
      </c>
      <c r="F80" s="260">
        <v>803.53333333333342</v>
      </c>
      <c r="G80" s="260">
        <v>798.06666666666683</v>
      </c>
      <c r="H80" s="260">
        <v>828.16666666666674</v>
      </c>
      <c r="I80" s="260">
        <v>833.63333333333321</v>
      </c>
      <c r="J80" s="260">
        <v>843.2166666666667</v>
      </c>
      <c r="K80" s="259">
        <v>824.05</v>
      </c>
      <c r="L80" s="259">
        <v>809</v>
      </c>
      <c r="M80" s="259">
        <v>71.715699999999998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278.39999999999998</v>
      </c>
      <c r="D81" s="260">
        <v>276.73333333333335</v>
      </c>
      <c r="E81" s="260">
        <v>274.7166666666667</v>
      </c>
      <c r="F81" s="260">
        <v>271.03333333333336</v>
      </c>
      <c r="G81" s="260">
        <v>269.01666666666671</v>
      </c>
      <c r="H81" s="260">
        <v>280.41666666666669</v>
      </c>
      <c r="I81" s="260">
        <v>282.43333333333334</v>
      </c>
      <c r="J81" s="260">
        <v>286.11666666666667</v>
      </c>
      <c r="K81" s="259">
        <v>278.75</v>
      </c>
      <c r="L81" s="259">
        <v>273.05</v>
      </c>
      <c r="M81" s="259">
        <v>22.128740000000001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1006</v>
      </c>
      <c r="D82" s="260">
        <v>997.66666666666663</v>
      </c>
      <c r="E82" s="260">
        <v>985.33333333333326</v>
      </c>
      <c r="F82" s="260">
        <v>964.66666666666663</v>
      </c>
      <c r="G82" s="260">
        <v>952.33333333333326</v>
      </c>
      <c r="H82" s="260">
        <v>1018.3333333333333</v>
      </c>
      <c r="I82" s="260">
        <v>1030.6666666666665</v>
      </c>
      <c r="J82" s="260">
        <v>1051.3333333333333</v>
      </c>
      <c r="K82" s="259">
        <v>1010</v>
      </c>
      <c r="L82" s="259">
        <v>977</v>
      </c>
      <c r="M82" s="259">
        <v>1.79477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271.60000000000002</v>
      </c>
      <c r="D83" s="260">
        <v>269.9666666666667</v>
      </c>
      <c r="E83" s="260">
        <v>262.18333333333339</v>
      </c>
      <c r="F83" s="260">
        <v>252.76666666666671</v>
      </c>
      <c r="G83" s="260">
        <v>244.98333333333341</v>
      </c>
      <c r="H83" s="260">
        <v>279.38333333333338</v>
      </c>
      <c r="I83" s="260">
        <v>287.16666666666669</v>
      </c>
      <c r="J83" s="260">
        <v>296.58333333333337</v>
      </c>
      <c r="K83" s="259">
        <v>277.75</v>
      </c>
      <c r="L83" s="259">
        <v>260.55</v>
      </c>
      <c r="M83" s="259">
        <v>26.23565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7288.5</v>
      </c>
      <c r="D84" s="260">
        <v>7217.5</v>
      </c>
      <c r="E84" s="260">
        <v>7100</v>
      </c>
      <c r="F84" s="260">
        <v>6911.5</v>
      </c>
      <c r="G84" s="260">
        <v>6794</v>
      </c>
      <c r="H84" s="260">
        <v>7406</v>
      </c>
      <c r="I84" s="260">
        <v>7523.5</v>
      </c>
      <c r="J84" s="260">
        <v>7712</v>
      </c>
      <c r="K84" s="259">
        <v>7335</v>
      </c>
      <c r="L84" s="259">
        <v>7029</v>
      </c>
      <c r="M84" s="259">
        <v>0.49986999999999998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1210.4000000000001</v>
      </c>
      <c r="D85" s="260">
        <v>1214.0833333333333</v>
      </c>
      <c r="E85" s="260">
        <v>1198.1666666666665</v>
      </c>
      <c r="F85" s="260">
        <v>1185.9333333333332</v>
      </c>
      <c r="G85" s="260">
        <v>1170.0166666666664</v>
      </c>
      <c r="H85" s="260">
        <v>1226.3166666666666</v>
      </c>
      <c r="I85" s="260">
        <v>1242.2333333333331</v>
      </c>
      <c r="J85" s="260">
        <v>1254.4666666666667</v>
      </c>
      <c r="K85" s="259">
        <v>1230</v>
      </c>
      <c r="L85" s="259">
        <v>1201.8499999999999</v>
      </c>
      <c r="M85" s="259">
        <v>0.31975999999999999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926.15</v>
      </c>
      <c r="D86" s="260">
        <v>923.7166666666667</v>
      </c>
      <c r="E86" s="260">
        <v>890.43333333333339</v>
      </c>
      <c r="F86" s="260">
        <v>854.7166666666667</v>
      </c>
      <c r="G86" s="260">
        <v>821.43333333333339</v>
      </c>
      <c r="H86" s="260">
        <v>959.43333333333339</v>
      </c>
      <c r="I86" s="260">
        <v>992.7166666666667</v>
      </c>
      <c r="J86" s="260">
        <v>1028.4333333333334</v>
      </c>
      <c r="K86" s="259">
        <v>957</v>
      </c>
      <c r="L86" s="259">
        <v>888</v>
      </c>
      <c r="M86" s="259">
        <v>4.7087300000000001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578.54999999999995</v>
      </c>
      <c r="D87" s="260">
        <v>581.55000000000007</v>
      </c>
      <c r="E87" s="260">
        <v>573.60000000000014</v>
      </c>
      <c r="F87" s="260">
        <v>568.65000000000009</v>
      </c>
      <c r="G87" s="260">
        <v>560.70000000000016</v>
      </c>
      <c r="H87" s="260">
        <v>586.50000000000011</v>
      </c>
      <c r="I87" s="260">
        <v>594.45000000000016</v>
      </c>
      <c r="J87" s="260">
        <v>599.40000000000009</v>
      </c>
      <c r="K87" s="259">
        <v>589.5</v>
      </c>
      <c r="L87" s="259">
        <v>576.6</v>
      </c>
      <c r="M87" s="259">
        <v>2.1954400000000001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16446.2</v>
      </c>
      <c r="D88" s="260">
        <v>16431.683333333334</v>
      </c>
      <c r="E88" s="260">
        <v>16230.76666666667</v>
      </c>
      <c r="F88" s="260">
        <v>16015.333333333336</v>
      </c>
      <c r="G88" s="260">
        <v>15814.416666666672</v>
      </c>
      <c r="H88" s="260">
        <v>16647.116666666669</v>
      </c>
      <c r="I88" s="260">
        <v>16848.033333333333</v>
      </c>
      <c r="J88" s="260">
        <v>17063.466666666667</v>
      </c>
      <c r="K88" s="259">
        <v>16632.599999999999</v>
      </c>
      <c r="L88" s="259">
        <v>16216.25</v>
      </c>
      <c r="M88" s="259">
        <v>0.32977000000000001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511.55</v>
      </c>
      <c r="D89" s="260">
        <v>509.23333333333329</v>
      </c>
      <c r="E89" s="260">
        <v>502.46666666666658</v>
      </c>
      <c r="F89" s="260">
        <v>493.38333333333327</v>
      </c>
      <c r="G89" s="260">
        <v>486.61666666666656</v>
      </c>
      <c r="H89" s="260">
        <v>518.31666666666661</v>
      </c>
      <c r="I89" s="260">
        <v>525.08333333333337</v>
      </c>
      <c r="J89" s="260">
        <v>534.16666666666663</v>
      </c>
      <c r="K89" s="259">
        <v>516</v>
      </c>
      <c r="L89" s="259">
        <v>500.15</v>
      </c>
      <c r="M89" s="259">
        <v>1.65656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35.049999999999997</v>
      </c>
      <c r="D90" s="260">
        <v>34.450000000000003</v>
      </c>
      <c r="E90" s="260">
        <v>33.300000000000004</v>
      </c>
      <c r="F90" s="260">
        <v>31.550000000000004</v>
      </c>
      <c r="G90" s="260">
        <v>30.400000000000006</v>
      </c>
      <c r="H90" s="260">
        <v>36.200000000000003</v>
      </c>
      <c r="I90" s="260">
        <v>37.350000000000009</v>
      </c>
      <c r="J90" s="260">
        <v>39.1</v>
      </c>
      <c r="K90" s="259">
        <v>35.6</v>
      </c>
      <c r="L90" s="259">
        <v>32.700000000000003</v>
      </c>
      <c r="M90" s="259">
        <v>185.44711000000001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4139.25</v>
      </c>
      <c r="D91" s="260">
        <v>4086.4333333333329</v>
      </c>
      <c r="E91" s="260">
        <v>3982.8666666666659</v>
      </c>
      <c r="F91" s="260">
        <v>3826.4833333333331</v>
      </c>
      <c r="G91" s="260">
        <v>3722.9166666666661</v>
      </c>
      <c r="H91" s="260">
        <v>4242.8166666666657</v>
      </c>
      <c r="I91" s="260">
        <v>4346.3833333333323</v>
      </c>
      <c r="J91" s="260">
        <v>4502.7666666666655</v>
      </c>
      <c r="K91" s="259">
        <v>4190</v>
      </c>
      <c r="L91" s="259">
        <v>3930.05</v>
      </c>
      <c r="M91" s="259">
        <v>31.424430000000001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1249.25</v>
      </c>
      <c r="D92" s="260">
        <v>1259.25</v>
      </c>
      <c r="E92" s="260">
        <v>1234.5</v>
      </c>
      <c r="F92" s="260">
        <v>1219.75</v>
      </c>
      <c r="G92" s="260">
        <v>1195</v>
      </c>
      <c r="H92" s="260">
        <v>1274</v>
      </c>
      <c r="I92" s="260">
        <v>1298.75</v>
      </c>
      <c r="J92" s="260">
        <v>1313.5</v>
      </c>
      <c r="K92" s="259">
        <v>1284</v>
      </c>
      <c r="L92" s="259">
        <v>1244.5</v>
      </c>
      <c r="M92" s="259">
        <v>0.60663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518</v>
      </c>
      <c r="D93" s="260">
        <v>514.26666666666665</v>
      </c>
      <c r="E93" s="260">
        <v>504.2833333333333</v>
      </c>
      <c r="F93" s="260">
        <v>490.56666666666666</v>
      </c>
      <c r="G93" s="260">
        <v>480.58333333333331</v>
      </c>
      <c r="H93" s="260">
        <v>527.98333333333335</v>
      </c>
      <c r="I93" s="260">
        <v>537.9666666666667</v>
      </c>
      <c r="J93" s="260">
        <v>551.68333333333328</v>
      </c>
      <c r="K93" s="259">
        <v>524.25</v>
      </c>
      <c r="L93" s="259">
        <v>500.55</v>
      </c>
      <c r="M93" s="259">
        <v>3.4491700000000001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75.75</v>
      </c>
      <c r="D94" s="260">
        <v>75.95</v>
      </c>
      <c r="E94" s="260">
        <v>75.150000000000006</v>
      </c>
      <c r="F94" s="260">
        <v>74.55</v>
      </c>
      <c r="G94" s="260">
        <v>73.75</v>
      </c>
      <c r="H94" s="260">
        <v>76.550000000000011</v>
      </c>
      <c r="I94" s="260">
        <v>77.349999999999994</v>
      </c>
      <c r="J94" s="260">
        <v>77.950000000000017</v>
      </c>
      <c r="K94" s="259">
        <v>76.75</v>
      </c>
      <c r="L94" s="259">
        <v>75.349999999999994</v>
      </c>
      <c r="M94" s="259">
        <v>16.705580000000001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251.9</v>
      </c>
      <c r="D95" s="260">
        <v>251.98333333333335</v>
      </c>
      <c r="E95" s="260">
        <v>248.9666666666667</v>
      </c>
      <c r="F95" s="260">
        <v>246.03333333333336</v>
      </c>
      <c r="G95" s="260">
        <v>243.01666666666671</v>
      </c>
      <c r="H95" s="260">
        <v>254.91666666666669</v>
      </c>
      <c r="I95" s="260">
        <v>257.93333333333334</v>
      </c>
      <c r="J95" s="260">
        <v>260.86666666666667</v>
      </c>
      <c r="K95" s="259">
        <v>255</v>
      </c>
      <c r="L95" s="259">
        <v>249.05</v>
      </c>
      <c r="M95" s="259">
        <v>11.344760000000001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2881.25</v>
      </c>
      <c r="D96" s="260">
        <v>2898.9</v>
      </c>
      <c r="E96" s="260">
        <v>2849.8500000000004</v>
      </c>
      <c r="F96" s="260">
        <v>2818.4500000000003</v>
      </c>
      <c r="G96" s="260">
        <v>2769.4000000000005</v>
      </c>
      <c r="H96" s="260">
        <v>2930.3</v>
      </c>
      <c r="I96" s="260">
        <v>2979.3500000000004</v>
      </c>
      <c r="J96" s="260">
        <v>3010.75</v>
      </c>
      <c r="K96" s="259">
        <v>2947.95</v>
      </c>
      <c r="L96" s="259">
        <v>2867.5</v>
      </c>
      <c r="M96" s="259">
        <v>0.32297999999999999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227.6</v>
      </c>
      <c r="D97" s="260">
        <v>229.33333333333334</v>
      </c>
      <c r="E97" s="260">
        <v>225.26666666666668</v>
      </c>
      <c r="F97" s="260">
        <v>222.93333333333334</v>
      </c>
      <c r="G97" s="260">
        <v>218.86666666666667</v>
      </c>
      <c r="H97" s="260">
        <v>231.66666666666669</v>
      </c>
      <c r="I97" s="260">
        <v>235.73333333333335</v>
      </c>
      <c r="J97" s="260">
        <v>238.06666666666669</v>
      </c>
      <c r="K97" s="259">
        <v>233.4</v>
      </c>
      <c r="L97" s="259">
        <v>227</v>
      </c>
      <c r="M97" s="259">
        <v>1.8001199999999999</v>
      </c>
      <c r="N97" s="1"/>
      <c r="O97" s="1"/>
    </row>
    <row r="98" spans="1:15" ht="12.75" customHeight="1">
      <c r="A98" s="30">
        <v>88</v>
      </c>
      <c r="B98" s="269" t="s">
        <v>876</v>
      </c>
      <c r="C98" s="259">
        <v>543.29999999999995</v>
      </c>
      <c r="D98" s="260">
        <v>548.26666666666665</v>
      </c>
      <c r="E98" s="260">
        <v>535.0333333333333</v>
      </c>
      <c r="F98" s="260">
        <v>526.76666666666665</v>
      </c>
      <c r="G98" s="260">
        <v>513.5333333333333</v>
      </c>
      <c r="H98" s="260">
        <v>556.5333333333333</v>
      </c>
      <c r="I98" s="260">
        <v>569.76666666666665</v>
      </c>
      <c r="J98" s="260">
        <v>578.0333333333333</v>
      </c>
      <c r="K98" s="259">
        <v>561.5</v>
      </c>
      <c r="L98" s="259">
        <v>540</v>
      </c>
      <c r="M98" s="259">
        <v>6.2365399999999998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521.79999999999995</v>
      </c>
      <c r="D99" s="260">
        <v>523.35</v>
      </c>
      <c r="E99" s="260">
        <v>516.70000000000005</v>
      </c>
      <c r="F99" s="260">
        <v>511.6</v>
      </c>
      <c r="G99" s="260">
        <v>504.95000000000005</v>
      </c>
      <c r="H99" s="260">
        <v>528.45000000000005</v>
      </c>
      <c r="I99" s="260">
        <v>535.09999999999991</v>
      </c>
      <c r="J99" s="260">
        <v>540.20000000000005</v>
      </c>
      <c r="K99" s="259">
        <v>530</v>
      </c>
      <c r="L99" s="259">
        <v>518.25</v>
      </c>
      <c r="M99" s="259">
        <v>5.6051900000000003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309.45</v>
      </c>
      <c r="D100" s="260">
        <v>307.46666666666664</v>
      </c>
      <c r="E100" s="260">
        <v>303.0333333333333</v>
      </c>
      <c r="F100" s="260">
        <v>296.61666666666667</v>
      </c>
      <c r="G100" s="260">
        <v>292.18333333333334</v>
      </c>
      <c r="H100" s="260">
        <v>313.88333333333327</v>
      </c>
      <c r="I100" s="260">
        <v>318.31666666666655</v>
      </c>
      <c r="J100" s="260">
        <v>324.73333333333323</v>
      </c>
      <c r="K100" s="259">
        <v>311.89999999999998</v>
      </c>
      <c r="L100" s="259">
        <v>301.05</v>
      </c>
      <c r="M100" s="259">
        <v>235.26947999999999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737.65</v>
      </c>
      <c r="D101" s="260">
        <v>742.31666666666661</v>
      </c>
      <c r="E101" s="260">
        <v>726.33333333333326</v>
      </c>
      <c r="F101" s="260">
        <v>715.01666666666665</v>
      </c>
      <c r="G101" s="260">
        <v>699.0333333333333</v>
      </c>
      <c r="H101" s="260">
        <v>753.63333333333321</v>
      </c>
      <c r="I101" s="260">
        <v>769.61666666666656</v>
      </c>
      <c r="J101" s="260">
        <v>780.93333333333317</v>
      </c>
      <c r="K101" s="259">
        <v>758.3</v>
      </c>
      <c r="L101" s="259">
        <v>731</v>
      </c>
      <c r="M101" s="259">
        <v>0.83287999999999995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753.7</v>
      </c>
      <c r="D102" s="260">
        <v>745.23333333333323</v>
      </c>
      <c r="E102" s="260">
        <v>735.56666666666649</v>
      </c>
      <c r="F102" s="260">
        <v>717.43333333333328</v>
      </c>
      <c r="G102" s="260">
        <v>707.76666666666654</v>
      </c>
      <c r="H102" s="260">
        <v>763.36666666666645</v>
      </c>
      <c r="I102" s="260">
        <v>773.03333333333319</v>
      </c>
      <c r="J102" s="260">
        <v>791.1666666666664</v>
      </c>
      <c r="K102" s="259">
        <v>754.9</v>
      </c>
      <c r="L102" s="259">
        <v>727.1</v>
      </c>
      <c r="M102" s="259">
        <v>3.0894499999999998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841.2</v>
      </c>
      <c r="D103" s="260">
        <v>840.48333333333323</v>
      </c>
      <c r="E103" s="260">
        <v>831.91666666666652</v>
      </c>
      <c r="F103" s="260">
        <v>822.63333333333333</v>
      </c>
      <c r="G103" s="260">
        <v>814.06666666666661</v>
      </c>
      <c r="H103" s="260">
        <v>849.76666666666642</v>
      </c>
      <c r="I103" s="260">
        <v>858.33333333333326</v>
      </c>
      <c r="J103" s="260">
        <v>867.61666666666633</v>
      </c>
      <c r="K103" s="259">
        <v>849.05</v>
      </c>
      <c r="L103" s="259">
        <v>831.2</v>
      </c>
      <c r="M103" s="259">
        <v>0.49747999999999998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126.75</v>
      </c>
      <c r="D104" s="260">
        <v>126.88333333333333</v>
      </c>
      <c r="E104" s="260">
        <v>125.96666666666665</v>
      </c>
      <c r="F104" s="260">
        <v>125.18333333333332</v>
      </c>
      <c r="G104" s="260">
        <v>124.26666666666665</v>
      </c>
      <c r="H104" s="260">
        <v>127.66666666666666</v>
      </c>
      <c r="I104" s="260">
        <v>128.58333333333334</v>
      </c>
      <c r="J104" s="260">
        <v>129.36666666666667</v>
      </c>
      <c r="K104" s="259">
        <v>127.8</v>
      </c>
      <c r="L104" s="259">
        <v>126.1</v>
      </c>
      <c r="M104" s="259">
        <v>8.7630599999999994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1616.7</v>
      </c>
      <c r="D105" s="260">
        <v>1617.4166666666667</v>
      </c>
      <c r="E105" s="260">
        <v>1581.5833333333335</v>
      </c>
      <c r="F105" s="260">
        <v>1546.4666666666667</v>
      </c>
      <c r="G105" s="260">
        <v>1510.6333333333334</v>
      </c>
      <c r="H105" s="260">
        <v>1652.5333333333335</v>
      </c>
      <c r="I105" s="260">
        <v>1688.366666666667</v>
      </c>
      <c r="J105" s="260">
        <v>1723.4833333333336</v>
      </c>
      <c r="K105" s="259">
        <v>1653.25</v>
      </c>
      <c r="L105" s="259">
        <v>1582.3</v>
      </c>
      <c r="M105" s="259">
        <v>2.8517000000000001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22.6</v>
      </c>
      <c r="D106" s="260">
        <v>22.849999999999998</v>
      </c>
      <c r="E106" s="260">
        <v>22.199999999999996</v>
      </c>
      <c r="F106" s="260">
        <v>21.799999999999997</v>
      </c>
      <c r="G106" s="260">
        <v>21.149999999999995</v>
      </c>
      <c r="H106" s="260">
        <v>23.249999999999996</v>
      </c>
      <c r="I106" s="260">
        <v>23.899999999999995</v>
      </c>
      <c r="J106" s="260">
        <v>24.299999999999997</v>
      </c>
      <c r="K106" s="259">
        <v>23.5</v>
      </c>
      <c r="L106" s="259">
        <v>22.45</v>
      </c>
      <c r="M106" s="259">
        <v>185.98794000000001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1233.5</v>
      </c>
      <c r="D107" s="260">
        <v>1232.1000000000001</v>
      </c>
      <c r="E107" s="260">
        <v>1214.2000000000003</v>
      </c>
      <c r="F107" s="260">
        <v>1194.9000000000001</v>
      </c>
      <c r="G107" s="260">
        <v>1177.0000000000002</v>
      </c>
      <c r="H107" s="260">
        <v>1251.4000000000003</v>
      </c>
      <c r="I107" s="260">
        <v>1269.3000000000004</v>
      </c>
      <c r="J107" s="260">
        <v>1288.6000000000004</v>
      </c>
      <c r="K107" s="259">
        <v>1250</v>
      </c>
      <c r="L107" s="259">
        <v>1212.8</v>
      </c>
      <c r="M107" s="259">
        <v>4.7765599999999999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587.70000000000005</v>
      </c>
      <c r="D108" s="260">
        <v>588.48333333333335</v>
      </c>
      <c r="E108" s="260">
        <v>584.2166666666667</v>
      </c>
      <c r="F108" s="260">
        <v>580.73333333333335</v>
      </c>
      <c r="G108" s="260">
        <v>576.4666666666667</v>
      </c>
      <c r="H108" s="260">
        <v>591.9666666666667</v>
      </c>
      <c r="I108" s="260">
        <v>596.23333333333335</v>
      </c>
      <c r="J108" s="260">
        <v>599.7166666666667</v>
      </c>
      <c r="K108" s="259">
        <v>592.75</v>
      </c>
      <c r="L108" s="259">
        <v>585</v>
      </c>
      <c r="M108" s="259">
        <v>1.2714799999999999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820.7</v>
      </c>
      <c r="D109" s="260">
        <v>823.93333333333339</v>
      </c>
      <c r="E109" s="260">
        <v>814.86666666666679</v>
      </c>
      <c r="F109" s="260">
        <v>809.03333333333342</v>
      </c>
      <c r="G109" s="260">
        <v>799.96666666666681</v>
      </c>
      <c r="H109" s="260">
        <v>829.76666666666677</v>
      </c>
      <c r="I109" s="260">
        <v>838.83333333333337</v>
      </c>
      <c r="J109" s="260">
        <v>844.66666666666674</v>
      </c>
      <c r="K109" s="259">
        <v>833</v>
      </c>
      <c r="L109" s="259">
        <v>818.1</v>
      </c>
      <c r="M109" s="259">
        <v>0.75751999999999997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5482.45</v>
      </c>
      <c r="D110" s="260">
        <v>5468.4833333333336</v>
      </c>
      <c r="E110" s="260">
        <v>5387.9666666666672</v>
      </c>
      <c r="F110" s="260">
        <v>5293.4833333333336</v>
      </c>
      <c r="G110" s="260">
        <v>5212.9666666666672</v>
      </c>
      <c r="H110" s="260">
        <v>5562.9666666666672</v>
      </c>
      <c r="I110" s="260">
        <v>5643.4833333333336</v>
      </c>
      <c r="J110" s="260">
        <v>5737.9666666666672</v>
      </c>
      <c r="K110" s="259">
        <v>5549</v>
      </c>
      <c r="L110" s="259">
        <v>5374</v>
      </c>
      <c r="M110" s="259">
        <v>0.14648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366.5</v>
      </c>
      <c r="D111" s="260">
        <v>378.2166666666667</v>
      </c>
      <c r="E111" s="260">
        <v>351.48333333333341</v>
      </c>
      <c r="F111" s="260">
        <v>336.4666666666667</v>
      </c>
      <c r="G111" s="260">
        <v>309.73333333333341</v>
      </c>
      <c r="H111" s="260">
        <v>393.23333333333341</v>
      </c>
      <c r="I111" s="260">
        <v>419.96666666666675</v>
      </c>
      <c r="J111" s="260">
        <v>434.98333333333341</v>
      </c>
      <c r="K111" s="259">
        <v>404.95</v>
      </c>
      <c r="L111" s="259">
        <v>363.2</v>
      </c>
      <c r="M111" s="259">
        <v>3.4438399999999998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310</v>
      </c>
      <c r="D112" s="260">
        <v>309.38333333333338</v>
      </c>
      <c r="E112" s="260">
        <v>307.81666666666678</v>
      </c>
      <c r="F112" s="260">
        <v>305.63333333333338</v>
      </c>
      <c r="G112" s="260">
        <v>304.06666666666678</v>
      </c>
      <c r="H112" s="260">
        <v>311.56666666666678</v>
      </c>
      <c r="I112" s="260">
        <v>313.13333333333338</v>
      </c>
      <c r="J112" s="260">
        <v>315.31666666666678</v>
      </c>
      <c r="K112" s="259">
        <v>310.95</v>
      </c>
      <c r="L112" s="259">
        <v>307.2</v>
      </c>
      <c r="M112" s="259">
        <v>11.331110000000001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387.75</v>
      </c>
      <c r="D113" s="260">
        <v>380.84999999999997</v>
      </c>
      <c r="E113" s="260">
        <v>368.94999999999993</v>
      </c>
      <c r="F113" s="260">
        <v>350.15</v>
      </c>
      <c r="G113" s="260">
        <v>338.24999999999994</v>
      </c>
      <c r="H113" s="260">
        <v>399.64999999999992</v>
      </c>
      <c r="I113" s="260">
        <v>411.5499999999999</v>
      </c>
      <c r="J113" s="260">
        <v>430.34999999999991</v>
      </c>
      <c r="K113" s="259">
        <v>392.75</v>
      </c>
      <c r="L113" s="259">
        <v>362.05</v>
      </c>
      <c r="M113" s="259">
        <v>4.5551399999999997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607.9</v>
      </c>
      <c r="D114" s="260">
        <v>613.9</v>
      </c>
      <c r="E114" s="260">
        <v>599.09999999999991</v>
      </c>
      <c r="F114" s="260">
        <v>590.29999999999995</v>
      </c>
      <c r="G114" s="260">
        <v>575.49999999999989</v>
      </c>
      <c r="H114" s="260">
        <v>622.69999999999993</v>
      </c>
      <c r="I114" s="260">
        <v>637.49999999999989</v>
      </c>
      <c r="J114" s="260">
        <v>646.29999999999995</v>
      </c>
      <c r="K114" s="259">
        <v>628.70000000000005</v>
      </c>
      <c r="L114" s="259">
        <v>605.1</v>
      </c>
      <c r="M114" s="259">
        <v>1.02016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748.35</v>
      </c>
      <c r="D115" s="260">
        <v>751.38333333333333</v>
      </c>
      <c r="E115" s="260">
        <v>735.31666666666661</v>
      </c>
      <c r="F115" s="260">
        <v>722.2833333333333</v>
      </c>
      <c r="G115" s="260">
        <v>706.21666666666658</v>
      </c>
      <c r="H115" s="260">
        <v>764.41666666666663</v>
      </c>
      <c r="I115" s="260">
        <v>780.48333333333346</v>
      </c>
      <c r="J115" s="260">
        <v>793.51666666666665</v>
      </c>
      <c r="K115" s="259">
        <v>767.45</v>
      </c>
      <c r="L115" s="259">
        <v>738.35</v>
      </c>
      <c r="M115" s="259">
        <v>14.968780000000001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1130.9000000000001</v>
      </c>
      <c r="D116" s="260">
        <v>1133.1333333333334</v>
      </c>
      <c r="E116" s="260">
        <v>1114.2666666666669</v>
      </c>
      <c r="F116" s="260">
        <v>1097.6333333333334</v>
      </c>
      <c r="G116" s="260">
        <v>1078.7666666666669</v>
      </c>
      <c r="H116" s="260">
        <v>1149.7666666666669</v>
      </c>
      <c r="I116" s="260">
        <v>1168.6333333333332</v>
      </c>
      <c r="J116" s="260">
        <v>1185.2666666666669</v>
      </c>
      <c r="K116" s="259">
        <v>1152</v>
      </c>
      <c r="L116" s="259">
        <v>1116.5</v>
      </c>
      <c r="M116" s="259">
        <v>20.064679999999999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196.25</v>
      </c>
      <c r="D117" s="260">
        <v>195.5</v>
      </c>
      <c r="E117" s="260">
        <v>191.75</v>
      </c>
      <c r="F117" s="260">
        <v>187.25</v>
      </c>
      <c r="G117" s="260">
        <v>183.5</v>
      </c>
      <c r="H117" s="260">
        <v>200</v>
      </c>
      <c r="I117" s="260">
        <v>203.75</v>
      </c>
      <c r="J117" s="260">
        <v>208.25</v>
      </c>
      <c r="K117" s="259">
        <v>199.25</v>
      </c>
      <c r="L117" s="259">
        <v>191</v>
      </c>
      <c r="M117" s="259">
        <v>101.38415000000001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1589.75</v>
      </c>
      <c r="D118" s="260">
        <v>1598.5166666666664</v>
      </c>
      <c r="E118" s="260">
        <v>1577.0833333333328</v>
      </c>
      <c r="F118" s="260">
        <v>1564.4166666666663</v>
      </c>
      <c r="G118" s="260">
        <v>1542.9833333333327</v>
      </c>
      <c r="H118" s="260">
        <v>1611.1833333333329</v>
      </c>
      <c r="I118" s="260">
        <v>1632.6166666666663</v>
      </c>
      <c r="J118" s="260">
        <v>1645.2833333333331</v>
      </c>
      <c r="K118" s="259">
        <v>1619.95</v>
      </c>
      <c r="L118" s="259">
        <v>1585.85</v>
      </c>
      <c r="M118" s="259">
        <v>0.45778000000000002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249.55</v>
      </c>
      <c r="D119" s="260">
        <v>249.21666666666667</v>
      </c>
      <c r="E119" s="260">
        <v>247.08333333333334</v>
      </c>
      <c r="F119" s="260">
        <v>244.61666666666667</v>
      </c>
      <c r="G119" s="260">
        <v>242.48333333333335</v>
      </c>
      <c r="H119" s="260">
        <v>251.68333333333334</v>
      </c>
      <c r="I119" s="260">
        <v>253.81666666666666</v>
      </c>
      <c r="J119" s="260">
        <v>256.2833333333333</v>
      </c>
      <c r="K119" s="259">
        <v>251.35</v>
      </c>
      <c r="L119" s="259">
        <v>246.75</v>
      </c>
      <c r="M119" s="259">
        <v>105.13106000000001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598.65</v>
      </c>
      <c r="D120" s="260">
        <v>602.69999999999993</v>
      </c>
      <c r="E120" s="260">
        <v>590.54999999999984</v>
      </c>
      <c r="F120" s="260">
        <v>582.44999999999993</v>
      </c>
      <c r="G120" s="260">
        <v>570.29999999999984</v>
      </c>
      <c r="H120" s="260">
        <v>610.79999999999984</v>
      </c>
      <c r="I120" s="260">
        <v>622.94999999999993</v>
      </c>
      <c r="J120" s="260">
        <v>631.04999999999984</v>
      </c>
      <c r="K120" s="259">
        <v>614.85</v>
      </c>
      <c r="L120" s="259">
        <v>594.6</v>
      </c>
      <c r="M120" s="259">
        <v>19.558409999999999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3713.65</v>
      </c>
      <c r="D121" s="260">
        <v>3735.1833333333329</v>
      </c>
      <c r="E121" s="260">
        <v>3678.4666666666658</v>
      </c>
      <c r="F121" s="260">
        <v>3643.2833333333328</v>
      </c>
      <c r="G121" s="260">
        <v>3586.5666666666657</v>
      </c>
      <c r="H121" s="260">
        <v>3770.3666666666659</v>
      </c>
      <c r="I121" s="260">
        <v>3827.083333333333</v>
      </c>
      <c r="J121" s="260">
        <v>3862.266666666666</v>
      </c>
      <c r="K121" s="259">
        <v>3791.9</v>
      </c>
      <c r="L121" s="259">
        <v>3700</v>
      </c>
      <c r="M121" s="259">
        <v>1.0732299999999999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1587.85</v>
      </c>
      <c r="D122" s="260">
        <v>1589.8666666666668</v>
      </c>
      <c r="E122" s="260">
        <v>1580.3333333333335</v>
      </c>
      <c r="F122" s="260">
        <v>1572.8166666666666</v>
      </c>
      <c r="G122" s="260">
        <v>1563.2833333333333</v>
      </c>
      <c r="H122" s="260">
        <v>1597.3833333333337</v>
      </c>
      <c r="I122" s="260">
        <v>1606.916666666667</v>
      </c>
      <c r="J122" s="260">
        <v>1614.4333333333338</v>
      </c>
      <c r="K122" s="259">
        <v>1599.4</v>
      </c>
      <c r="L122" s="259">
        <v>1582.35</v>
      </c>
      <c r="M122" s="259">
        <v>3.1541000000000001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2449.8000000000002</v>
      </c>
      <c r="D123" s="260">
        <v>2468.2666666666669</v>
      </c>
      <c r="E123" s="260">
        <v>2421.5333333333338</v>
      </c>
      <c r="F123" s="260">
        <v>2393.2666666666669</v>
      </c>
      <c r="G123" s="260">
        <v>2346.5333333333338</v>
      </c>
      <c r="H123" s="260">
        <v>2496.5333333333338</v>
      </c>
      <c r="I123" s="260">
        <v>2543.2666666666664</v>
      </c>
      <c r="J123" s="260">
        <v>2571.5333333333338</v>
      </c>
      <c r="K123" s="259">
        <v>2515</v>
      </c>
      <c r="L123" s="259">
        <v>2440</v>
      </c>
      <c r="M123" s="259">
        <v>1.35707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784.2</v>
      </c>
      <c r="D124" s="260">
        <v>789.76666666666677</v>
      </c>
      <c r="E124" s="260">
        <v>777.03333333333353</v>
      </c>
      <c r="F124" s="260">
        <v>769.86666666666679</v>
      </c>
      <c r="G124" s="260">
        <v>757.13333333333355</v>
      </c>
      <c r="H124" s="260">
        <v>796.93333333333351</v>
      </c>
      <c r="I124" s="260">
        <v>809.66666666666686</v>
      </c>
      <c r="J124" s="260">
        <v>816.83333333333348</v>
      </c>
      <c r="K124" s="259">
        <v>802.5</v>
      </c>
      <c r="L124" s="259">
        <v>782.6</v>
      </c>
      <c r="M124" s="259">
        <v>11.23901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946.1</v>
      </c>
      <c r="D125" s="260">
        <v>946.41666666666663</v>
      </c>
      <c r="E125" s="260">
        <v>932.73333333333323</v>
      </c>
      <c r="F125" s="260">
        <v>919.36666666666656</v>
      </c>
      <c r="G125" s="260">
        <v>905.68333333333317</v>
      </c>
      <c r="H125" s="260">
        <v>959.7833333333333</v>
      </c>
      <c r="I125" s="260">
        <v>973.4666666666667</v>
      </c>
      <c r="J125" s="260">
        <v>986.83333333333337</v>
      </c>
      <c r="K125" s="259">
        <v>960.1</v>
      </c>
      <c r="L125" s="259">
        <v>933.05</v>
      </c>
      <c r="M125" s="259">
        <v>7.4666699999999997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999.9</v>
      </c>
      <c r="D126" s="260">
        <v>996.6</v>
      </c>
      <c r="E126" s="260">
        <v>984.35</v>
      </c>
      <c r="F126" s="260">
        <v>968.8</v>
      </c>
      <c r="G126" s="260">
        <v>956.55</v>
      </c>
      <c r="H126" s="260">
        <v>1012.1500000000001</v>
      </c>
      <c r="I126" s="260">
        <v>1024.4000000000001</v>
      </c>
      <c r="J126" s="260">
        <v>1039.9500000000003</v>
      </c>
      <c r="K126" s="259">
        <v>1008.85</v>
      </c>
      <c r="L126" s="259">
        <v>981.05</v>
      </c>
      <c r="M126" s="259">
        <v>1.80308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358.3</v>
      </c>
      <c r="D127" s="260">
        <v>361.2166666666667</v>
      </c>
      <c r="E127" s="260">
        <v>354.13333333333338</v>
      </c>
      <c r="F127" s="260">
        <v>349.9666666666667</v>
      </c>
      <c r="G127" s="260">
        <v>342.88333333333338</v>
      </c>
      <c r="H127" s="260">
        <v>365.38333333333338</v>
      </c>
      <c r="I127" s="260">
        <v>372.46666666666664</v>
      </c>
      <c r="J127" s="260">
        <v>376.63333333333338</v>
      </c>
      <c r="K127" s="259">
        <v>368.3</v>
      </c>
      <c r="L127" s="259">
        <v>357.05</v>
      </c>
      <c r="M127" s="259">
        <v>21.89414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1335.15</v>
      </c>
      <c r="D128" s="260">
        <v>1340.4333333333334</v>
      </c>
      <c r="E128" s="260">
        <v>1300.8666666666668</v>
      </c>
      <c r="F128" s="260">
        <v>1266.5833333333335</v>
      </c>
      <c r="G128" s="260">
        <v>1227.0166666666669</v>
      </c>
      <c r="H128" s="260">
        <v>1374.7166666666667</v>
      </c>
      <c r="I128" s="260">
        <v>1414.2833333333333</v>
      </c>
      <c r="J128" s="260">
        <v>1448.5666666666666</v>
      </c>
      <c r="K128" s="259">
        <v>1380</v>
      </c>
      <c r="L128" s="259">
        <v>1306.1500000000001</v>
      </c>
      <c r="M128" s="259">
        <v>7.5487500000000001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739.3</v>
      </c>
      <c r="D129" s="260">
        <v>737.58333333333337</v>
      </c>
      <c r="E129" s="260">
        <v>730.2166666666667</v>
      </c>
      <c r="F129" s="260">
        <v>721.13333333333333</v>
      </c>
      <c r="G129" s="260">
        <v>713.76666666666665</v>
      </c>
      <c r="H129" s="260">
        <v>746.66666666666674</v>
      </c>
      <c r="I129" s="260">
        <v>754.0333333333333</v>
      </c>
      <c r="J129" s="260">
        <v>763.11666666666679</v>
      </c>
      <c r="K129" s="259">
        <v>744.95</v>
      </c>
      <c r="L129" s="259">
        <v>728.5</v>
      </c>
      <c r="M129" s="259">
        <v>1.4714799999999999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1040.4000000000001</v>
      </c>
      <c r="D130" s="260">
        <v>1040.6000000000001</v>
      </c>
      <c r="E130" s="260">
        <v>1032.5000000000002</v>
      </c>
      <c r="F130" s="260">
        <v>1024.6000000000001</v>
      </c>
      <c r="G130" s="260">
        <v>1016.5000000000002</v>
      </c>
      <c r="H130" s="260">
        <v>1048.5000000000002</v>
      </c>
      <c r="I130" s="260">
        <v>1056.6000000000001</v>
      </c>
      <c r="J130" s="260">
        <v>1064.5000000000002</v>
      </c>
      <c r="K130" s="259">
        <v>1048.7</v>
      </c>
      <c r="L130" s="259">
        <v>1032.7</v>
      </c>
      <c r="M130" s="259">
        <v>0.20019000000000001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397.8</v>
      </c>
      <c r="D131" s="260">
        <v>394.86666666666662</v>
      </c>
      <c r="E131" s="260">
        <v>389.98333333333323</v>
      </c>
      <c r="F131" s="260">
        <v>382.16666666666663</v>
      </c>
      <c r="G131" s="260">
        <v>377.28333333333325</v>
      </c>
      <c r="H131" s="260">
        <v>402.68333333333322</v>
      </c>
      <c r="I131" s="260">
        <v>407.56666666666655</v>
      </c>
      <c r="J131" s="260">
        <v>415.38333333333321</v>
      </c>
      <c r="K131" s="259">
        <v>399.75</v>
      </c>
      <c r="L131" s="259">
        <v>387.05</v>
      </c>
      <c r="M131" s="259">
        <v>49.914090000000002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553.6</v>
      </c>
      <c r="D132" s="260">
        <v>554.83333333333337</v>
      </c>
      <c r="E132" s="260">
        <v>546.41666666666674</v>
      </c>
      <c r="F132" s="260">
        <v>539.23333333333335</v>
      </c>
      <c r="G132" s="260">
        <v>530.81666666666672</v>
      </c>
      <c r="H132" s="260">
        <v>562.01666666666677</v>
      </c>
      <c r="I132" s="260">
        <v>570.43333333333351</v>
      </c>
      <c r="J132" s="260">
        <v>577.61666666666679</v>
      </c>
      <c r="K132" s="259">
        <v>563.25</v>
      </c>
      <c r="L132" s="259">
        <v>547.65</v>
      </c>
      <c r="M132" s="259">
        <v>12.95002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1767.4</v>
      </c>
      <c r="D133" s="260">
        <v>1754.95</v>
      </c>
      <c r="E133" s="260">
        <v>1737.45</v>
      </c>
      <c r="F133" s="260">
        <v>1707.5</v>
      </c>
      <c r="G133" s="260">
        <v>1690</v>
      </c>
      <c r="H133" s="260">
        <v>1784.9</v>
      </c>
      <c r="I133" s="260">
        <v>1802.4</v>
      </c>
      <c r="J133" s="260">
        <v>1832.3500000000001</v>
      </c>
      <c r="K133" s="259">
        <v>1772.45</v>
      </c>
      <c r="L133" s="259">
        <v>1725</v>
      </c>
      <c r="M133" s="259">
        <v>2.7837900000000002</v>
      </c>
      <c r="N133" s="1"/>
      <c r="O133" s="1"/>
    </row>
    <row r="134" spans="1:15" ht="12.75" customHeight="1">
      <c r="A134" s="30">
        <v>124</v>
      </c>
      <c r="B134" s="269" t="s">
        <v>877</v>
      </c>
      <c r="C134" s="259">
        <v>933</v>
      </c>
      <c r="D134" s="260">
        <v>927.33333333333337</v>
      </c>
      <c r="E134" s="260">
        <v>915.66666666666674</v>
      </c>
      <c r="F134" s="260">
        <v>898.33333333333337</v>
      </c>
      <c r="G134" s="260">
        <v>886.66666666666674</v>
      </c>
      <c r="H134" s="260">
        <v>944.66666666666674</v>
      </c>
      <c r="I134" s="260">
        <v>956.33333333333348</v>
      </c>
      <c r="J134" s="260">
        <v>973.66666666666674</v>
      </c>
      <c r="K134" s="259">
        <v>939</v>
      </c>
      <c r="L134" s="259">
        <v>910</v>
      </c>
      <c r="M134" s="259">
        <v>4.9869899999999996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2332.6</v>
      </c>
      <c r="D135" s="260">
        <v>2326.8666666666668</v>
      </c>
      <c r="E135" s="260">
        <v>2316.7333333333336</v>
      </c>
      <c r="F135" s="260">
        <v>2300.8666666666668</v>
      </c>
      <c r="G135" s="260">
        <v>2290.7333333333336</v>
      </c>
      <c r="H135" s="260">
        <v>2342.7333333333336</v>
      </c>
      <c r="I135" s="260">
        <v>2352.8666666666668</v>
      </c>
      <c r="J135" s="260">
        <v>2368.7333333333336</v>
      </c>
      <c r="K135" s="259">
        <v>2337</v>
      </c>
      <c r="L135" s="259">
        <v>2311</v>
      </c>
      <c r="M135" s="259">
        <v>3.7107800000000002</v>
      </c>
      <c r="N135" s="1"/>
      <c r="O135" s="1"/>
    </row>
    <row r="136" spans="1:15" ht="12.75" customHeight="1">
      <c r="A136" s="30">
        <v>126</v>
      </c>
      <c r="B136" s="269" t="s">
        <v>870</v>
      </c>
      <c r="C136" s="259">
        <v>395.05</v>
      </c>
      <c r="D136" s="260">
        <v>395.2833333333333</v>
      </c>
      <c r="E136" s="260">
        <v>387.16666666666663</v>
      </c>
      <c r="F136" s="260">
        <v>379.2833333333333</v>
      </c>
      <c r="G136" s="260">
        <v>371.16666666666663</v>
      </c>
      <c r="H136" s="260">
        <v>403.16666666666663</v>
      </c>
      <c r="I136" s="260">
        <v>411.2833333333333</v>
      </c>
      <c r="J136" s="260">
        <v>419.16666666666663</v>
      </c>
      <c r="K136" s="259">
        <v>403.4</v>
      </c>
      <c r="L136" s="259">
        <v>387.4</v>
      </c>
      <c r="M136" s="259">
        <v>6.3951099999999999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218.3</v>
      </c>
      <c r="D137" s="260">
        <v>218.36666666666667</v>
      </c>
      <c r="E137" s="260">
        <v>215.28333333333336</v>
      </c>
      <c r="F137" s="260">
        <v>212.26666666666668</v>
      </c>
      <c r="G137" s="260">
        <v>209.18333333333337</v>
      </c>
      <c r="H137" s="260">
        <v>221.38333333333335</v>
      </c>
      <c r="I137" s="260">
        <v>224.46666666666667</v>
      </c>
      <c r="J137" s="260">
        <v>227.48333333333335</v>
      </c>
      <c r="K137" s="259">
        <v>221.45</v>
      </c>
      <c r="L137" s="259">
        <v>215.35</v>
      </c>
      <c r="M137" s="259">
        <v>24.758150000000001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185.9</v>
      </c>
      <c r="D138" s="260">
        <v>187.08333333333334</v>
      </c>
      <c r="E138" s="260">
        <v>183.56666666666669</v>
      </c>
      <c r="F138" s="260">
        <v>181.23333333333335</v>
      </c>
      <c r="G138" s="260">
        <v>177.7166666666667</v>
      </c>
      <c r="H138" s="260">
        <v>189.41666666666669</v>
      </c>
      <c r="I138" s="260">
        <v>192.93333333333334</v>
      </c>
      <c r="J138" s="260">
        <v>195.26666666666668</v>
      </c>
      <c r="K138" s="259">
        <v>190.6</v>
      </c>
      <c r="L138" s="259">
        <v>184.75</v>
      </c>
      <c r="M138" s="259">
        <v>26.543089999999999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58.15</v>
      </c>
      <c r="D139" s="260">
        <v>58.866666666666667</v>
      </c>
      <c r="E139" s="260">
        <v>57.283333333333331</v>
      </c>
      <c r="F139" s="260">
        <v>56.416666666666664</v>
      </c>
      <c r="G139" s="260">
        <v>54.833333333333329</v>
      </c>
      <c r="H139" s="260">
        <v>59.733333333333334</v>
      </c>
      <c r="I139" s="260">
        <v>61.316666666666663</v>
      </c>
      <c r="J139" s="260">
        <v>62.183333333333337</v>
      </c>
      <c r="K139" s="259">
        <v>60.45</v>
      </c>
      <c r="L139" s="259">
        <v>58</v>
      </c>
      <c r="M139" s="259">
        <v>13.70424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226.05</v>
      </c>
      <c r="D140" s="260">
        <v>225.61666666666667</v>
      </c>
      <c r="E140" s="260">
        <v>221.98333333333335</v>
      </c>
      <c r="F140" s="260">
        <v>217.91666666666669</v>
      </c>
      <c r="G140" s="260">
        <v>214.28333333333336</v>
      </c>
      <c r="H140" s="260">
        <v>229.68333333333334</v>
      </c>
      <c r="I140" s="260">
        <v>233.31666666666666</v>
      </c>
      <c r="J140" s="260">
        <v>237.38333333333333</v>
      </c>
      <c r="K140" s="259">
        <v>229.25</v>
      </c>
      <c r="L140" s="259">
        <v>221.55</v>
      </c>
      <c r="M140" s="259">
        <v>1.64961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3414.55</v>
      </c>
      <c r="D141" s="260">
        <v>3530.4166666666665</v>
      </c>
      <c r="E141" s="260">
        <v>3289.1333333333332</v>
      </c>
      <c r="F141" s="260">
        <v>3163.7166666666667</v>
      </c>
      <c r="G141" s="260">
        <v>2922.4333333333334</v>
      </c>
      <c r="H141" s="260">
        <v>3655.833333333333</v>
      </c>
      <c r="I141" s="260">
        <v>3897.1166666666668</v>
      </c>
      <c r="J141" s="260">
        <v>4022.5333333333328</v>
      </c>
      <c r="K141" s="259">
        <v>3771.7</v>
      </c>
      <c r="L141" s="259">
        <v>3405</v>
      </c>
      <c r="M141" s="259">
        <v>28.60839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4530.3999999999996</v>
      </c>
      <c r="D142" s="260">
        <v>4540.5666666666666</v>
      </c>
      <c r="E142" s="260">
        <v>4492.1333333333332</v>
      </c>
      <c r="F142" s="260">
        <v>4453.8666666666668</v>
      </c>
      <c r="G142" s="260">
        <v>4405.4333333333334</v>
      </c>
      <c r="H142" s="260">
        <v>4578.833333333333</v>
      </c>
      <c r="I142" s="260">
        <v>4627.2666666666655</v>
      </c>
      <c r="J142" s="260">
        <v>4665.5333333333328</v>
      </c>
      <c r="K142" s="259">
        <v>4589</v>
      </c>
      <c r="L142" s="259">
        <v>4502.3</v>
      </c>
      <c r="M142" s="259">
        <v>0.98433000000000004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2625.25</v>
      </c>
      <c r="D143" s="260">
        <v>2605.75</v>
      </c>
      <c r="E143" s="260">
        <v>2571.5</v>
      </c>
      <c r="F143" s="260">
        <v>2517.75</v>
      </c>
      <c r="G143" s="260">
        <v>2483.5</v>
      </c>
      <c r="H143" s="260">
        <v>2659.5</v>
      </c>
      <c r="I143" s="260">
        <v>2693.75</v>
      </c>
      <c r="J143" s="260">
        <v>2747.5</v>
      </c>
      <c r="K143" s="259">
        <v>2640</v>
      </c>
      <c r="L143" s="259">
        <v>2552</v>
      </c>
      <c r="M143" s="259">
        <v>1.11039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4485.45</v>
      </c>
      <c r="D144" s="260">
        <v>4492.3833333333332</v>
      </c>
      <c r="E144" s="260">
        <v>4437.4666666666662</v>
      </c>
      <c r="F144" s="260">
        <v>4389.4833333333327</v>
      </c>
      <c r="G144" s="260">
        <v>4334.5666666666657</v>
      </c>
      <c r="H144" s="260">
        <v>4540.3666666666668</v>
      </c>
      <c r="I144" s="260">
        <v>4595.2833333333347</v>
      </c>
      <c r="J144" s="260">
        <v>4643.2666666666673</v>
      </c>
      <c r="K144" s="259">
        <v>4547.3</v>
      </c>
      <c r="L144" s="259">
        <v>4444.3999999999996</v>
      </c>
      <c r="M144" s="259">
        <v>4.20017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642.75</v>
      </c>
      <c r="D145" s="260">
        <v>637.43333333333328</v>
      </c>
      <c r="E145" s="260">
        <v>629.81666666666661</v>
      </c>
      <c r="F145" s="260">
        <v>616.88333333333333</v>
      </c>
      <c r="G145" s="260">
        <v>609.26666666666665</v>
      </c>
      <c r="H145" s="260">
        <v>650.36666666666656</v>
      </c>
      <c r="I145" s="260">
        <v>657.98333333333312</v>
      </c>
      <c r="J145" s="260">
        <v>670.91666666666652</v>
      </c>
      <c r="K145" s="259">
        <v>645.04999999999995</v>
      </c>
      <c r="L145" s="259">
        <v>624.5</v>
      </c>
      <c r="M145" s="259">
        <v>2.9239899999999999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185.4</v>
      </c>
      <c r="D146" s="260">
        <v>186</v>
      </c>
      <c r="E146" s="260">
        <v>183.5</v>
      </c>
      <c r="F146" s="260">
        <v>181.6</v>
      </c>
      <c r="G146" s="260">
        <v>179.1</v>
      </c>
      <c r="H146" s="260">
        <v>187.9</v>
      </c>
      <c r="I146" s="260">
        <v>190.4</v>
      </c>
      <c r="J146" s="260">
        <v>192.3</v>
      </c>
      <c r="K146" s="259">
        <v>188.5</v>
      </c>
      <c r="L146" s="259">
        <v>184.1</v>
      </c>
      <c r="M146" s="259">
        <v>3.22343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149.9</v>
      </c>
      <c r="D147" s="260">
        <v>151.36666666666667</v>
      </c>
      <c r="E147" s="260">
        <v>146.58333333333334</v>
      </c>
      <c r="F147" s="260">
        <v>143.26666666666668</v>
      </c>
      <c r="G147" s="260">
        <v>138.48333333333335</v>
      </c>
      <c r="H147" s="260">
        <v>154.68333333333334</v>
      </c>
      <c r="I147" s="260">
        <v>159.46666666666664</v>
      </c>
      <c r="J147" s="260">
        <v>162.78333333333333</v>
      </c>
      <c r="K147" s="259">
        <v>156.15</v>
      </c>
      <c r="L147" s="259">
        <v>148.05000000000001</v>
      </c>
      <c r="M147" s="259">
        <v>7.3364799999999999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394.2</v>
      </c>
      <c r="D148" s="260">
        <v>389.04999999999995</v>
      </c>
      <c r="E148" s="260">
        <v>378.19999999999993</v>
      </c>
      <c r="F148" s="260">
        <v>362.2</v>
      </c>
      <c r="G148" s="260">
        <v>351.34999999999997</v>
      </c>
      <c r="H148" s="260">
        <v>405.0499999999999</v>
      </c>
      <c r="I148" s="260">
        <v>415.89999999999992</v>
      </c>
      <c r="J148" s="260">
        <v>431.89999999999986</v>
      </c>
      <c r="K148" s="259">
        <v>399.9</v>
      </c>
      <c r="L148" s="259">
        <v>373.05</v>
      </c>
      <c r="M148" s="259">
        <v>25.257190000000001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62.05</v>
      </c>
      <c r="D149" s="260">
        <v>61.083333333333336</v>
      </c>
      <c r="E149" s="260">
        <v>59.56666666666667</v>
      </c>
      <c r="F149" s="260">
        <v>57.083333333333336</v>
      </c>
      <c r="G149" s="260">
        <v>55.56666666666667</v>
      </c>
      <c r="H149" s="260">
        <v>63.56666666666667</v>
      </c>
      <c r="I149" s="260">
        <v>65.083333333333343</v>
      </c>
      <c r="J149" s="260">
        <v>67.566666666666663</v>
      </c>
      <c r="K149" s="259">
        <v>62.6</v>
      </c>
      <c r="L149" s="259">
        <v>58.6</v>
      </c>
      <c r="M149" s="259">
        <v>29.961980000000001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3755.15</v>
      </c>
      <c r="D150" s="260">
        <v>3733.3833333333332</v>
      </c>
      <c r="E150" s="260">
        <v>3701.7666666666664</v>
      </c>
      <c r="F150" s="260">
        <v>3648.3833333333332</v>
      </c>
      <c r="G150" s="260">
        <v>3616.7666666666664</v>
      </c>
      <c r="H150" s="260">
        <v>3786.7666666666664</v>
      </c>
      <c r="I150" s="260">
        <v>3818.3833333333332</v>
      </c>
      <c r="J150" s="260">
        <v>3871.7666666666664</v>
      </c>
      <c r="K150" s="259">
        <v>3765</v>
      </c>
      <c r="L150" s="259">
        <v>3680</v>
      </c>
      <c r="M150" s="259">
        <v>5.0594400000000004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500.2</v>
      </c>
      <c r="D151" s="260">
        <v>503.23333333333335</v>
      </c>
      <c r="E151" s="260">
        <v>492.4666666666667</v>
      </c>
      <c r="F151" s="260">
        <v>484.73333333333335</v>
      </c>
      <c r="G151" s="260">
        <v>473.9666666666667</v>
      </c>
      <c r="H151" s="260">
        <v>510.9666666666667</v>
      </c>
      <c r="I151" s="260">
        <v>521.73333333333335</v>
      </c>
      <c r="J151" s="260">
        <v>529.4666666666667</v>
      </c>
      <c r="K151" s="259">
        <v>514</v>
      </c>
      <c r="L151" s="259">
        <v>495.5</v>
      </c>
      <c r="M151" s="259">
        <v>4.7508600000000003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484.15</v>
      </c>
      <c r="D152" s="260">
        <v>482.61666666666662</v>
      </c>
      <c r="E152" s="260">
        <v>479.83333333333326</v>
      </c>
      <c r="F152" s="260">
        <v>475.51666666666665</v>
      </c>
      <c r="G152" s="260">
        <v>472.73333333333329</v>
      </c>
      <c r="H152" s="260">
        <v>486.93333333333322</v>
      </c>
      <c r="I152" s="260">
        <v>489.71666666666664</v>
      </c>
      <c r="J152" s="260">
        <v>494.03333333333319</v>
      </c>
      <c r="K152" s="259">
        <v>485.4</v>
      </c>
      <c r="L152" s="259">
        <v>478.3</v>
      </c>
      <c r="M152" s="259">
        <v>0.56177999999999995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1396.15</v>
      </c>
      <c r="D153" s="260">
        <v>1392.7166666666669</v>
      </c>
      <c r="E153" s="260">
        <v>1379.7333333333338</v>
      </c>
      <c r="F153" s="260">
        <v>1363.3166666666668</v>
      </c>
      <c r="G153" s="260">
        <v>1350.3333333333337</v>
      </c>
      <c r="H153" s="260">
        <v>1409.1333333333339</v>
      </c>
      <c r="I153" s="260">
        <v>1422.116666666667</v>
      </c>
      <c r="J153" s="260">
        <v>1438.533333333334</v>
      </c>
      <c r="K153" s="259">
        <v>1405.7</v>
      </c>
      <c r="L153" s="259">
        <v>1376.3</v>
      </c>
      <c r="M153" s="259">
        <v>0.18440000000000001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73.2</v>
      </c>
      <c r="D154" s="260">
        <v>73.066666666666663</v>
      </c>
      <c r="E154" s="260">
        <v>72.383333333333326</v>
      </c>
      <c r="F154" s="260">
        <v>71.566666666666663</v>
      </c>
      <c r="G154" s="260">
        <v>70.883333333333326</v>
      </c>
      <c r="H154" s="260">
        <v>73.883333333333326</v>
      </c>
      <c r="I154" s="260">
        <v>74.566666666666663</v>
      </c>
      <c r="J154" s="260">
        <v>75.383333333333326</v>
      </c>
      <c r="K154" s="259">
        <v>73.75</v>
      </c>
      <c r="L154" s="259">
        <v>72.25</v>
      </c>
      <c r="M154" s="259">
        <v>21.997540000000001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51.2</v>
      </c>
      <c r="D155" s="260">
        <v>51.266666666666673</v>
      </c>
      <c r="E155" s="260">
        <v>50.083333333333343</v>
      </c>
      <c r="F155" s="260">
        <v>48.966666666666669</v>
      </c>
      <c r="G155" s="260">
        <v>47.783333333333339</v>
      </c>
      <c r="H155" s="260">
        <v>52.383333333333347</v>
      </c>
      <c r="I155" s="260">
        <v>53.56666666666667</v>
      </c>
      <c r="J155" s="260">
        <v>54.683333333333351</v>
      </c>
      <c r="K155" s="259">
        <v>52.45</v>
      </c>
      <c r="L155" s="259">
        <v>50.15</v>
      </c>
      <c r="M155" s="259">
        <v>39.080880000000001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1957.55</v>
      </c>
      <c r="D156" s="260">
        <v>1954.6000000000001</v>
      </c>
      <c r="E156" s="260">
        <v>1928.9500000000003</v>
      </c>
      <c r="F156" s="260">
        <v>1900.3500000000001</v>
      </c>
      <c r="G156" s="260">
        <v>1874.7000000000003</v>
      </c>
      <c r="H156" s="260">
        <v>1983.2000000000003</v>
      </c>
      <c r="I156" s="260">
        <v>2008.8500000000004</v>
      </c>
      <c r="J156" s="260">
        <v>2037.4500000000003</v>
      </c>
      <c r="K156" s="259">
        <v>1980.25</v>
      </c>
      <c r="L156" s="259">
        <v>1926</v>
      </c>
      <c r="M156" s="259">
        <v>6.8451500000000003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176.9</v>
      </c>
      <c r="D157" s="260">
        <v>176.85</v>
      </c>
      <c r="E157" s="260">
        <v>174.54999999999998</v>
      </c>
      <c r="F157" s="260">
        <v>172.2</v>
      </c>
      <c r="G157" s="260">
        <v>169.89999999999998</v>
      </c>
      <c r="H157" s="260">
        <v>179.2</v>
      </c>
      <c r="I157" s="260">
        <v>181.5</v>
      </c>
      <c r="J157" s="260">
        <v>183.85</v>
      </c>
      <c r="K157" s="259">
        <v>179.15</v>
      </c>
      <c r="L157" s="259">
        <v>174.5</v>
      </c>
      <c r="M157" s="259">
        <v>58.057870000000001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307.89999999999998</v>
      </c>
      <c r="D158" s="260">
        <v>307.34999999999997</v>
      </c>
      <c r="E158" s="260">
        <v>305.04999999999995</v>
      </c>
      <c r="F158" s="260">
        <v>302.2</v>
      </c>
      <c r="G158" s="260">
        <v>299.89999999999998</v>
      </c>
      <c r="H158" s="260">
        <v>310.19999999999993</v>
      </c>
      <c r="I158" s="260">
        <v>312.5</v>
      </c>
      <c r="J158" s="260">
        <v>315.34999999999991</v>
      </c>
      <c r="K158" s="259">
        <v>309.64999999999998</v>
      </c>
      <c r="L158" s="259">
        <v>304.5</v>
      </c>
      <c r="M158" s="259">
        <v>1.08392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1132.0999999999999</v>
      </c>
      <c r="D159" s="260">
        <v>1132.9166666666667</v>
      </c>
      <c r="E159" s="260">
        <v>1115.8333333333335</v>
      </c>
      <c r="F159" s="260">
        <v>1099.5666666666668</v>
      </c>
      <c r="G159" s="260">
        <v>1082.4833333333336</v>
      </c>
      <c r="H159" s="260">
        <v>1149.1833333333334</v>
      </c>
      <c r="I159" s="260">
        <v>1166.2666666666669</v>
      </c>
      <c r="J159" s="260">
        <v>1182.5333333333333</v>
      </c>
      <c r="K159" s="259">
        <v>1150</v>
      </c>
      <c r="L159" s="259">
        <v>1116.6500000000001</v>
      </c>
      <c r="M159" s="259">
        <v>11.40239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137</v>
      </c>
      <c r="D160" s="260">
        <v>137.41666666666666</v>
      </c>
      <c r="E160" s="260">
        <v>135.58333333333331</v>
      </c>
      <c r="F160" s="260">
        <v>134.16666666666666</v>
      </c>
      <c r="G160" s="260">
        <v>132.33333333333331</v>
      </c>
      <c r="H160" s="260">
        <v>138.83333333333331</v>
      </c>
      <c r="I160" s="260">
        <v>140.66666666666663</v>
      </c>
      <c r="J160" s="260">
        <v>142.08333333333331</v>
      </c>
      <c r="K160" s="259">
        <v>139.25</v>
      </c>
      <c r="L160" s="259">
        <v>136</v>
      </c>
      <c r="M160" s="259">
        <v>154.94978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131.85</v>
      </c>
      <c r="D161" s="260">
        <v>129.36666666666667</v>
      </c>
      <c r="E161" s="260">
        <v>125.83333333333334</v>
      </c>
      <c r="F161" s="260">
        <v>119.81666666666666</v>
      </c>
      <c r="G161" s="260">
        <v>116.28333333333333</v>
      </c>
      <c r="H161" s="260">
        <v>135.38333333333335</v>
      </c>
      <c r="I161" s="260">
        <v>138.91666666666666</v>
      </c>
      <c r="J161" s="260">
        <v>144.93333333333337</v>
      </c>
      <c r="K161" s="259">
        <v>132.9</v>
      </c>
      <c r="L161" s="259">
        <v>123.35</v>
      </c>
      <c r="M161" s="259">
        <v>5.9591700000000003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5902.45</v>
      </c>
      <c r="D162" s="260">
        <v>5924.5166666666673</v>
      </c>
      <c r="E162" s="260">
        <v>5809.0333333333347</v>
      </c>
      <c r="F162" s="260">
        <v>5715.6166666666677</v>
      </c>
      <c r="G162" s="260">
        <v>5600.133333333335</v>
      </c>
      <c r="H162" s="260">
        <v>6017.9333333333343</v>
      </c>
      <c r="I162" s="260">
        <v>6133.4166666666661</v>
      </c>
      <c r="J162" s="260">
        <v>6226.8333333333339</v>
      </c>
      <c r="K162" s="259">
        <v>6040</v>
      </c>
      <c r="L162" s="259">
        <v>5831.1</v>
      </c>
      <c r="M162" s="259">
        <v>0.53500999999999999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531.45000000000005</v>
      </c>
      <c r="D163" s="260">
        <v>531.08333333333337</v>
      </c>
      <c r="E163" s="260">
        <v>525.36666666666679</v>
      </c>
      <c r="F163" s="260">
        <v>519.28333333333342</v>
      </c>
      <c r="G163" s="260">
        <v>513.56666666666683</v>
      </c>
      <c r="H163" s="260">
        <v>537.16666666666674</v>
      </c>
      <c r="I163" s="260">
        <v>542.88333333333321</v>
      </c>
      <c r="J163" s="260">
        <v>548.9666666666667</v>
      </c>
      <c r="K163" s="259">
        <v>536.79999999999995</v>
      </c>
      <c r="L163" s="259">
        <v>525</v>
      </c>
      <c r="M163" s="259">
        <v>3.0423499999999999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156.9</v>
      </c>
      <c r="D164" s="260">
        <v>153.28333333333333</v>
      </c>
      <c r="E164" s="260">
        <v>148.61666666666667</v>
      </c>
      <c r="F164" s="260">
        <v>140.33333333333334</v>
      </c>
      <c r="G164" s="260">
        <v>135.66666666666669</v>
      </c>
      <c r="H164" s="260">
        <v>161.56666666666666</v>
      </c>
      <c r="I164" s="260">
        <v>166.23333333333335</v>
      </c>
      <c r="J164" s="260">
        <v>174.51666666666665</v>
      </c>
      <c r="K164" s="259">
        <v>157.94999999999999</v>
      </c>
      <c r="L164" s="259">
        <v>145</v>
      </c>
      <c r="M164" s="259">
        <v>43.933950000000003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104.2</v>
      </c>
      <c r="D165" s="260">
        <v>104.25</v>
      </c>
      <c r="E165" s="260">
        <v>103.2</v>
      </c>
      <c r="F165" s="260">
        <v>102.2</v>
      </c>
      <c r="G165" s="260">
        <v>101.15</v>
      </c>
      <c r="H165" s="260">
        <v>105.25</v>
      </c>
      <c r="I165" s="260">
        <v>106.30000000000001</v>
      </c>
      <c r="J165" s="260">
        <v>107.3</v>
      </c>
      <c r="K165" s="259">
        <v>105.3</v>
      </c>
      <c r="L165" s="259">
        <v>103.25</v>
      </c>
      <c r="M165" s="259">
        <v>15.27655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287.45</v>
      </c>
      <c r="D166" s="260">
        <v>286.61666666666662</v>
      </c>
      <c r="E166" s="260">
        <v>283.83333333333326</v>
      </c>
      <c r="F166" s="260">
        <v>280.21666666666664</v>
      </c>
      <c r="G166" s="260">
        <v>277.43333333333328</v>
      </c>
      <c r="H166" s="260">
        <v>290.23333333333323</v>
      </c>
      <c r="I166" s="260">
        <v>293.01666666666665</v>
      </c>
      <c r="J166" s="260">
        <v>296.63333333333321</v>
      </c>
      <c r="K166" s="259">
        <v>289.39999999999998</v>
      </c>
      <c r="L166" s="259">
        <v>283</v>
      </c>
      <c r="M166" s="259">
        <v>4.6266499999999997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1215.6500000000001</v>
      </c>
      <c r="D167" s="260">
        <v>1221.75</v>
      </c>
      <c r="E167" s="260">
        <v>1204.5</v>
      </c>
      <c r="F167" s="260">
        <v>1193.3499999999999</v>
      </c>
      <c r="G167" s="260">
        <v>1176.0999999999999</v>
      </c>
      <c r="H167" s="260">
        <v>1232.9000000000001</v>
      </c>
      <c r="I167" s="260">
        <v>1250.1500000000001</v>
      </c>
      <c r="J167" s="260">
        <v>1261.3000000000002</v>
      </c>
      <c r="K167" s="259">
        <v>1239</v>
      </c>
      <c r="L167" s="259">
        <v>1210.5999999999999</v>
      </c>
      <c r="M167" s="259">
        <v>7.7719999999999997E-2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90.55</v>
      </c>
      <c r="D168" s="260">
        <v>89.783333333333346</v>
      </c>
      <c r="E168" s="260">
        <v>88.766666666666694</v>
      </c>
      <c r="F168" s="260">
        <v>86.983333333333348</v>
      </c>
      <c r="G168" s="260">
        <v>85.966666666666697</v>
      </c>
      <c r="H168" s="260">
        <v>91.566666666666691</v>
      </c>
      <c r="I168" s="260">
        <v>92.583333333333343</v>
      </c>
      <c r="J168" s="260">
        <v>94.366666666666688</v>
      </c>
      <c r="K168" s="259">
        <v>90.8</v>
      </c>
      <c r="L168" s="259">
        <v>88</v>
      </c>
      <c r="M168" s="259">
        <v>134.63365999999999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1936.05</v>
      </c>
      <c r="D169" s="260">
        <v>1958.3333333333333</v>
      </c>
      <c r="E169" s="260">
        <v>1903.7166666666665</v>
      </c>
      <c r="F169" s="260">
        <v>1871.3833333333332</v>
      </c>
      <c r="G169" s="260">
        <v>1816.7666666666664</v>
      </c>
      <c r="H169" s="260">
        <v>1990.6666666666665</v>
      </c>
      <c r="I169" s="260">
        <v>2045.2833333333333</v>
      </c>
      <c r="J169" s="260">
        <v>2077.6166666666668</v>
      </c>
      <c r="K169" s="259">
        <v>2012.95</v>
      </c>
      <c r="L169" s="259">
        <v>1926</v>
      </c>
      <c r="M169" s="259">
        <v>1.3830800000000001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38.200000000000003</v>
      </c>
      <c r="D170" s="260">
        <v>38.083333333333336</v>
      </c>
      <c r="E170" s="260">
        <v>37.616666666666674</v>
      </c>
      <c r="F170" s="260">
        <v>37.033333333333339</v>
      </c>
      <c r="G170" s="260">
        <v>36.566666666666677</v>
      </c>
      <c r="H170" s="260">
        <v>38.666666666666671</v>
      </c>
      <c r="I170" s="260">
        <v>39.133333333333326</v>
      </c>
      <c r="J170" s="260">
        <v>39.716666666666669</v>
      </c>
      <c r="K170" s="259">
        <v>38.549999999999997</v>
      </c>
      <c r="L170" s="259">
        <v>37.5</v>
      </c>
      <c r="M170" s="259">
        <v>91.067179999999993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2817.25</v>
      </c>
      <c r="D171" s="260">
        <v>2817.0833333333335</v>
      </c>
      <c r="E171" s="260">
        <v>2800.166666666667</v>
      </c>
      <c r="F171" s="260">
        <v>2783.0833333333335</v>
      </c>
      <c r="G171" s="260">
        <v>2766.166666666667</v>
      </c>
      <c r="H171" s="260">
        <v>2834.166666666667</v>
      </c>
      <c r="I171" s="260">
        <v>2851.0833333333339</v>
      </c>
      <c r="J171" s="260">
        <v>2868.166666666667</v>
      </c>
      <c r="K171" s="259">
        <v>2834</v>
      </c>
      <c r="L171" s="259">
        <v>2800</v>
      </c>
      <c r="M171" s="259">
        <v>0.17732000000000001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3485.1</v>
      </c>
      <c r="D172" s="260">
        <v>3495.7666666666664</v>
      </c>
      <c r="E172" s="260">
        <v>3452.5333333333328</v>
      </c>
      <c r="F172" s="260">
        <v>3419.9666666666662</v>
      </c>
      <c r="G172" s="260">
        <v>3376.7333333333327</v>
      </c>
      <c r="H172" s="260">
        <v>3528.333333333333</v>
      </c>
      <c r="I172" s="260">
        <v>3571.5666666666666</v>
      </c>
      <c r="J172" s="260">
        <v>3604.1333333333332</v>
      </c>
      <c r="K172" s="259">
        <v>3539</v>
      </c>
      <c r="L172" s="259">
        <v>3463.2</v>
      </c>
      <c r="M172" s="259">
        <v>0.12367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130.1</v>
      </c>
      <c r="D173" s="260">
        <v>130.96666666666667</v>
      </c>
      <c r="E173" s="260">
        <v>128.18333333333334</v>
      </c>
      <c r="F173" s="260">
        <v>126.26666666666668</v>
      </c>
      <c r="G173" s="260">
        <v>123.48333333333335</v>
      </c>
      <c r="H173" s="260">
        <v>132.88333333333333</v>
      </c>
      <c r="I173" s="260">
        <v>135.66666666666669</v>
      </c>
      <c r="J173" s="260">
        <v>137.58333333333331</v>
      </c>
      <c r="K173" s="259">
        <v>133.75</v>
      </c>
      <c r="L173" s="259">
        <v>129.05000000000001</v>
      </c>
      <c r="M173" s="259">
        <v>4.0276699999999996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1805.05</v>
      </c>
      <c r="D174" s="260">
        <v>1811.0999999999997</v>
      </c>
      <c r="E174" s="260">
        <v>1793.5499999999993</v>
      </c>
      <c r="F174" s="260">
        <v>1782.0499999999995</v>
      </c>
      <c r="G174" s="260">
        <v>1764.4999999999991</v>
      </c>
      <c r="H174" s="260">
        <v>1822.5999999999995</v>
      </c>
      <c r="I174" s="260">
        <v>1840.15</v>
      </c>
      <c r="J174" s="260">
        <v>1851.6499999999996</v>
      </c>
      <c r="K174" s="259">
        <v>1828.65</v>
      </c>
      <c r="L174" s="259">
        <v>1799.6</v>
      </c>
      <c r="M174" s="259">
        <v>3.7804600000000002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1338.2</v>
      </c>
      <c r="D175" s="260">
        <v>1342.7</v>
      </c>
      <c r="E175" s="260">
        <v>1325.7</v>
      </c>
      <c r="F175" s="260">
        <v>1313.2</v>
      </c>
      <c r="G175" s="260">
        <v>1296.2</v>
      </c>
      <c r="H175" s="260">
        <v>1355.2</v>
      </c>
      <c r="I175" s="260">
        <v>1372.2</v>
      </c>
      <c r="J175" s="260">
        <v>1384.7</v>
      </c>
      <c r="K175" s="259">
        <v>1359.7</v>
      </c>
      <c r="L175" s="259">
        <v>1330.2</v>
      </c>
      <c r="M175" s="259">
        <v>0.67351000000000005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423</v>
      </c>
      <c r="D176" s="260">
        <v>422.2833333333333</v>
      </c>
      <c r="E176" s="260">
        <v>418.86666666666662</v>
      </c>
      <c r="F176" s="260">
        <v>414.73333333333329</v>
      </c>
      <c r="G176" s="260">
        <v>411.31666666666661</v>
      </c>
      <c r="H176" s="260">
        <v>426.41666666666663</v>
      </c>
      <c r="I176" s="260">
        <v>429.83333333333337</v>
      </c>
      <c r="J176" s="260">
        <v>433.96666666666664</v>
      </c>
      <c r="K176" s="259">
        <v>425.7</v>
      </c>
      <c r="L176" s="259">
        <v>418.15</v>
      </c>
      <c r="M176" s="259">
        <v>7.9759399999999996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1330.45</v>
      </c>
      <c r="D177" s="260">
        <v>1332.5</v>
      </c>
      <c r="E177" s="260">
        <v>1299.05</v>
      </c>
      <c r="F177" s="260">
        <v>1267.6499999999999</v>
      </c>
      <c r="G177" s="260">
        <v>1234.1999999999998</v>
      </c>
      <c r="H177" s="260">
        <v>1363.9</v>
      </c>
      <c r="I177" s="260">
        <v>1397.35</v>
      </c>
      <c r="J177" s="260">
        <v>1428.7500000000002</v>
      </c>
      <c r="K177" s="259">
        <v>1365.95</v>
      </c>
      <c r="L177" s="259">
        <v>1301.0999999999999</v>
      </c>
      <c r="M177" s="259">
        <v>0.35648000000000002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1656.55</v>
      </c>
      <c r="D178" s="260">
        <v>1647.6166666666668</v>
      </c>
      <c r="E178" s="260">
        <v>1629.2333333333336</v>
      </c>
      <c r="F178" s="260">
        <v>1601.9166666666667</v>
      </c>
      <c r="G178" s="260">
        <v>1583.5333333333335</v>
      </c>
      <c r="H178" s="260">
        <v>1674.9333333333336</v>
      </c>
      <c r="I178" s="260">
        <v>1693.3166666666668</v>
      </c>
      <c r="J178" s="260">
        <v>1720.6333333333337</v>
      </c>
      <c r="K178" s="259">
        <v>1666</v>
      </c>
      <c r="L178" s="259">
        <v>1620.3</v>
      </c>
      <c r="M178" s="259">
        <v>0.88512000000000002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495.05</v>
      </c>
      <c r="D179" s="260">
        <v>495.2833333333333</v>
      </c>
      <c r="E179" s="260">
        <v>491.81666666666661</v>
      </c>
      <c r="F179" s="260">
        <v>488.58333333333331</v>
      </c>
      <c r="G179" s="260">
        <v>485.11666666666662</v>
      </c>
      <c r="H179" s="260">
        <v>498.51666666666659</v>
      </c>
      <c r="I179" s="260">
        <v>501.98333333333329</v>
      </c>
      <c r="J179" s="260">
        <v>505.21666666666658</v>
      </c>
      <c r="K179" s="259">
        <v>498.75</v>
      </c>
      <c r="L179" s="259">
        <v>492.05</v>
      </c>
      <c r="M179" s="259">
        <v>0.85028000000000004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826.85</v>
      </c>
      <c r="D180" s="260">
        <v>828.85</v>
      </c>
      <c r="E180" s="260">
        <v>819.1</v>
      </c>
      <c r="F180" s="260">
        <v>811.35</v>
      </c>
      <c r="G180" s="260">
        <v>801.6</v>
      </c>
      <c r="H180" s="260">
        <v>836.6</v>
      </c>
      <c r="I180" s="260">
        <v>846.35</v>
      </c>
      <c r="J180" s="260">
        <v>854.1</v>
      </c>
      <c r="K180" s="259">
        <v>838.6</v>
      </c>
      <c r="L180" s="259">
        <v>821.1</v>
      </c>
      <c r="M180" s="259">
        <v>7.94259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422.5</v>
      </c>
      <c r="D181" s="260">
        <v>423.06666666666666</v>
      </c>
      <c r="E181" s="260">
        <v>419.13333333333333</v>
      </c>
      <c r="F181" s="260">
        <v>415.76666666666665</v>
      </c>
      <c r="G181" s="260">
        <v>411.83333333333331</v>
      </c>
      <c r="H181" s="260">
        <v>426.43333333333334</v>
      </c>
      <c r="I181" s="260">
        <v>430.36666666666662</v>
      </c>
      <c r="J181" s="260">
        <v>433.73333333333335</v>
      </c>
      <c r="K181" s="259">
        <v>427</v>
      </c>
      <c r="L181" s="259">
        <v>419.7</v>
      </c>
      <c r="M181" s="259">
        <v>1.4177599999999999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1260.25</v>
      </c>
      <c r="D182" s="260">
        <v>1259.9333333333334</v>
      </c>
      <c r="E182" s="260">
        <v>1245.3166666666668</v>
      </c>
      <c r="F182" s="260">
        <v>1230.3833333333334</v>
      </c>
      <c r="G182" s="260">
        <v>1215.7666666666669</v>
      </c>
      <c r="H182" s="260">
        <v>1274.8666666666668</v>
      </c>
      <c r="I182" s="260">
        <v>1289.4833333333336</v>
      </c>
      <c r="J182" s="260">
        <v>1304.4166666666667</v>
      </c>
      <c r="K182" s="259">
        <v>1274.55</v>
      </c>
      <c r="L182" s="259">
        <v>1245</v>
      </c>
      <c r="M182" s="259">
        <v>3.42781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365.4</v>
      </c>
      <c r="D183" s="260">
        <v>366.93333333333334</v>
      </c>
      <c r="E183" s="260">
        <v>360.91666666666669</v>
      </c>
      <c r="F183" s="260">
        <v>356.43333333333334</v>
      </c>
      <c r="G183" s="260">
        <v>350.41666666666669</v>
      </c>
      <c r="H183" s="260">
        <v>371.41666666666669</v>
      </c>
      <c r="I183" s="260">
        <v>377.43333333333334</v>
      </c>
      <c r="J183" s="260">
        <v>381.91666666666669</v>
      </c>
      <c r="K183" s="259">
        <v>372.95</v>
      </c>
      <c r="L183" s="259">
        <v>362.45</v>
      </c>
      <c r="M183" s="259">
        <v>11.162979999999999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362.5</v>
      </c>
      <c r="D184" s="260">
        <v>364.98333333333335</v>
      </c>
      <c r="E184" s="260">
        <v>359.2166666666667</v>
      </c>
      <c r="F184" s="260">
        <v>355.93333333333334</v>
      </c>
      <c r="G184" s="260">
        <v>350.16666666666669</v>
      </c>
      <c r="H184" s="260">
        <v>368.26666666666671</v>
      </c>
      <c r="I184" s="260">
        <v>374.03333333333336</v>
      </c>
      <c r="J184" s="260">
        <v>377.31666666666672</v>
      </c>
      <c r="K184" s="259">
        <v>370.75</v>
      </c>
      <c r="L184" s="259">
        <v>361.7</v>
      </c>
      <c r="M184" s="259">
        <v>5.1341599999999996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1775.2</v>
      </c>
      <c r="D185" s="260">
        <v>1777.55</v>
      </c>
      <c r="E185" s="260">
        <v>1760</v>
      </c>
      <c r="F185" s="260">
        <v>1744.8</v>
      </c>
      <c r="G185" s="260">
        <v>1727.25</v>
      </c>
      <c r="H185" s="260">
        <v>1792.75</v>
      </c>
      <c r="I185" s="260">
        <v>1810.2999999999997</v>
      </c>
      <c r="J185" s="260">
        <v>1825.5</v>
      </c>
      <c r="K185" s="259">
        <v>1795.1</v>
      </c>
      <c r="L185" s="259">
        <v>1762.35</v>
      </c>
      <c r="M185" s="259">
        <v>7.6908099999999999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602.79999999999995</v>
      </c>
      <c r="D186" s="260">
        <v>589.6</v>
      </c>
      <c r="E186" s="260">
        <v>568.20000000000005</v>
      </c>
      <c r="F186" s="260">
        <v>533.6</v>
      </c>
      <c r="G186" s="260">
        <v>512.20000000000005</v>
      </c>
      <c r="H186" s="260">
        <v>624.20000000000005</v>
      </c>
      <c r="I186" s="260">
        <v>645.59999999999991</v>
      </c>
      <c r="J186" s="260">
        <v>680.2</v>
      </c>
      <c r="K186" s="259">
        <v>611</v>
      </c>
      <c r="L186" s="259">
        <v>555</v>
      </c>
      <c r="M186" s="259">
        <v>20.17296</v>
      </c>
      <c r="N186" s="1"/>
      <c r="O186" s="1"/>
    </row>
    <row r="187" spans="1:15" ht="12.75" customHeight="1">
      <c r="A187" s="30">
        <v>177</v>
      </c>
      <c r="B187" s="269" t="s">
        <v>878</v>
      </c>
      <c r="C187" s="259">
        <v>380.95</v>
      </c>
      <c r="D187" s="260">
        <v>380.61666666666662</v>
      </c>
      <c r="E187" s="260">
        <v>375.43333333333322</v>
      </c>
      <c r="F187" s="260">
        <v>369.91666666666663</v>
      </c>
      <c r="G187" s="260">
        <v>364.73333333333323</v>
      </c>
      <c r="H187" s="260">
        <v>386.13333333333321</v>
      </c>
      <c r="I187" s="260">
        <v>391.31666666666661</v>
      </c>
      <c r="J187" s="260">
        <v>396.8333333333332</v>
      </c>
      <c r="K187" s="259">
        <v>385.8</v>
      </c>
      <c r="L187" s="259">
        <v>375.1</v>
      </c>
      <c r="M187" s="259">
        <v>2.0186999999999999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2128.15</v>
      </c>
      <c r="D188" s="260">
        <v>2135.3833333333332</v>
      </c>
      <c r="E188" s="260">
        <v>2098.7666666666664</v>
      </c>
      <c r="F188" s="260">
        <v>2069.3833333333332</v>
      </c>
      <c r="G188" s="260">
        <v>2032.7666666666664</v>
      </c>
      <c r="H188" s="260">
        <v>2164.7666666666664</v>
      </c>
      <c r="I188" s="260">
        <v>2201.3833333333332</v>
      </c>
      <c r="J188" s="260">
        <v>2230.7666666666664</v>
      </c>
      <c r="K188" s="259">
        <v>2172</v>
      </c>
      <c r="L188" s="259">
        <v>2106</v>
      </c>
      <c r="M188" s="259">
        <v>1.0639700000000001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903.45</v>
      </c>
      <c r="D189" s="260">
        <v>902.11666666666667</v>
      </c>
      <c r="E189" s="260">
        <v>894.23333333333335</v>
      </c>
      <c r="F189" s="260">
        <v>885.01666666666665</v>
      </c>
      <c r="G189" s="260">
        <v>877.13333333333333</v>
      </c>
      <c r="H189" s="260">
        <v>911.33333333333337</v>
      </c>
      <c r="I189" s="260">
        <v>919.21666666666681</v>
      </c>
      <c r="J189" s="260">
        <v>928.43333333333339</v>
      </c>
      <c r="K189" s="259">
        <v>910</v>
      </c>
      <c r="L189" s="259">
        <v>892.9</v>
      </c>
      <c r="M189" s="259">
        <v>2.76844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247.15</v>
      </c>
      <c r="D190" s="260">
        <v>249.15</v>
      </c>
      <c r="E190" s="260">
        <v>244.5</v>
      </c>
      <c r="F190" s="260">
        <v>241.85</v>
      </c>
      <c r="G190" s="260">
        <v>237.2</v>
      </c>
      <c r="H190" s="260">
        <v>251.8</v>
      </c>
      <c r="I190" s="260">
        <v>256.45000000000005</v>
      </c>
      <c r="J190" s="260">
        <v>259.10000000000002</v>
      </c>
      <c r="K190" s="259">
        <v>253.8</v>
      </c>
      <c r="L190" s="259">
        <v>246.5</v>
      </c>
      <c r="M190" s="259">
        <v>1.5141800000000001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3846.65</v>
      </c>
      <c r="D191" s="260">
        <v>3828.5166666666664</v>
      </c>
      <c r="E191" s="260">
        <v>3788.1333333333328</v>
      </c>
      <c r="F191" s="260">
        <v>3729.6166666666663</v>
      </c>
      <c r="G191" s="260">
        <v>3689.2333333333327</v>
      </c>
      <c r="H191" s="260">
        <v>3887.0333333333328</v>
      </c>
      <c r="I191" s="260">
        <v>3927.4166666666661</v>
      </c>
      <c r="J191" s="260">
        <v>3985.9333333333329</v>
      </c>
      <c r="K191" s="259">
        <v>3868.9</v>
      </c>
      <c r="L191" s="259">
        <v>3770</v>
      </c>
      <c r="M191" s="259">
        <v>0.85313000000000005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516.6</v>
      </c>
      <c r="D192" s="260">
        <v>517.1</v>
      </c>
      <c r="E192" s="260">
        <v>513.05000000000007</v>
      </c>
      <c r="F192" s="260">
        <v>509.5</v>
      </c>
      <c r="G192" s="260">
        <v>505.45000000000005</v>
      </c>
      <c r="H192" s="260">
        <v>520.65000000000009</v>
      </c>
      <c r="I192" s="260">
        <v>524.70000000000005</v>
      </c>
      <c r="J192" s="260">
        <v>528.25000000000011</v>
      </c>
      <c r="K192" s="259">
        <v>521.15</v>
      </c>
      <c r="L192" s="259">
        <v>513.54999999999995</v>
      </c>
      <c r="M192" s="259">
        <v>6.5139399999999998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711.95</v>
      </c>
      <c r="D193" s="260">
        <v>709.5</v>
      </c>
      <c r="E193" s="260">
        <v>705</v>
      </c>
      <c r="F193" s="260">
        <v>698.05</v>
      </c>
      <c r="G193" s="260">
        <v>693.55</v>
      </c>
      <c r="H193" s="260">
        <v>716.45</v>
      </c>
      <c r="I193" s="260">
        <v>720.95</v>
      </c>
      <c r="J193" s="260">
        <v>727.90000000000009</v>
      </c>
      <c r="K193" s="259">
        <v>714</v>
      </c>
      <c r="L193" s="259">
        <v>702.55</v>
      </c>
      <c r="M193" s="259">
        <v>6.0473499999999998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88.35</v>
      </c>
      <c r="D194" s="260">
        <v>88.3</v>
      </c>
      <c r="E194" s="260">
        <v>87.25</v>
      </c>
      <c r="F194" s="260">
        <v>86.15</v>
      </c>
      <c r="G194" s="260">
        <v>85.100000000000009</v>
      </c>
      <c r="H194" s="260">
        <v>89.399999999999991</v>
      </c>
      <c r="I194" s="260">
        <v>90.449999999999974</v>
      </c>
      <c r="J194" s="260">
        <v>91.549999999999983</v>
      </c>
      <c r="K194" s="259">
        <v>89.35</v>
      </c>
      <c r="L194" s="259">
        <v>87.2</v>
      </c>
      <c r="M194" s="259">
        <v>9.0641599999999993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127.9</v>
      </c>
      <c r="D195" s="260">
        <v>128.41666666666669</v>
      </c>
      <c r="E195" s="260">
        <v>127.03333333333336</v>
      </c>
      <c r="F195" s="260">
        <v>126.16666666666667</v>
      </c>
      <c r="G195" s="260">
        <v>124.78333333333335</v>
      </c>
      <c r="H195" s="260">
        <v>129.28333333333336</v>
      </c>
      <c r="I195" s="260">
        <v>130.66666666666669</v>
      </c>
      <c r="J195" s="260">
        <v>131.53333333333339</v>
      </c>
      <c r="K195" s="259">
        <v>129.80000000000001</v>
      </c>
      <c r="L195" s="259">
        <v>127.55</v>
      </c>
      <c r="M195" s="259">
        <v>12.3513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230.1</v>
      </c>
      <c r="D196" s="260">
        <v>229.15</v>
      </c>
      <c r="E196" s="260">
        <v>226.3</v>
      </c>
      <c r="F196" s="260">
        <v>222.5</v>
      </c>
      <c r="G196" s="260">
        <v>219.65</v>
      </c>
      <c r="H196" s="260">
        <v>232.95000000000002</v>
      </c>
      <c r="I196" s="260">
        <v>235.79999999999998</v>
      </c>
      <c r="J196" s="260">
        <v>239.60000000000002</v>
      </c>
      <c r="K196" s="259">
        <v>232</v>
      </c>
      <c r="L196" s="259">
        <v>225.35</v>
      </c>
      <c r="M196" s="259">
        <v>11.88458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992.9</v>
      </c>
      <c r="D197" s="260">
        <v>1002.6</v>
      </c>
      <c r="E197" s="260">
        <v>981.30000000000007</v>
      </c>
      <c r="F197" s="260">
        <v>969.7</v>
      </c>
      <c r="G197" s="260">
        <v>948.40000000000009</v>
      </c>
      <c r="H197" s="260">
        <v>1014.2</v>
      </c>
      <c r="I197" s="260">
        <v>1035.5</v>
      </c>
      <c r="J197" s="260">
        <v>1047.0999999999999</v>
      </c>
      <c r="K197" s="259">
        <v>1023.9</v>
      </c>
      <c r="L197" s="259">
        <v>991</v>
      </c>
      <c r="M197" s="259">
        <v>3.75502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1047.1500000000001</v>
      </c>
      <c r="D198" s="260">
        <v>1047.1666666666667</v>
      </c>
      <c r="E198" s="260">
        <v>1038.6333333333334</v>
      </c>
      <c r="F198" s="260">
        <v>1030.1166666666668</v>
      </c>
      <c r="G198" s="260">
        <v>1021.5833333333335</v>
      </c>
      <c r="H198" s="260">
        <v>1055.6833333333334</v>
      </c>
      <c r="I198" s="260">
        <v>1064.2166666666667</v>
      </c>
      <c r="J198" s="260">
        <v>1072.7333333333333</v>
      </c>
      <c r="K198" s="259">
        <v>1055.7</v>
      </c>
      <c r="L198" s="259">
        <v>1038.6500000000001</v>
      </c>
      <c r="M198" s="259">
        <v>22.135079999999999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2088.6</v>
      </c>
      <c r="D199" s="260">
        <v>2089.5</v>
      </c>
      <c r="E199" s="260">
        <v>2077.1</v>
      </c>
      <c r="F199" s="260">
        <v>2065.6</v>
      </c>
      <c r="G199" s="260">
        <v>2053.1999999999998</v>
      </c>
      <c r="H199" s="260">
        <v>2101</v>
      </c>
      <c r="I199" s="260">
        <v>2113.3999999999996</v>
      </c>
      <c r="J199" s="260">
        <v>2124.9</v>
      </c>
      <c r="K199" s="259">
        <v>2101.9</v>
      </c>
      <c r="L199" s="259">
        <v>2078</v>
      </c>
      <c r="M199" s="259">
        <v>0.82476000000000005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1508.8</v>
      </c>
      <c r="D200" s="260">
        <v>1504.3</v>
      </c>
      <c r="E200" s="260">
        <v>1496.6</v>
      </c>
      <c r="F200" s="260">
        <v>1484.3999999999999</v>
      </c>
      <c r="G200" s="260">
        <v>1476.6999999999998</v>
      </c>
      <c r="H200" s="260">
        <v>1516.5</v>
      </c>
      <c r="I200" s="260">
        <v>1524.2000000000003</v>
      </c>
      <c r="J200" s="260">
        <v>1536.4</v>
      </c>
      <c r="K200" s="259">
        <v>1512</v>
      </c>
      <c r="L200" s="259">
        <v>1492.1</v>
      </c>
      <c r="M200" s="259">
        <v>49.179169999999999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536</v>
      </c>
      <c r="D201" s="260">
        <v>538.06666666666672</v>
      </c>
      <c r="E201" s="260">
        <v>532.63333333333344</v>
      </c>
      <c r="F201" s="260">
        <v>529.26666666666677</v>
      </c>
      <c r="G201" s="260">
        <v>523.83333333333348</v>
      </c>
      <c r="H201" s="260">
        <v>541.43333333333339</v>
      </c>
      <c r="I201" s="260">
        <v>546.86666666666656</v>
      </c>
      <c r="J201" s="260">
        <v>550.23333333333335</v>
      </c>
      <c r="K201" s="259">
        <v>543.5</v>
      </c>
      <c r="L201" s="259">
        <v>534.70000000000005</v>
      </c>
      <c r="M201" s="259">
        <v>29.760010000000001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80</v>
      </c>
      <c r="D202" s="260">
        <v>80.483333333333334</v>
      </c>
      <c r="E202" s="260">
        <v>79.116666666666674</v>
      </c>
      <c r="F202" s="260">
        <v>78.233333333333334</v>
      </c>
      <c r="G202" s="260">
        <v>76.866666666666674</v>
      </c>
      <c r="H202" s="260">
        <v>81.366666666666674</v>
      </c>
      <c r="I202" s="260">
        <v>82.73333333333332</v>
      </c>
      <c r="J202" s="260">
        <v>83.616666666666674</v>
      </c>
      <c r="K202" s="259">
        <v>81.849999999999994</v>
      </c>
      <c r="L202" s="259">
        <v>79.599999999999994</v>
      </c>
      <c r="M202" s="259">
        <v>59.36327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701.2</v>
      </c>
      <c r="D203" s="260">
        <v>707.31666666666661</v>
      </c>
      <c r="E203" s="260">
        <v>689.73333333333323</v>
      </c>
      <c r="F203" s="260">
        <v>678.26666666666665</v>
      </c>
      <c r="G203" s="260">
        <v>660.68333333333328</v>
      </c>
      <c r="H203" s="260">
        <v>718.78333333333319</v>
      </c>
      <c r="I203" s="260">
        <v>736.36666666666667</v>
      </c>
      <c r="J203" s="260">
        <v>747.83333333333314</v>
      </c>
      <c r="K203" s="259">
        <v>724.9</v>
      </c>
      <c r="L203" s="259">
        <v>695.85</v>
      </c>
      <c r="M203" s="259">
        <v>0.32768000000000003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976.1</v>
      </c>
      <c r="D204" s="260">
        <v>977.36666666666667</v>
      </c>
      <c r="E204" s="260">
        <v>969.73333333333335</v>
      </c>
      <c r="F204" s="260">
        <v>963.36666666666667</v>
      </c>
      <c r="G204" s="260">
        <v>955.73333333333335</v>
      </c>
      <c r="H204" s="260">
        <v>983.73333333333335</v>
      </c>
      <c r="I204" s="260">
        <v>991.36666666666679</v>
      </c>
      <c r="J204" s="260">
        <v>997.73333333333335</v>
      </c>
      <c r="K204" s="259">
        <v>985</v>
      </c>
      <c r="L204" s="259">
        <v>971</v>
      </c>
      <c r="M204" s="259">
        <v>1.7218100000000001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961.95</v>
      </c>
      <c r="D205" s="260">
        <v>960.33333333333337</v>
      </c>
      <c r="E205" s="260">
        <v>953.7166666666667</v>
      </c>
      <c r="F205" s="260">
        <v>945.48333333333335</v>
      </c>
      <c r="G205" s="260">
        <v>938.86666666666667</v>
      </c>
      <c r="H205" s="260">
        <v>968.56666666666672</v>
      </c>
      <c r="I205" s="260">
        <v>975.18333333333328</v>
      </c>
      <c r="J205" s="260">
        <v>983.41666666666674</v>
      </c>
      <c r="K205" s="259">
        <v>966.95</v>
      </c>
      <c r="L205" s="259">
        <v>952.1</v>
      </c>
      <c r="M205" s="259">
        <v>8.269E-2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1232.45</v>
      </c>
      <c r="D206" s="260">
        <v>1226.3166666666668</v>
      </c>
      <c r="E206" s="260">
        <v>1216.7333333333336</v>
      </c>
      <c r="F206" s="260">
        <v>1201.0166666666667</v>
      </c>
      <c r="G206" s="260">
        <v>1191.4333333333334</v>
      </c>
      <c r="H206" s="260">
        <v>1242.0333333333338</v>
      </c>
      <c r="I206" s="260">
        <v>1251.6166666666672</v>
      </c>
      <c r="J206" s="260">
        <v>1267.3333333333339</v>
      </c>
      <c r="K206" s="259">
        <v>1235.9000000000001</v>
      </c>
      <c r="L206" s="259">
        <v>1210.5999999999999</v>
      </c>
      <c r="M206" s="259">
        <v>5.9115099999999998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2621.0500000000002</v>
      </c>
      <c r="D207" s="260">
        <v>2612.0166666666669</v>
      </c>
      <c r="E207" s="260">
        <v>2599.0333333333338</v>
      </c>
      <c r="F207" s="260">
        <v>2577.0166666666669</v>
      </c>
      <c r="G207" s="260">
        <v>2564.0333333333338</v>
      </c>
      <c r="H207" s="260">
        <v>2634.0333333333338</v>
      </c>
      <c r="I207" s="260">
        <v>2647.0166666666664</v>
      </c>
      <c r="J207" s="260">
        <v>2669.0333333333338</v>
      </c>
      <c r="K207" s="259">
        <v>2625</v>
      </c>
      <c r="L207" s="259">
        <v>2590</v>
      </c>
      <c r="M207" s="259">
        <v>3.1406000000000001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344.25</v>
      </c>
      <c r="D208" s="260">
        <v>343.26666666666665</v>
      </c>
      <c r="E208" s="260">
        <v>339.0333333333333</v>
      </c>
      <c r="F208" s="260">
        <v>333.81666666666666</v>
      </c>
      <c r="G208" s="260">
        <v>329.58333333333331</v>
      </c>
      <c r="H208" s="260">
        <v>348.48333333333329</v>
      </c>
      <c r="I208" s="260">
        <v>352.71666666666664</v>
      </c>
      <c r="J208" s="260">
        <v>357.93333333333328</v>
      </c>
      <c r="K208" s="259">
        <v>347.5</v>
      </c>
      <c r="L208" s="259">
        <v>338.05</v>
      </c>
      <c r="M208" s="259">
        <v>1.7995099999999999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437.5</v>
      </c>
      <c r="D209" s="260">
        <v>434.23333333333335</v>
      </c>
      <c r="E209" s="260">
        <v>429.56666666666672</v>
      </c>
      <c r="F209" s="260">
        <v>421.63333333333338</v>
      </c>
      <c r="G209" s="260">
        <v>416.96666666666675</v>
      </c>
      <c r="H209" s="260">
        <v>442.16666666666669</v>
      </c>
      <c r="I209" s="260">
        <v>446.83333333333331</v>
      </c>
      <c r="J209" s="260">
        <v>454.76666666666665</v>
      </c>
      <c r="K209" s="259">
        <v>438.9</v>
      </c>
      <c r="L209" s="259">
        <v>426.3</v>
      </c>
      <c r="M209" s="259">
        <v>98.879990000000006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1189.3</v>
      </c>
      <c r="D210" s="260">
        <v>1192.8666666666666</v>
      </c>
      <c r="E210" s="260">
        <v>1176.4333333333332</v>
      </c>
      <c r="F210" s="260">
        <v>1163.5666666666666</v>
      </c>
      <c r="G210" s="260">
        <v>1147.1333333333332</v>
      </c>
      <c r="H210" s="260">
        <v>1205.7333333333331</v>
      </c>
      <c r="I210" s="260">
        <v>1222.1666666666665</v>
      </c>
      <c r="J210" s="260">
        <v>1235.0333333333331</v>
      </c>
      <c r="K210" s="259">
        <v>1209.3</v>
      </c>
      <c r="L210" s="259">
        <v>1180</v>
      </c>
      <c r="M210" s="259">
        <v>0.36414000000000002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2592.6</v>
      </c>
      <c r="D211" s="260">
        <v>2584.5166666666664</v>
      </c>
      <c r="E211" s="260">
        <v>2561.083333333333</v>
      </c>
      <c r="F211" s="260">
        <v>2529.5666666666666</v>
      </c>
      <c r="G211" s="260">
        <v>2506.1333333333332</v>
      </c>
      <c r="H211" s="260">
        <v>2616.0333333333328</v>
      </c>
      <c r="I211" s="260">
        <v>2639.4666666666662</v>
      </c>
      <c r="J211" s="260">
        <v>2670.9833333333327</v>
      </c>
      <c r="K211" s="259">
        <v>2607.9499999999998</v>
      </c>
      <c r="L211" s="259">
        <v>2553</v>
      </c>
      <c r="M211" s="259">
        <v>10.58681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112.8</v>
      </c>
      <c r="D212" s="260">
        <v>111.51666666666667</v>
      </c>
      <c r="E212" s="260">
        <v>109.03333333333333</v>
      </c>
      <c r="F212" s="260">
        <v>105.26666666666667</v>
      </c>
      <c r="G212" s="260">
        <v>102.78333333333333</v>
      </c>
      <c r="H212" s="260">
        <v>115.28333333333333</v>
      </c>
      <c r="I212" s="260">
        <v>117.76666666666665</v>
      </c>
      <c r="J212" s="260">
        <v>121.53333333333333</v>
      </c>
      <c r="K212" s="259">
        <v>114</v>
      </c>
      <c r="L212" s="259">
        <v>107.75</v>
      </c>
      <c r="M212" s="259">
        <v>62.838120000000004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209.9</v>
      </c>
      <c r="D213" s="260">
        <v>208.15</v>
      </c>
      <c r="E213" s="260">
        <v>206</v>
      </c>
      <c r="F213" s="260">
        <v>202.1</v>
      </c>
      <c r="G213" s="260">
        <v>199.95</v>
      </c>
      <c r="H213" s="260">
        <v>212.05</v>
      </c>
      <c r="I213" s="260">
        <v>214.20000000000005</v>
      </c>
      <c r="J213" s="260">
        <v>218.10000000000002</v>
      </c>
      <c r="K213" s="259">
        <v>210.3</v>
      </c>
      <c r="L213" s="259">
        <v>204.25</v>
      </c>
      <c r="M213" s="259">
        <v>42.102670000000003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2532.8000000000002</v>
      </c>
      <c r="D214" s="260">
        <v>2533.9333333333334</v>
      </c>
      <c r="E214" s="260">
        <v>2515.8666666666668</v>
      </c>
      <c r="F214" s="260">
        <v>2498.9333333333334</v>
      </c>
      <c r="G214" s="260">
        <v>2480.8666666666668</v>
      </c>
      <c r="H214" s="260">
        <v>2550.8666666666668</v>
      </c>
      <c r="I214" s="260">
        <v>2568.9333333333334</v>
      </c>
      <c r="J214" s="260">
        <v>2585.8666666666668</v>
      </c>
      <c r="K214" s="259">
        <v>2552</v>
      </c>
      <c r="L214" s="259">
        <v>2517</v>
      </c>
      <c r="M214" s="259">
        <v>12.83685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290.8</v>
      </c>
      <c r="D215" s="260">
        <v>290.86666666666667</v>
      </c>
      <c r="E215" s="260">
        <v>288.43333333333334</v>
      </c>
      <c r="F215" s="260">
        <v>286.06666666666666</v>
      </c>
      <c r="G215" s="260">
        <v>283.63333333333333</v>
      </c>
      <c r="H215" s="260">
        <v>293.23333333333335</v>
      </c>
      <c r="I215" s="260">
        <v>295.66666666666674</v>
      </c>
      <c r="J215" s="260">
        <v>298.03333333333336</v>
      </c>
      <c r="K215" s="259">
        <v>293.3</v>
      </c>
      <c r="L215" s="259">
        <v>288.5</v>
      </c>
      <c r="M215" s="259">
        <v>6.4414999999999996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3185.25</v>
      </c>
      <c r="D216" s="260">
        <v>3169.75</v>
      </c>
      <c r="E216" s="260">
        <v>3139.5</v>
      </c>
      <c r="F216" s="260">
        <v>3093.75</v>
      </c>
      <c r="G216" s="260">
        <v>3063.5</v>
      </c>
      <c r="H216" s="260">
        <v>3215.5</v>
      </c>
      <c r="I216" s="260">
        <v>3245.75</v>
      </c>
      <c r="J216" s="260">
        <v>3291.5</v>
      </c>
      <c r="K216" s="259">
        <v>3200</v>
      </c>
      <c r="L216" s="259">
        <v>3124</v>
      </c>
      <c r="M216" s="259">
        <v>0.48094999999999999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709.45</v>
      </c>
      <c r="D217" s="260">
        <v>716.4666666666667</v>
      </c>
      <c r="E217" s="260">
        <v>699.98333333333335</v>
      </c>
      <c r="F217" s="260">
        <v>690.51666666666665</v>
      </c>
      <c r="G217" s="260">
        <v>674.0333333333333</v>
      </c>
      <c r="H217" s="260">
        <v>725.93333333333339</v>
      </c>
      <c r="I217" s="260">
        <v>742.41666666666674</v>
      </c>
      <c r="J217" s="260">
        <v>751.88333333333344</v>
      </c>
      <c r="K217" s="259">
        <v>732.95</v>
      </c>
      <c r="L217" s="259">
        <v>707</v>
      </c>
      <c r="M217" s="259">
        <v>2.3385899999999999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40202.35</v>
      </c>
      <c r="D218" s="260">
        <v>40385.48333333333</v>
      </c>
      <c r="E218" s="260">
        <v>39836.866666666661</v>
      </c>
      <c r="F218" s="260">
        <v>39471.383333333331</v>
      </c>
      <c r="G218" s="260">
        <v>38922.766666666663</v>
      </c>
      <c r="H218" s="260">
        <v>40750.96666666666</v>
      </c>
      <c r="I218" s="260">
        <v>41299.583333333328</v>
      </c>
      <c r="J218" s="260">
        <v>41665.066666666658</v>
      </c>
      <c r="K218" s="259">
        <v>40934.1</v>
      </c>
      <c r="L218" s="259">
        <v>40020</v>
      </c>
      <c r="M218" s="259">
        <v>5.1450000000000003E-2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42</v>
      </c>
      <c r="D219" s="260">
        <v>41.300000000000004</v>
      </c>
      <c r="E219" s="260">
        <v>40.350000000000009</v>
      </c>
      <c r="F219" s="260">
        <v>38.700000000000003</v>
      </c>
      <c r="G219" s="260">
        <v>37.750000000000007</v>
      </c>
      <c r="H219" s="260">
        <v>42.95000000000001</v>
      </c>
      <c r="I219" s="260">
        <v>43.900000000000013</v>
      </c>
      <c r="J219" s="260">
        <v>45.550000000000011</v>
      </c>
      <c r="K219" s="259">
        <v>42.25</v>
      </c>
      <c r="L219" s="259">
        <v>39.65</v>
      </c>
      <c r="M219" s="259">
        <v>106.73797999999999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2507.4</v>
      </c>
      <c r="D220" s="260">
        <v>2496.1333333333332</v>
      </c>
      <c r="E220" s="260">
        <v>2482.2666666666664</v>
      </c>
      <c r="F220" s="260">
        <v>2457.1333333333332</v>
      </c>
      <c r="G220" s="260">
        <v>2443.2666666666664</v>
      </c>
      <c r="H220" s="260">
        <v>2521.2666666666664</v>
      </c>
      <c r="I220" s="260">
        <v>2535.1333333333332</v>
      </c>
      <c r="J220" s="260">
        <v>2560.2666666666664</v>
      </c>
      <c r="K220" s="259">
        <v>2510</v>
      </c>
      <c r="L220" s="259">
        <v>2471</v>
      </c>
      <c r="M220" s="259">
        <v>26.56747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917.5</v>
      </c>
      <c r="D221" s="260">
        <v>913.68333333333339</v>
      </c>
      <c r="E221" s="260">
        <v>907.26666666666677</v>
      </c>
      <c r="F221" s="260">
        <v>897.03333333333342</v>
      </c>
      <c r="G221" s="260">
        <v>890.61666666666679</v>
      </c>
      <c r="H221" s="260">
        <v>923.91666666666674</v>
      </c>
      <c r="I221" s="260">
        <v>930.33333333333326</v>
      </c>
      <c r="J221" s="260">
        <v>940.56666666666672</v>
      </c>
      <c r="K221" s="259">
        <v>920.1</v>
      </c>
      <c r="L221" s="259">
        <v>903.45</v>
      </c>
      <c r="M221" s="259">
        <v>111.00219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1160.25</v>
      </c>
      <c r="D222" s="260">
        <v>1158.0833333333333</v>
      </c>
      <c r="E222" s="260">
        <v>1149.7166666666665</v>
      </c>
      <c r="F222" s="260">
        <v>1139.1833333333332</v>
      </c>
      <c r="G222" s="260">
        <v>1130.8166666666664</v>
      </c>
      <c r="H222" s="260">
        <v>1168.6166666666666</v>
      </c>
      <c r="I222" s="260">
        <v>1176.9833333333333</v>
      </c>
      <c r="J222" s="260">
        <v>1187.5166666666667</v>
      </c>
      <c r="K222" s="259">
        <v>1166.45</v>
      </c>
      <c r="L222" s="259">
        <v>1147.55</v>
      </c>
      <c r="M222" s="259">
        <v>4.7283799999999996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513.1</v>
      </c>
      <c r="D223" s="260">
        <v>513.31666666666672</v>
      </c>
      <c r="E223" s="260">
        <v>507.33333333333348</v>
      </c>
      <c r="F223" s="260">
        <v>501.56666666666678</v>
      </c>
      <c r="G223" s="260">
        <v>495.58333333333354</v>
      </c>
      <c r="H223" s="260">
        <v>519.08333333333348</v>
      </c>
      <c r="I223" s="260">
        <v>525.06666666666683</v>
      </c>
      <c r="J223" s="260">
        <v>530.83333333333337</v>
      </c>
      <c r="K223" s="259">
        <v>519.29999999999995</v>
      </c>
      <c r="L223" s="259">
        <v>507.55</v>
      </c>
      <c r="M223" s="259">
        <v>6.6875299999999998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548.54999999999995</v>
      </c>
      <c r="D224" s="260">
        <v>545.68333333333328</v>
      </c>
      <c r="E224" s="260">
        <v>539.36666666666656</v>
      </c>
      <c r="F224" s="260">
        <v>530.18333333333328</v>
      </c>
      <c r="G224" s="260">
        <v>523.86666666666656</v>
      </c>
      <c r="H224" s="260">
        <v>554.86666666666656</v>
      </c>
      <c r="I224" s="260">
        <v>561.18333333333339</v>
      </c>
      <c r="J224" s="260">
        <v>570.36666666666656</v>
      </c>
      <c r="K224" s="259">
        <v>552</v>
      </c>
      <c r="L224" s="259">
        <v>536.5</v>
      </c>
      <c r="M224" s="259">
        <v>4.4669999999999996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46.6</v>
      </c>
      <c r="D225" s="260">
        <v>46.75</v>
      </c>
      <c r="E225" s="260">
        <v>45.5</v>
      </c>
      <c r="F225" s="260">
        <v>44.4</v>
      </c>
      <c r="G225" s="260">
        <v>43.15</v>
      </c>
      <c r="H225" s="260">
        <v>47.85</v>
      </c>
      <c r="I225" s="260">
        <v>49.1</v>
      </c>
      <c r="J225" s="260">
        <v>50.2</v>
      </c>
      <c r="K225" s="259">
        <v>48</v>
      </c>
      <c r="L225" s="259">
        <v>45.65</v>
      </c>
      <c r="M225" s="259">
        <v>194.95008000000001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57.3</v>
      </c>
      <c r="D226" s="260">
        <v>57.43333333333333</v>
      </c>
      <c r="E226" s="260">
        <v>56.716666666666661</v>
      </c>
      <c r="F226" s="260">
        <v>56.133333333333333</v>
      </c>
      <c r="G226" s="260">
        <v>55.416666666666664</v>
      </c>
      <c r="H226" s="260">
        <v>58.016666666666659</v>
      </c>
      <c r="I226" s="260">
        <v>58.733333333333327</v>
      </c>
      <c r="J226" s="260">
        <v>59.316666666666656</v>
      </c>
      <c r="K226" s="259">
        <v>58.15</v>
      </c>
      <c r="L226" s="259">
        <v>56.85</v>
      </c>
      <c r="M226" s="259">
        <v>354.88243999999997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81.150000000000006</v>
      </c>
      <c r="D227" s="260">
        <v>80.649999999999991</v>
      </c>
      <c r="E227" s="260">
        <v>79.549999999999983</v>
      </c>
      <c r="F227" s="260">
        <v>77.949999999999989</v>
      </c>
      <c r="G227" s="260">
        <v>76.84999999999998</v>
      </c>
      <c r="H227" s="260">
        <v>82.249999999999986</v>
      </c>
      <c r="I227" s="260">
        <v>83.34999999999998</v>
      </c>
      <c r="J227" s="260">
        <v>84.949999999999989</v>
      </c>
      <c r="K227" s="259">
        <v>81.75</v>
      </c>
      <c r="L227" s="259">
        <v>79.05</v>
      </c>
      <c r="M227" s="259">
        <v>194.30049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936</v>
      </c>
      <c r="D228" s="260">
        <v>936.35</v>
      </c>
      <c r="E228" s="260">
        <v>929.75</v>
      </c>
      <c r="F228" s="260">
        <v>923.5</v>
      </c>
      <c r="G228" s="260">
        <v>916.9</v>
      </c>
      <c r="H228" s="260">
        <v>942.6</v>
      </c>
      <c r="I228" s="260">
        <v>949.20000000000016</v>
      </c>
      <c r="J228" s="260">
        <v>955.45</v>
      </c>
      <c r="K228" s="259">
        <v>942.95</v>
      </c>
      <c r="L228" s="259">
        <v>930.1</v>
      </c>
      <c r="M228" s="259">
        <v>8.4699999999999998E-2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405.45</v>
      </c>
      <c r="D229" s="260">
        <v>406.63333333333327</v>
      </c>
      <c r="E229" s="260">
        <v>399.11666666666656</v>
      </c>
      <c r="F229" s="260">
        <v>392.7833333333333</v>
      </c>
      <c r="G229" s="260">
        <v>385.26666666666659</v>
      </c>
      <c r="H229" s="260">
        <v>412.96666666666653</v>
      </c>
      <c r="I229" s="260">
        <v>420.48333333333329</v>
      </c>
      <c r="J229" s="260">
        <v>426.81666666666649</v>
      </c>
      <c r="K229" s="259">
        <v>414.15</v>
      </c>
      <c r="L229" s="259">
        <v>400.3</v>
      </c>
      <c r="M229" s="259">
        <v>3.2709999999999999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1835.05</v>
      </c>
      <c r="D230" s="260">
        <v>1829.0166666666667</v>
      </c>
      <c r="E230" s="260">
        <v>1808.0333333333333</v>
      </c>
      <c r="F230" s="260">
        <v>1781.0166666666667</v>
      </c>
      <c r="G230" s="260">
        <v>1760.0333333333333</v>
      </c>
      <c r="H230" s="260">
        <v>1856.0333333333333</v>
      </c>
      <c r="I230" s="260">
        <v>1877.0166666666664</v>
      </c>
      <c r="J230" s="260">
        <v>1904.0333333333333</v>
      </c>
      <c r="K230" s="259">
        <v>1850</v>
      </c>
      <c r="L230" s="259">
        <v>1802</v>
      </c>
      <c r="M230" s="259">
        <v>0.17130999999999999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256.39999999999998</v>
      </c>
      <c r="D231" s="260">
        <v>251.73333333333335</v>
      </c>
      <c r="E231" s="260">
        <v>242.2166666666667</v>
      </c>
      <c r="F231" s="260">
        <v>228.03333333333336</v>
      </c>
      <c r="G231" s="260">
        <v>218.51666666666671</v>
      </c>
      <c r="H231" s="260">
        <v>265.91666666666669</v>
      </c>
      <c r="I231" s="260">
        <v>275.43333333333334</v>
      </c>
      <c r="J231" s="260">
        <v>289.61666666666667</v>
      </c>
      <c r="K231" s="259">
        <v>261.25</v>
      </c>
      <c r="L231" s="259">
        <v>237.55</v>
      </c>
      <c r="M231" s="259">
        <v>82.868920000000003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353.5</v>
      </c>
      <c r="D232" s="260">
        <v>353.2833333333333</v>
      </c>
      <c r="E232" s="260">
        <v>350.21666666666658</v>
      </c>
      <c r="F232" s="260">
        <v>346.93333333333328</v>
      </c>
      <c r="G232" s="260">
        <v>343.86666666666656</v>
      </c>
      <c r="H232" s="260">
        <v>356.56666666666661</v>
      </c>
      <c r="I232" s="260">
        <v>359.63333333333333</v>
      </c>
      <c r="J232" s="260">
        <v>362.91666666666663</v>
      </c>
      <c r="K232" s="259">
        <v>356.35</v>
      </c>
      <c r="L232" s="259">
        <v>350</v>
      </c>
      <c r="M232" s="259">
        <v>100.50303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110.5</v>
      </c>
      <c r="D233" s="260">
        <v>111.03333333333335</v>
      </c>
      <c r="E233" s="260">
        <v>109.4666666666667</v>
      </c>
      <c r="F233" s="260">
        <v>108.43333333333335</v>
      </c>
      <c r="G233" s="260">
        <v>106.8666666666667</v>
      </c>
      <c r="H233" s="260">
        <v>112.06666666666669</v>
      </c>
      <c r="I233" s="260">
        <v>113.63333333333333</v>
      </c>
      <c r="J233" s="260">
        <v>114.66666666666669</v>
      </c>
      <c r="K233" s="259">
        <v>112.6</v>
      </c>
      <c r="L233" s="259">
        <v>110</v>
      </c>
      <c r="M233" s="259">
        <v>4.81142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248.7</v>
      </c>
      <c r="D234" s="260">
        <v>247.71666666666667</v>
      </c>
      <c r="E234" s="260">
        <v>239.98333333333335</v>
      </c>
      <c r="F234" s="260">
        <v>231.26666666666668</v>
      </c>
      <c r="G234" s="260">
        <v>223.53333333333336</v>
      </c>
      <c r="H234" s="260">
        <v>256.43333333333334</v>
      </c>
      <c r="I234" s="260">
        <v>264.16666666666663</v>
      </c>
      <c r="J234" s="260">
        <v>272.88333333333333</v>
      </c>
      <c r="K234" s="259">
        <v>255.45</v>
      </c>
      <c r="L234" s="259">
        <v>239</v>
      </c>
      <c r="M234" s="259">
        <v>141.81820999999999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132</v>
      </c>
      <c r="D235" s="260">
        <v>131.56666666666669</v>
      </c>
      <c r="E235" s="260">
        <v>130.03333333333339</v>
      </c>
      <c r="F235" s="260">
        <v>128.06666666666669</v>
      </c>
      <c r="G235" s="260">
        <v>126.53333333333339</v>
      </c>
      <c r="H235" s="260">
        <v>133.53333333333339</v>
      </c>
      <c r="I235" s="260">
        <v>135.06666666666669</v>
      </c>
      <c r="J235" s="260">
        <v>137.03333333333339</v>
      </c>
      <c r="K235" s="259">
        <v>133.1</v>
      </c>
      <c r="L235" s="259">
        <v>129.6</v>
      </c>
      <c r="M235" s="259">
        <v>98.955389999999994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76.95</v>
      </c>
      <c r="D236" s="260">
        <v>77.433333333333337</v>
      </c>
      <c r="E236" s="260">
        <v>75.916666666666671</v>
      </c>
      <c r="F236" s="260">
        <v>74.88333333333334</v>
      </c>
      <c r="G236" s="260">
        <v>73.366666666666674</v>
      </c>
      <c r="H236" s="260">
        <v>78.466666666666669</v>
      </c>
      <c r="I236" s="260">
        <v>79.98333333333332</v>
      </c>
      <c r="J236" s="260">
        <v>81.016666666666666</v>
      </c>
      <c r="K236" s="259">
        <v>78.95</v>
      </c>
      <c r="L236" s="259">
        <v>76.400000000000006</v>
      </c>
      <c r="M236" s="259">
        <v>63.044339999999998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4792.1499999999996</v>
      </c>
      <c r="D237" s="260">
        <v>4770.7166666666662</v>
      </c>
      <c r="E237" s="260">
        <v>4721.4333333333325</v>
      </c>
      <c r="F237" s="260">
        <v>4650.7166666666662</v>
      </c>
      <c r="G237" s="260">
        <v>4601.4333333333325</v>
      </c>
      <c r="H237" s="260">
        <v>4841.4333333333325</v>
      </c>
      <c r="I237" s="260">
        <v>4890.7166666666672</v>
      </c>
      <c r="J237" s="260">
        <v>4961.4333333333325</v>
      </c>
      <c r="K237" s="259">
        <v>4820</v>
      </c>
      <c r="L237" s="259">
        <v>4700</v>
      </c>
      <c r="M237" s="259">
        <v>1.00932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259.89999999999998</v>
      </c>
      <c r="D238" s="260">
        <v>261.34999999999997</v>
      </c>
      <c r="E238" s="260">
        <v>253.54999999999995</v>
      </c>
      <c r="F238" s="260">
        <v>247.2</v>
      </c>
      <c r="G238" s="260">
        <v>239.39999999999998</v>
      </c>
      <c r="H238" s="260">
        <v>267.69999999999993</v>
      </c>
      <c r="I238" s="260">
        <v>275.5</v>
      </c>
      <c r="J238" s="260">
        <v>281.84999999999991</v>
      </c>
      <c r="K238" s="259">
        <v>269.14999999999998</v>
      </c>
      <c r="L238" s="259">
        <v>255</v>
      </c>
      <c r="M238" s="259">
        <v>78.910589999999999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144.05000000000001</v>
      </c>
      <c r="D239" s="260">
        <v>143.35</v>
      </c>
      <c r="E239" s="260">
        <v>142.19999999999999</v>
      </c>
      <c r="F239" s="260">
        <v>140.35</v>
      </c>
      <c r="G239" s="260">
        <v>139.19999999999999</v>
      </c>
      <c r="H239" s="260">
        <v>145.19999999999999</v>
      </c>
      <c r="I239" s="260">
        <v>146.35000000000002</v>
      </c>
      <c r="J239" s="260">
        <v>148.19999999999999</v>
      </c>
      <c r="K239" s="259">
        <v>144.5</v>
      </c>
      <c r="L239" s="259">
        <v>141.5</v>
      </c>
      <c r="M239" s="259">
        <v>38.414169999999999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343.75</v>
      </c>
      <c r="D240" s="260">
        <v>341.61666666666662</v>
      </c>
      <c r="E240" s="260">
        <v>337.48333333333323</v>
      </c>
      <c r="F240" s="260">
        <v>331.21666666666664</v>
      </c>
      <c r="G240" s="260">
        <v>327.08333333333326</v>
      </c>
      <c r="H240" s="260">
        <v>347.88333333333321</v>
      </c>
      <c r="I240" s="260">
        <v>352.01666666666654</v>
      </c>
      <c r="J240" s="260">
        <v>358.28333333333319</v>
      </c>
      <c r="K240" s="259">
        <v>345.75</v>
      </c>
      <c r="L240" s="259">
        <v>335.35</v>
      </c>
      <c r="M240" s="259">
        <v>47.253369999999997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70.099999999999994</v>
      </c>
      <c r="D241" s="260">
        <v>69.699999999999989</v>
      </c>
      <c r="E241" s="260">
        <v>69.09999999999998</v>
      </c>
      <c r="F241" s="260">
        <v>68.099999999999994</v>
      </c>
      <c r="G241" s="260">
        <v>67.499999999999986</v>
      </c>
      <c r="H241" s="260">
        <v>70.699999999999974</v>
      </c>
      <c r="I241" s="260">
        <v>71.3</v>
      </c>
      <c r="J241" s="260">
        <v>72.299999999999969</v>
      </c>
      <c r="K241" s="259">
        <v>70.3</v>
      </c>
      <c r="L241" s="259">
        <v>68.7</v>
      </c>
      <c r="M241" s="259">
        <v>130.32194000000001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21.05</v>
      </c>
      <c r="D242" s="260">
        <v>21.466666666666669</v>
      </c>
      <c r="E242" s="260">
        <v>20.333333333333336</v>
      </c>
      <c r="F242" s="260">
        <v>19.616666666666667</v>
      </c>
      <c r="G242" s="260">
        <v>18.483333333333334</v>
      </c>
      <c r="H242" s="260">
        <v>22.183333333333337</v>
      </c>
      <c r="I242" s="260">
        <v>23.31666666666667</v>
      </c>
      <c r="J242" s="260">
        <v>24.033333333333339</v>
      </c>
      <c r="K242" s="259">
        <v>22.6</v>
      </c>
      <c r="L242" s="259">
        <v>20.75</v>
      </c>
      <c r="M242" s="259">
        <v>277.12034999999997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763.9</v>
      </c>
      <c r="D243" s="260">
        <v>766.76666666666677</v>
      </c>
      <c r="E243" s="260">
        <v>758.63333333333355</v>
      </c>
      <c r="F243" s="260">
        <v>753.36666666666679</v>
      </c>
      <c r="G243" s="260">
        <v>745.23333333333358</v>
      </c>
      <c r="H243" s="260">
        <v>772.03333333333353</v>
      </c>
      <c r="I243" s="260">
        <v>780.16666666666674</v>
      </c>
      <c r="J243" s="260">
        <v>785.43333333333351</v>
      </c>
      <c r="K243" s="259">
        <v>774.9</v>
      </c>
      <c r="L243" s="259">
        <v>761.5</v>
      </c>
      <c r="M243" s="259">
        <v>45.832389999999997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24.7</v>
      </c>
      <c r="D244" s="260">
        <v>24.633333333333336</v>
      </c>
      <c r="E244" s="260">
        <v>24.016666666666673</v>
      </c>
      <c r="F244" s="260">
        <v>23.333333333333336</v>
      </c>
      <c r="G244" s="260">
        <v>22.716666666666672</v>
      </c>
      <c r="H244" s="260">
        <v>25.316666666666674</v>
      </c>
      <c r="I244" s="260">
        <v>25.933333333333341</v>
      </c>
      <c r="J244" s="260">
        <v>26.616666666666674</v>
      </c>
      <c r="K244" s="259">
        <v>25.25</v>
      </c>
      <c r="L244" s="259">
        <v>23.95</v>
      </c>
      <c r="M244" s="259">
        <v>520.76818000000003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1492.55</v>
      </c>
      <c r="D245" s="260">
        <v>1504.3166666666666</v>
      </c>
      <c r="E245" s="260">
        <v>1458.2333333333331</v>
      </c>
      <c r="F245" s="260">
        <v>1423.9166666666665</v>
      </c>
      <c r="G245" s="260">
        <v>1377.833333333333</v>
      </c>
      <c r="H245" s="260">
        <v>1538.6333333333332</v>
      </c>
      <c r="I245" s="260">
        <v>1584.7166666666667</v>
      </c>
      <c r="J245" s="260">
        <v>1619.0333333333333</v>
      </c>
      <c r="K245" s="259">
        <v>1550.4</v>
      </c>
      <c r="L245" s="259">
        <v>1470</v>
      </c>
      <c r="M245" s="259">
        <v>0.82040000000000002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364</v>
      </c>
      <c r="D246" s="260">
        <v>364.09999999999997</v>
      </c>
      <c r="E246" s="260">
        <v>359.39999999999992</v>
      </c>
      <c r="F246" s="260">
        <v>354.79999999999995</v>
      </c>
      <c r="G246" s="260">
        <v>350.09999999999991</v>
      </c>
      <c r="H246" s="260">
        <v>368.69999999999993</v>
      </c>
      <c r="I246" s="260">
        <v>373.4</v>
      </c>
      <c r="J246" s="260">
        <v>377.99999999999994</v>
      </c>
      <c r="K246" s="259">
        <v>368.8</v>
      </c>
      <c r="L246" s="259">
        <v>359.5</v>
      </c>
      <c r="M246" s="259">
        <v>0.4073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423.15</v>
      </c>
      <c r="D247" s="260">
        <v>422.18333333333334</v>
      </c>
      <c r="E247" s="260">
        <v>419.66666666666669</v>
      </c>
      <c r="F247" s="260">
        <v>416.18333333333334</v>
      </c>
      <c r="G247" s="260">
        <v>413.66666666666669</v>
      </c>
      <c r="H247" s="260">
        <v>425.66666666666669</v>
      </c>
      <c r="I247" s="260">
        <v>428.18333333333334</v>
      </c>
      <c r="J247" s="260">
        <v>431.66666666666669</v>
      </c>
      <c r="K247" s="259">
        <v>424.7</v>
      </c>
      <c r="L247" s="259">
        <v>418.7</v>
      </c>
      <c r="M247" s="259">
        <v>7.4515799999999999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191.6</v>
      </c>
      <c r="D248" s="260">
        <v>191</v>
      </c>
      <c r="E248" s="260">
        <v>190.05</v>
      </c>
      <c r="F248" s="260">
        <v>188.5</v>
      </c>
      <c r="G248" s="260">
        <v>187.55</v>
      </c>
      <c r="H248" s="260">
        <v>192.55</v>
      </c>
      <c r="I248" s="260">
        <v>193.5</v>
      </c>
      <c r="J248" s="260">
        <v>195.05</v>
      </c>
      <c r="K248" s="259">
        <v>191.95</v>
      </c>
      <c r="L248" s="259">
        <v>189.45</v>
      </c>
      <c r="M248" s="259">
        <v>15.95778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1144.1500000000001</v>
      </c>
      <c r="D249" s="260">
        <v>1147.1333333333334</v>
      </c>
      <c r="E249" s="260">
        <v>1136.2666666666669</v>
      </c>
      <c r="F249" s="260">
        <v>1128.3833333333334</v>
      </c>
      <c r="G249" s="260">
        <v>1117.5166666666669</v>
      </c>
      <c r="H249" s="260">
        <v>1155.0166666666669</v>
      </c>
      <c r="I249" s="260">
        <v>1165.8833333333332</v>
      </c>
      <c r="J249" s="260">
        <v>1173.7666666666669</v>
      </c>
      <c r="K249" s="259">
        <v>1158</v>
      </c>
      <c r="L249" s="259">
        <v>1139.25</v>
      </c>
      <c r="M249" s="259">
        <v>26.011479999999999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18.45</v>
      </c>
      <c r="D250" s="260">
        <v>18.683333333333334</v>
      </c>
      <c r="E250" s="260">
        <v>17.966666666666669</v>
      </c>
      <c r="F250" s="260">
        <v>17.483333333333334</v>
      </c>
      <c r="G250" s="260">
        <v>16.766666666666669</v>
      </c>
      <c r="H250" s="260">
        <v>19.166666666666668</v>
      </c>
      <c r="I250" s="260">
        <v>19.883333333333329</v>
      </c>
      <c r="J250" s="260">
        <v>20.366666666666667</v>
      </c>
      <c r="K250" s="259">
        <v>19.399999999999999</v>
      </c>
      <c r="L250" s="259">
        <v>18.2</v>
      </c>
      <c r="M250" s="259">
        <v>100.04877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3942.65</v>
      </c>
      <c r="D251" s="260">
        <v>3941.2166666666667</v>
      </c>
      <c r="E251" s="260">
        <v>3897.4333333333334</v>
      </c>
      <c r="F251" s="260">
        <v>3852.2166666666667</v>
      </c>
      <c r="G251" s="260">
        <v>3808.4333333333334</v>
      </c>
      <c r="H251" s="260">
        <v>3986.4333333333334</v>
      </c>
      <c r="I251" s="260">
        <v>4030.2166666666672</v>
      </c>
      <c r="J251" s="260">
        <v>4075.4333333333334</v>
      </c>
      <c r="K251" s="259">
        <v>3985</v>
      </c>
      <c r="L251" s="259">
        <v>3896</v>
      </c>
      <c r="M251" s="259">
        <v>1.9341999999999999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1507.45</v>
      </c>
      <c r="D252" s="260">
        <v>1508.8166666666668</v>
      </c>
      <c r="E252" s="260">
        <v>1489.7333333333336</v>
      </c>
      <c r="F252" s="260">
        <v>1472.0166666666667</v>
      </c>
      <c r="G252" s="260">
        <v>1452.9333333333334</v>
      </c>
      <c r="H252" s="260">
        <v>1526.5333333333338</v>
      </c>
      <c r="I252" s="260">
        <v>1545.6166666666672</v>
      </c>
      <c r="J252" s="260">
        <v>1563.3333333333339</v>
      </c>
      <c r="K252" s="259">
        <v>1527.9</v>
      </c>
      <c r="L252" s="259">
        <v>1491.1</v>
      </c>
      <c r="M252" s="259">
        <v>48.98592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526.70000000000005</v>
      </c>
      <c r="D253" s="260">
        <v>527.03333333333342</v>
      </c>
      <c r="E253" s="260">
        <v>521.11666666666679</v>
      </c>
      <c r="F253" s="260">
        <v>515.53333333333342</v>
      </c>
      <c r="G253" s="260">
        <v>509.61666666666679</v>
      </c>
      <c r="H253" s="260">
        <v>532.61666666666679</v>
      </c>
      <c r="I253" s="260">
        <v>538.53333333333353</v>
      </c>
      <c r="J253" s="260">
        <v>544.11666666666679</v>
      </c>
      <c r="K253" s="259">
        <v>532.95000000000005</v>
      </c>
      <c r="L253" s="259">
        <v>521.45000000000005</v>
      </c>
      <c r="M253" s="259">
        <v>4.5320600000000004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436.1</v>
      </c>
      <c r="D254" s="260">
        <v>437.36666666666662</v>
      </c>
      <c r="E254" s="260">
        <v>428.73333333333323</v>
      </c>
      <c r="F254" s="260">
        <v>421.36666666666662</v>
      </c>
      <c r="G254" s="260">
        <v>412.73333333333323</v>
      </c>
      <c r="H254" s="260">
        <v>444.73333333333323</v>
      </c>
      <c r="I254" s="260">
        <v>453.36666666666656</v>
      </c>
      <c r="J254" s="260">
        <v>460.73333333333323</v>
      </c>
      <c r="K254" s="259">
        <v>446</v>
      </c>
      <c r="L254" s="259">
        <v>430</v>
      </c>
      <c r="M254" s="259">
        <v>26.273569999999999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1778.05</v>
      </c>
      <c r="D255" s="260">
        <v>1788</v>
      </c>
      <c r="E255" s="260">
        <v>1758.05</v>
      </c>
      <c r="F255" s="260">
        <v>1738.05</v>
      </c>
      <c r="G255" s="260">
        <v>1708.1</v>
      </c>
      <c r="H255" s="260">
        <v>1808</v>
      </c>
      <c r="I255" s="260">
        <v>1837.9499999999998</v>
      </c>
      <c r="J255" s="260">
        <v>1857.95</v>
      </c>
      <c r="K255" s="259">
        <v>1817.95</v>
      </c>
      <c r="L255" s="259">
        <v>1768</v>
      </c>
      <c r="M255" s="259">
        <v>12.771599999999999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905</v>
      </c>
      <c r="D256" s="260">
        <v>900.9</v>
      </c>
      <c r="E256" s="260">
        <v>894.69999999999993</v>
      </c>
      <c r="F256" s="260">
        <v>884.4</v>
      </c>
      <c r="G256" s="260">
        <v>878.19999999999993</v>
      </c>
      <c r="H256" s="260">
        <v>911.19999999999993</v>
      </c>
      <c r="I256" s="260">
        <v>917.4</v>
      </c>
      <c r="J256" s="260">
        <v>927.69999999999993</v>
      </c>
      <c r="K256" s="259">
        <v>907.1</v>
      </c>
      <c r="L256" s="259">
        <v>890.6</v>
      </c>
      <c r="M256" s="259">
        <v>3.7176399999999998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1992.05</v>
      </c>
      <c r="D257" s="260">
        <v>1992.4333333333334</v>
      </c>
      <c r="E257" s="260">
        <v>1974.8666666666668</v>
      </c>
      <c r="F257" s="260">
        <v>1957.6833333333334</v>
      </c>
      <c r="G257" s="260">
        <v>1940.1166666666668</v>
      </c>
      <c r="H257" s="260">
        <v>2009.6166666666668</v>
      </c>
      <c r="I257" s="260">
        <v>2027.1833333333334</v>
      </c>
      <c r="J257" s="260">
        <v>2044.3666666666668</v>
      </c>
      <c r="K257" s="259">
        <v>2010</v>
      </c>
      <c r="L257" s="259">
        <v>1975.25</v>
      </c>
      <c r="M257" s="259">
        <v>0.42603000000000002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2801.95</v>
      </c>
      <c r="D258" s="260">
        <v>2797.2833333333333</v>
      </c>
      <c r="E258" s="260">
        <v>2779.6666666666665</v>
      </c>
      <c r="F258" s="260">
        <v>2757.3833333333332</v>
      </c>
      <c r="G258" s="260">
        <v>2739.7666666666664</v>
      </c>
      <c r="H258" s="260">
        <v>2819.5666666666666</v>
      </c>
      <c r="I258" s="260">
        <v>2837.1833333333334</v>
      </c>
      <c r="J258" s="260">
        <v>2859.4666666666667</v>
      </c>
      <c r="K258" s="259">
        <v>2814.9</v>
      </c>
      <c r="L258" s="259">
        <v>2775</v>
      </c>
      <c r="M258" s="259">
        <v>1.04515</v>
      </c>
      <c r="N258" s="1"/>
      <c r="O258" s="1"/>
    </row>
    <row r="259" spans="1:15" ht="12.75" customHeight="1">
      <c r="A259" s="30">
        <v>249</v>
      </c>
      <c r="B259" s="269" t="s">
        <v>879</v>
      </c>
      <c r="C259" s="259">
        <v>416.75</v>
      </c>
      <c r="D259" s="260">
        <v>418.81666666666666</v>
      </c>
      <c r="E259" s="260">
        <v>411.73333333333335</v>
      </c>
      <c r="F259" s="260">
        <v>406.7166666666667</v>
      </c>
      <c r="G259" s="260">
        <v>399.63333333333338</v>
      </c>
      <c r="H259" s="260">
        <v>423.83333333333331</v>
      </c>
      <c r="I259" s="260">
        <v>430.91666666666669</v>
      </c>
      <c r="J259" s="260">
        <v>435.93333333333328</v>
      </c>
      <c r="K259" s="259">
        <v>425.9</v>
      </c>
      <c r="L259" s="259">
        <v>413.8</v>
      </c>
      <c r="M259" s="259">
        <v>0.94081999999999999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665.15</v>
      </c>
      <c r="D260" s="260">
        <v>656.7166666666667</v>
      </c>
      <c r="E260" s="260">
        <v>643.43333333333339</v>
      </c>
      <c r="F260" s="260">
        <v>621.7166666666667</v>
      </c>
      <c r="G260" s="260">
        <v>608.43333333333339</v>
      </c>
      <c r="H260" s="260">
        <v>678.43333333333339</v>
      </c>
      <c r="I260" s="260">
        <v>691.7166666666667</v>
      </c>
      <c r="J260" s="260">
        <v>713.43333333333339</v>
      </c>
      <c r="K260" s="259">
        <v>670</v>
      </c>
      <c r="L260" s="259">
        <v>635</v>
      </c>
      <c r="M260" s="259">
        <v>17.725010000000001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394.85</v>
      </c>
      <c r="D261" s="260">
        <v>396.51666666666671</v>
      </c>
      <c r="E261" s="260">
        <v>389.48333333333341</v>
      </c>
      <c r="F261" s="260">
        <v>384.11666666666667</v>
      </c>
      <c r="G261" s="260">
        <v>377.08333333333337</v>
      </c>
      <c r="H261" s="260">
        <v>401.88333333333344</v>
      </c>
      <c r="I261" s="260">
        <v>408.91666666666674</v>
      </c>
      <c r="J261" s="260">
        <v>414.28333333333347</v>
      </c>
      <c r="K261" s="259">
        <v>403.55</v>
      </c>
      <c r="L261" s="259">
        <v>391.15</v>
      </c>
      <c r="M261" s="259">
        <v>9.3220500000000008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77.2</v>
      </c>
      <c r="D262" s="260">
        <v>75.149999999999991</v>
      </c>
      <c r="E262" s="260">
        <v>72.299999999999983</v>
      </c>
      <c r="F262" s="260">
        <v>67.399999999999991</v>
      </c>
      <c r="G262" s="260">
        <v>64.549999999999983</v>
      </c>
      <c r="H262" s="260">
        <v>80.049999999999983</v>
      </c>
      <c r="I262" s="260">
        <v>82.899999999999977</v>
      </c>
      <c r="J262" s="260">
        <v>87.799999999999983</v>
      </c>
      <c r="K262" s="259">
        <v>78</v>
      </c>
      <c r="L262" s="259">
        <v>70.25</v>
      </c>
      <c r="M262" s="259">
        <v>93.483000000000004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332.4</v>
      </c>
      <c r="D263" s="260">
        <v>333.96666666666664</v>
      </c>
      <c r="E263" s="260">
        <v>324.43333333333328</v>
      </c>
      <c r="F263" s="260">
        <v>316.46666666666664</v>
      </c>
      <c r="G263" s="260">
        <v>306.93333333333328</v>
      </c>
      <c r="H263" s="260">
        <v>341.93333333333328</v>
      </c>
      <c r="I263" s="260">
        <v>351.4666666666667</v>
      </c>
      <c r="J263" s="260">
        <v>359.43333333333328</v>
      </c>
      <c r="K263" s="259">
        <v>343.5</v>
      </c>
      <c r="L263" s="259">
        <v>326</v>
      </c>
      <c r="M263" s="259">
        <v>22.766819999999999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710</v>
      </c>
      <c r="D264" s="260">
        <v>708.48333333333323</v>
      </c>
      <c r="E264" s="260">
        <v>701.51666666666642</v>
      </c>
      <c r="F264" s="260">
        <v>693.03333333333319</v>
      </c>
      <c r="G264" s="260">
        <v>686.06666666666638</v>
      </c>
      <c r="H264" s="260">
        <v>716.96666666666647</v>
      </c>
      <c r="I264" s="260">
        <v>723.93333333333339</v>
      </c>
      <c r="J264" s="260">
        <v>732.41666666666652</v>
      </c>
      <c r="K264" s="259">
        <v>715.45</v>
      </c>
      <c r="L264" s="259">
        <v>700</v>
      </c>
      <c r="M264" s="259">
        <v>31.217860000000002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107.05</v>
      </c>
      <c r="D265" s="260">
        <v>107.68333333333334</v>
      </c>
      <c r="E265" s="260">
        <v>105.86666666666667</v>
      </c>
      <c r="F265" s="260">
        <v>104.68333333333334</v>
      </c>
      <c r="G265" s="260">
        <v>102.86666666666667</v>
      </c>
      <c r="H265" s="260">
        <v>108.86666666666667</v>
      </c>
      <c r="I265" s="260">
        <v>110.68333333333334</v>
      </c>
      <c r="J265" s="260">
        <v>111.86666666666667</v>
      </c>
      <c r="K265" s="259">
        <v>109.5</v>
      </c>
      <c r="L265" s="259">
        <v>106.5</v>
      </c>
      <c r="M265" s="259">
        <v>7.9081400000000004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164.6</v>
      </c>
      <c r="D266" s="260">
        <v>161.54999999999998</v>
      </c>
      <c r="E266" s="260">
        <v>157.19999999999996</v>
      </c>
      <c r="F266" s="260">
        <v>149.79999999999998</v>
      </c>
      <c r="G266" s="260">
        <v>145.44999999999996</v>
      </c>
      <c r="H266" s="260">
        <v>168.94999999999996</v>
      </c>
      <c r="I266" s="260">
        <v>173.29999999999998</v>
      </c>
      <c r="J266" s="260">
        <v>180.69999999999996</v>
      </c>
      <c r="K266" s="259">
        <v>165.9</v>
      </c>
      <c r="L266" s="259">
        <v>154.15</v>
      </c>
      <c r="M266" s="259">
        <v>30.114989999999999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494.05</v>
      </c>
      <c r="D267" s="260">
        <v>488.81666666666666</v>
      </c>
      <c r="E267" s="260">
        <v>480.83333333333331</v>
      </c>
      <c r="F267" s="260">
        <v>467.61666666666667</v>
      </c>
      <c r="G267" s="260">
        <v>459.63333333333333</v>
      </c>
      <c r="H267" s="260">
        <v>502.0333333333333</v>
      </c>
      <c r="I267" s="260">
        <v>510.01666666666665</v>
      </c>
      <c r="J267" s="260">
        <v>523.23333333333335</v>
      </c>
      <c r="K267" s="259">
        <v>496.8</v>
      </c>
      <c r="L267" s="259">
        <v>475.6</v>
      </c>
      <c r="M267" s="259">
        <v>49.527239999999999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612.70000000000005</v>
      </c>
      <c r="D268" s="260">
        <v>610.4666666666667</v>
      </c>
      <c r="E268" s="260">
        <v>605.23333333333335</v>
      </c>
      <c r="F268" s="260">
        <v>597.76666666666665</v>
      </c>
      <c r="G268" s="260">
        <v>592.5333333333333</v>
      </c>
      <c r="H268" s="260">
        <v>617.93333333333339</v>
      </c>
      <c r="I268" s="260">
        <v>623.16666666666674</v>
      </c>
      <c r="J268" s="260">
        <v>630.63333333333344</v>
      </c>
      <c r="K268" s="259">
        <v>615.70000000000005</v>
      </c>
      <c r="L268" s="259">
        <v>603</v>
      </c>
      <c r="M268" s="259">
        <v>22.82855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535</v>
      </c>
      <c r="D269" s="260">
        <v>531.85</v>
      </c>
      <c r="E269" s="260">
        <v>527.20000000000005</v>
      </c>
      <c r="F269" s="260">
        <v>519.4</v>
      </c>
      <c r="G269" s="260">
        <v>514.75</v>
      </c>
      <c r="H269" s="260">
        <v>539.65000000000009</v>
      </c>
      <c r="I269" s="260">
        <v>544.29999999999995</v>
      </c>
      <c r="J269" s="260">
        <v>552.10000000000014</v>
      </c>
      <c r="K269" s="259">
        <v>536.5</v>
      </c>
      <c r="L269" s="259">
        <v>524.04999999999995</v>
      </c>
      <c r="M269" s="259">
        <v>3.7052100000000001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378.95</v>
      </c>
      <c r="D270" s="260">
        <v>380.98333333333329</v>
      </c>
      <c r="E270" s="260">
        <v>373.86666666666656</v>
      </c>
      <c r="F270" s="260">
        <v>368.78333333333325</v>
      </c>
      <c r="G270" s="260">
        <v>361.66666666666652</v>
      </c>
      <c r="H270" s="260">
        <v>386.06666666666661</v>
      </c>
      <c r="I270" s="260">
        <v>393.18333333333328</v>
      </c>
      <c r="J270" s="260">
        <v>398.26666666666665</v>
      </c>
      <c r="K270" s="259">
        <v>388.1</v>
      </c>
      <c r="L270" s="259">
        <v>375.9</v>
      </c>
      <c r="M270" s="259">
        <v>1.20065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635.29999999999995</v>
      </c>
      <c r="D271" s="260">
        <v>638.4666666666667</v>
      </c>
      <c r="E271" s="260">
        <v>628.93333333333339</v>
      </c>
      <c r="F271" s="260">
        <v>622.56666666666672</v>
      </c>
      <c r="G271" s="260">
        <v>613.03333333333342</v>
      </c>
      <c r="H271" s="260">
        <v>644.83333333333337</v>
      </c>
      <c r="I271" s="260">
        <v>654.36666666666667</v>
      </c>
      <c r="J271" s="260">
        <v>660.73333333333335</v>
      </c>
      <c r="K271" s="259">
        <v>648</v>
      </c>
      <c r="L271" s="259">
        <v>632.1</v>
      </c>
      <c r="M271" s="259">
        <v>1.9309000000000001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194.35</v>
      </c>
      <c r="D272" s="260">
        <v>194.85</v>
      </c>
      <c r="E272" s="260">
        <v>192.2</v>
      </c>
      <c r="F272" s="260">
        <v>190.04999999999998</v>
      </c>
      <c r="G272" s="260">
        <v>187.39999999999998</v>
      </c>
      <c r="H272" s="260">
        <v>197</v>
      </c>
      <c r="I272" s="260">
        <v>199.65000000000003</v>
      </c>
      <c r="J272" s="260">
        <v>201.8</v>
      </c>
      <c r="K272" s="259">
        <v>197.5</v>
      </c>
      <c r="L272" s="259">
        <v>192.7</v>
      </c>
      <c r="M272" s="259">
        <v>2.1895500000000001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549.04999999999995</v>
      </c>
      <c r="D273" s="260">
        <v>555.44999999999993</v>
      </c>
      <c r="E273" s="260">
        <v>537.59999999999991</v>
      </c>
      <c r="F273" s="260">
        <v>526.15</v>
      </c>
      <c r="G273" s="260">
        <v>508.29999999999995</v>
      </c>
      <c r="H273" s="260">
        <v>566.89999999999986</v>
      </c>
      <c r="I273" s="260">
        <v>584.75</v>
      </c>
      <c r="J273" s="260">
        <v>596.19999999999982</v>
      </c>
      <c r="K273" s="259">
        <v>573.29999999999995</v>
      </c>
      <c r="L273" s="259">
        <v>544</v>
      </c>
      <c r="M273" s="259">
        <v>4.1886999999999999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1564.2</v>
      </c>
      <c r="D274" s="260">
        <v>1572.7333333333333</v>
      </c>
      <c r="E274" s="260">
        <v>1549.4666666666667</v>
      </c>
      <c r="F274" s="260">
        <v>1534.7333333333333</v>
      </c>
      <c r="G274" s="260">
        <v>1511.4666666666667</v>
      </c>
      <c r="H274" s="260">
        <v>1587.4666666666667</v>
      </c>
      <c r="I274" s="260">
        <v>1610.7333333333336</v>
      </c>
      <c r="J274" s="260">
        <v>1625.4666666666667</v>
      </c>
      <c r="K274" s="259">
        <v>1596</v>
      </c>
      <c r="L274" s="259">
        <v>1558</v>
      </c>
      <c r="M274" s="259">
        <v>1.76515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230.25</v>
      </c>
      <c r="D275" s="260">
        <v>231.43333333333331</v>
      </c>
      <c r="E275" s="260">
        <v>226.16666666666663</v>
      </c>
      <c r="F275" s="260">
        <v>222.08333333333331</v>
      </c>
      <c r="G275" s="260">
        <v>216.81666666666663</v>
      </c>
      <c r="H275" s="260">
        <v>235.51666666666662</v>
      </c>
      <c r="I275" s="260">
        <v>240.78333333333333</v>
      </c>
      <c r="J275" s="260">
        <v>244.86666666666662</v>
      </c>
      <c r="K275" s="259">
        <v>236.7</v>
      </c>
      <c r="L275" s="259">
        <v>227.35</v>
      </c>
      <c r="M275" s="259">
        <v>2.3553899999999999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690.05</v>
      </c>
      <c r="D276" s="260">
        <v>696</v>
      </c>
      <c r="E276" s="260">
        <v>679.15</v>
      </c>
      <c r="F276" s="260">
        <v>668.25</v>
      </c>
      <c r="G276" s="260">
        <v>651.4</v>
      </c>
      <c r="H276" s="260">
        <v>706.9</v>
      </c>
      <c r="I276" s="260">
        <v>723.74999999999989</v>
      </c>
      <c r="J276" s="260">
        <v>734.65</v>
      </c>
      <c r="K276" s="259">
        <v>712.85</v>
      </c>
      <c r="L276" s="259">
        <v>685.1</v>
      </c>
      <c r="M276" s="259">
        <v>11.702590000000001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381.25</v>
      </c>
      <c r="D277" s="260">
        <v>382.56666666666666</v>
      </c>
      <c r="E277" s="260">
        <v>378.73333333333335</v>
      </c>
      <c r="F277" s="260">
        <v>376.2166666666667</v>
      </c>
      <c r="G277" s="260">
        <v>372.38333333333338</v>
      </c>
      <c r="H277" s="260">
        <v>385.08333333333331</v>
      </c>
      <c r="I277" s="260">
        <v>388.91666666666669</v>
      </c>
      <c r="J277" s="260">
        <v>391.43333333333328</v>
      </c>
      <c r="K277" s="259">
        <v>386.4</v>
      </c>
      <c r="L277" s="259">
        <v>380.05</v>
      </c>
      <c r="M277" s="259">
        <v>4.9682399999999998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1060.8</v>
      </c>
      <c r="D278" s="260">
        <v>1065.2333333333333</v>
      </c>
      <c r="E278" s="260">
        <v>1045.4666666666667</v>
      </c>
      <c r="F278" s="260">
        <v>1030.1333333333334</v>
      </c>
      <c r="G278" s="260">
        <v>1010.3666666666668</v>
      </c>
      <c r="H278" s="260">
        <v>1080.5666666666666</v>
      </c>
      <c r="I278" s="260">
        <v>1100.3333333333335</v>
      </c>
      <c r="J278" s="260">
        <v>1115.6666666666665</v>
      </c>
      <c r="K278" s="259">
        <v>1085</v>
      </c>
      <c r="L278" s="259">
        <v>1049.9000000000001</v>
      </c>
      <c r="M278" s="259">
        <v>4.0464900000000004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497</v>
      </c>
      <c r="D279" s="260">
        <v>491.5</v>
      </c>
      <c r="E279" s="260">
        <v>482.65</v>
      </c>
      <c r="F279" s="260">
        <v>468.29999999999995</v>
      </c>
      <c r="G279" s="260">
        <v>459.44999999999993</v>
      </c>
      <c r="H279" s="260">
        <v>505.85</v>
      </c>
      <c r="I279" s="260">
        <v>514.70000000000005</v>
      </c>
      <c r="J279" s="260">
        <v>529.05000000000007</v>
      </c>
      <c r="K279" s="259">
        <v>500.35</v>
      </c>
      <c r="L279" s="259">
        <v>477.15</v>
      </c>
      <c r="M279" s="259">
        <v>6.1388499999999997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105.3</v>
      </c>
      <c r="D280" s="260">
        <v>105.13333333333333</v>
      </c>
      <c r="E280" s="260">
        <v>104.26666666666665</v>
      </c>
      <c r="F280" s="260">
        <v>103.23333333333332</v>
      </c>
      <c r="G280" s="260">
        <v>102.36666666666665</v>
      </c>
      <c r="H280" s="260">
        <v>106.16666666666666</v>
      </c>
      <c r="I280" s="260">
        <v>107.03333333333333</v>
      </c>
      <c r="J280" s="260">
        <v>108.06666666666666</v>
      </c>
      <c r="K280" s="259">
        <v>106</v>
      </c>
      <c r="L280" s="259">
        <v>104.1</v>
      </c>
      <c r="M280" s="259">
        <v>25.93516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453.1</v>
      </c>
      <c r="D281" s="260">
        <v>453.26666666666671</v>
      </c>
      <c r="E281" s="260">
        <v>448.68333333333339</v>
      </c>
      <c r="F281" s="260">
        <v>444.26666666666671</v>
      </c>
      <c r="G281" s="260">
        <v>439.68333333333339</v>
      </c>
      <c r="H281" s="260">
        <v>457.68333333333339</v>
      </c>
      <c r="I281" s="260">
        <v>462.26666666666677</v>
      </c>
      <c r="J281" s="260">
        <v>466.68333333333339</v>
      </c>
      <c r="K281" s="259">
        <v>457.85</v>
      </c>
      <c r="L281" s="259">
        <v>448.85</v>
      </c>
      <c r="M281" s="259">
        <v>1.3352200000000001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103.1</v>
      </c>
      <c r="D282" s="260">
        <v>102.86666666666667</v>
      </c>
      <c r="E282" s="260">
        <v>101.23333333333335</v>
      </c>
      <c r="F282" s="260">
        <v>99.366666666666674</v>
      </c>
      <c r="G282" s="260">
        <v>97.733333333333348</v>
      </c>
      <c r="H282" s="260">
        <v>104.73333333333335</v>
      </c>
      <c r="I282" s="260">
        <v>106.36666666666667</v>
      </c>
      <c r="J282" s="260">
        <v>108.23333333333335</v>
      </c>
      <c r="K282" s="259">
        <v>104.5</v>
      </c>
      <c r="L282" s="259">
        <v>101</v>
      </c>
      <c r="M282" s="259">
        <v>93.055520000000001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435.85</v>
      </c>
      <c r="D283" s="260">
        <v>434.95</v>
      </c>
      <c r="E283" s="260">
        <v>431.9</v>
      </c>
      <c r="F283" s="260">
        <v>427.95</v>
      </c>
      <c r="G283" s="260">
        <v>424.9</v>
      </c>
      <c r="H283" s="260">
        <v>438.9</v>
      </c>
      <c r="I283" s="260">
        <v>441.95000000000005</v>
      </c>
      <c r="J283" s="260">
        <v>445.9</v>
      </c>
      <c r="K283" s="259">
        <v>438</v>
      </c>
      <c r="L283" s="259">
        <v>431</v>
      </c>
      <c r="M283" s="259">
        <v>1.1969000000000001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1882.6</v>
      </c>
      <c r="D284" s="260">
        <v>1888.0833333333333</v>
      </c>
      <c r="E284" s="260">
        <v>1866.1666666666665</v>
      </c>
      <c r="F284" s="260">
        <v>1849.7333333333333</v>
      </c>
      <c r="G284" s="260">
        <v>1827.8166666666666</v>
      </c>
      <c r="H284" s="260">
        <v>1904.5166666666664</v>
      </c>
      <c r="I284" s="260">
        <v>1926.4333333333329</v>
      </c>
      <c r="J284" s="260">
        <v>1942.8666666666663</v>
      </c>
      <c r="K284" s="259">
        <v>1910</v>
      </c>
      <c r="L284" s="259">
        <v>1871.65</v>
      </c>
      <c r="M284" s="259">
        <v>26.246009999999998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1476.75</v>
      </c>
      <c r="D285" s="260">
        <v>1475.5999999999997</v>
      </c>
      <c r="E285" s="260">
        <v>1457.2499999999993</v>
      </c>
      <c r="F285" s="260">
        <v>1437.7499999999995</v>
      </c>
      <c r="G285" s="260">
        <v>1419.3999999999992</v>
      </c>
      <c r="H285" s="260">
        <v>1495.0999999999995</v>
      </c>
      <c r="I285" s="260">
        <v>1513.4499999999998</v>
      </c>
      <c r="J285" s="260">
        <v>1532.9499999999996</v>
      </c>
      <c r="K285" s="259">
        <v>1493.95</v>
      </c>
      <c r="L285" s="259">
        <v>1456.1</v>
      </c>
      <c r="M285" s="259">
        <v>0.26505000000000001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82.5</v>
      </c>
      <c r="D286" s="260">
        <v>82.600000000000009</v>
      </c>
      <c r="E286" s="260">
        <v>81.90000000000002</v>
      </c>
      <c r="F286" s="260">
        <v>81.300000000000011</v>
      </c>
      <c r="G286" s="260">
        <v>80.600000000000023</v>
      </c>
      <c r="H286" s="260">
        <v>83.200000000000017</v>
      </c>
      <c r="I286" s="260">
        <v>83.9</v>
      </c>
      <c r="J286" s="260">
        <v>84.500000000000014</v>
      </c>
      <c r="K286" s="259">
        <v>83.3</v>
      </c>
      <c r="L286" s="259">
        <v>82</v>
      </c>
      <c r="M286" s="259">
        <v>49.402700000000003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3641.6</v>
      </c>
      <c r="D287" s="260">
        <v>3633.8833333333337</v>
      </c>
      <c r="E287" s="260">
        <v>3603.7666666666673</v>
      </c>
      <c r="F287" s="260">
        <v>3565.9333333333338</v>
      </c>
      <c r="G287" s="260">
        <v>3535.8166666666675</v>
      </c>
      <c r="H287" s="260">
        <v>3671.7166666666672</v>
      </c>
      <c r="I287" s="260">
        <v>3701.833333333333</v>
      </c>
      <c r="J287" s="260">
        <v>3739.666666666667</v>
      </c>
      <c r="K287" s="259">
        <v>3664</v>
      </c>
      <c r="L287" s="259">
        <v>3596.05</v>
      </c>
      <c r="M287" s="259">
        <v>1.32925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382.8</v>
      </c>
      <c r="D288" s="260">
        <v>380.55</v>
      </c>
      <c r="E288" s="260">
        <v>375.15000000000003</v>
      </c>
      <c r="F288" s="260">
        <v>367.5</v>
      </c>
      <c r="G288" s="260">
        <v>362.1</v>
      </c>
      <c r="H288" s="260">
        <v>388.20000000000005</v>
      </c>
      <c r="I288" s="260">
        <v>393.6</v>
      </c>
      <c r="J288" s="260">
        <v>401.25000000000006</v>
      </c>
      <c r="K288" s="259">
        <v>385.95</v>
      </c>
      <c r="L288" s="259">
        <v>372.9</v>
      </c>
      <c r="M288" s="259">
        <v>53.641159999999999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13050.8</v>
      </c>
      <c r="D289" s="260">
        <v>13033.283333333333</v>
      </c>
      <c r="E289" s="260">
        <v>12896.566666666666</v>
      </c>
      <c r="F289" s="260">
        <v>12742.333333333332</v>
      </c>
      <c r="G289" s="260">
        <v>12605.616666666665</v>
      </c>
      <c r="H289" s="260">
        <v>13187.516666666666</v>
      </c>
      <c r="I289" s="260">
        <v>13324.233333333334</v>
      </c>
      <c r="J289" s="260">
        <v>13478.466666666667</v>
      </c>
      <c r="K289" s="259">
        <v>13170</v>
      </c>
      <c r="L289" s="259">
        <v>12879.05</v>
      </c>
      <c r="M289" s="259">
        <v>2.5420000000000002E-2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4860.45</v>
      </c>
      <c r="D290" s="260">
        <v>4842.4166666666661</v>
      </c>
      <c r="E290" s="260">
        <v>4810.6833333333325</v>
      </c>
      <c r="F290" s="260">
        <v>4760.9166666666661</v>
      </c>
      <c r="G290" s="260">
        <v>4729.1833333333325</v>
      </c>
      <c r="H290" s="260">
        <v>4892.1833333333325</v>
      </c>
      <c r="I290" s="260">
        <v>4923.9166666666661</v>
      </c>
      <c r="J290" s="260">
        <v>4973.6833333333325</v>
      </c>
      <c r="K290" s="259">
        <v>4874.1499999999996</v>
      </c>
      <c r="L290" s="259">
        <v>4792.6499999999996</v>
      </c>
      <c r="M290" s="259">
        <v>1.6100300000000001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2017.65</v>
      </c>
      <c r="D291" s="260">
        <v>2014.2166666666665</v>
      </c>
      <c r="E291" s="260">
        <v>1996.4333333333329</v>
      </c>
      <c r="F291" s="260">
        <v>1975.2166666666665</v>
      </c>
      <c r="G291" s="260">
        <v>1957.4333333333329</v>
      </c>
      <c r="H291" s="260">
        <v>2035.4333333333329</v>
      </c>
      <c r="I291" s="260">
        <v>2053.2166666666662</v>
      </c>
      <c r="J291" s="260">
        <v>2074.4333333333329</v>
      </c>
      <c r="K291" s="259">
        <v>2032</v>
      </c>
      <c r="L291" s="259">
        <v>1993</v>
      </c>
      <c r="M291" s="259">
        <v>13.950699999999999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386.55</v>
      </c>
      <c r="D292" s="260">
        <v>389.2166666666667</v>
      </c>
      <c r="E292" s="260">
        <v>382.43333333333339</v>
      </c>
      <c r="F292" s="260">
        <v>378.31666666666672</v>
      </c>
      <c r="G292" s="260">
        <v>371.53333333333342</v>
      </c>
      <c r="H292" s="260">
        <v>393.33333333333337</v>
      </c>
      <c r="I292" s="260">
        <v>400.11666666666667</v>
      </c>
      <c r="J292" s="260">
        <v>404.23333333333335</v>
      </c>
      <c r="K292" s="259">
        <v>396</v>
      </c>
      <c r="L292" s="259">
        <v>385.1</v>
      </c>
      <c r="M292" s="259">
        <v>2.1473499999999999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463.9</v>
      </c>
      <c r="D293" s="260">
        <v>464.76666666666665</v>
      </c>
      <c r="E293" s="260">
        <v>459.13333333333333</v>
      </c>
      <c r="F293" s="260">
        <v>454.36666666666667</v>
      </c>
      <c r="G293" s="260">
        <v>448.73333333333335</v>
      </c>
      <c r="H293" s="260">
        <v>469.5333333333333</v>
      </c>
      <c r="I293" s="260">
        <v>475.16666666666663</v>
      </c>
      <c r="J293" s="260">
        <v>479.93333333333328</v>
      </c>
      <c r="K293" s="259">
        <v>470.4</v>
      </c>
      <c r="L293" s="259">
        <v>460</v>
      </c>
      <c r="M293" s="259">
        <v>9.9783899999999992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316.2</v>
      </c>
      <c r="D294" s="260">
        <v>317.13333333333333</v>
      </c>
      <c r="E294" s="260">
        <v>313.06666666666666</v>
      </c>
      <c r="F294" s="260">
        <v>309.93333333333334</v>
      </c>
      <c r="G294" s="260">
        <v>305.86666666666667</v>
      </c>
      <c r="H294" s="260">
        <v>320.26666666666665</v>
      </c>
      <c r="I294" s="260">
        <v>324.33333333333326</v>
      </c>
      <c r="J294" s="260">
        <v>327.46666666666664</v>
      </c>
      <c r="K294" s="259">
        <v>321.2</v>
      </c>
      <c r="L294" s="259">
        <v>314</v>
      </c>
      <c r="M294" s="259">
        <v>6.2986899999999997</v>
      </c>
      <c r="N294" s="1"/>
      <c r="O294" s="1"/>
    </row>
    <row r="295" spans="1:15" ht="12.75" customHeight="1">
      <c r="A295" s="30">
        <v>285</v>
      </c>
      <c r="B295" s="269" t="s">
        <v>871</v>
      </c>
      <c r="C295" s="259">
        <v>633.25</v>
      </c>
      <c r="D295" s="260">
        <v>633.41666666666663</v>
      </c>
      <c r="E295" s="260">
        <v>628.83333333333326</v>
      </c>
      <c r="F295" s="260">
        <v>624.41666666666663</v>
      </c>
      <c r="G295" s="260">
        <v>619.83333333333326</v>
      </c>
      <c r="H295" s="260">
        <v>637.83333333333326</v>
      </c>
      <c r="I295" s="260">
        <v>642.41666666666652</v>
      </c>
      <c r="J295" s="260">
        <v>646.83333333333326</v>
      </c>
      <c r="K295" s="259">
        <v>638</v>
      </c>
      <c r="L295" s="259">
        <v>629</v>
      </c>
      <c r="M295" s="259">
        <v>10.449870000000001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3108.05</v>
      </c>
      <c r="D296" s="260">
        <v>3101.5</v>
      </c>
      <c r="E296" s="260">
        <v>3087.05</v>
      </c>
      <c r="F296" s="260">
        <v>3066.05</v>
      </c>
      <c r="G296" s="260">
        <v>3051.6000000000004</v>
      </c>
      <c r="H296" s="260">
        <v>3122.5</v>
      </c>
      <c r="I296" s="260">
        <v>3136.95</v>
      </c>
      <c r="J296" s="260">
        <v>3157.95</v>
      </c>
      <c r="K296" s="259">
        <v>3115.95</v>
      </c>
      <c r="L296" s="259">
        <v>3080.5</v>
      </c>
      <c r="M296" s="259">
        <v>0.1721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709.85</v>
      </c>
      <c r="D297" s="260">
        <v>713.45000000000016</v>
      </c>
      <c r="E297" s="260">
        <v>702.95000000000027</v>
      </c>
      <c r="F297" s="260">
        <v>696.05000000000007</v>
      </c>
      <c r="G297" s="260">
        <v>685.55000000000018</v>
      </c>
      <c r="H297" s="260">
        <v>720.35000000000036</v>
      </c>
      <c r="I297" s="260">
        <v>730.85000000000014</v>
      </c>
      <c r="J297" s="260">
        <v>737.75000000000045</v>
      </c>
      <c r="K297" s="259">
        <v>723.95</v>
      </c>
      <c r="L297" s="259">
        <v>706.55</v>
      </c>
      <c r="M297" s="259">
        <v>10.885109999999999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1734.55</v>
      </c>
      <c r="D298" s="260">
        <v>1731.2666666666667</v>
      </c>
      <c r="E298" s="260">
        <v>1725.3333333333333</v>
      </c>
      <c r="F298" s="260">
        <v>1716.1166666666666</v>
      </c>
      <c r="G298" s="260">
        <v>1710.1833333333332</v>
      </c>
      <c r="H298" s="260">
        <v>1740.4833333333333</v>
      </c>
      <c r="I298" s="260">
        <v>1746.4166666666667</v>
      </c>
      <c r="J298" s="260">
        <v>1755.6333333333334</v>
      </c>
      <c r="K298" s="259">
        <v>1737.2</v>
      </c>
      <c r="L298" s="259">
        <v>1722.05</v>
      </c>
      <c r="M298" s="259">
        <v>0.26408999999999999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36.200000000000003</v>
      </c>
      <c r="D299" s="260">
        <v>36.35</v>
      </c>
      <c r="E299" s="260">
        <v>35.85</v>
      </c>
      <c r="F299" s="260">
        <v>35.5</v>
      </c>
      <c r="G299" s="260">
        <v>35</v>
      </c>
      <c r="H299" s="260">
        <v>36.700000000000003</v>
      </c>
      <c r="I299" s="260">
        <v>37.200000000000003</v>
      </c>
      <c r="J299" s="260">
        <v>37.550000000000004</v>
      </c>
      <c r="K299" s="259">
        <v>36.85</v>
      </c>
      <c r="L299" s="259">
        <v>36</v>
      </c>
      <c r="M299" s="259">
        <v>10.948539999999999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159.4</v>
      </c>
      <c r="D300" s="260">
        <v>159.06666666666669</v>
      </c>
      <c r="E300" s="260">
        <v>156.83333333333337</v>
      </c>
      <c r="F300" s="260">
        <v>154.26666666666668</v>
      </c>
      <c r="G300" s="260">
        <v>152.03333333333336</v>
      </c>
      <c r="H300" s="260">
        <v>161.63333333333338</v>
      </c>
      <c r="I300" s="260">
        <v>163.86666666666667</v>
      </c>
      <c r="J300" s="260">
        <v>166.43333333333339</v>
      </c>
      <c r="K300" s="259">
        <v>161.30000000000001</v>
      </c>
      <c r="L300" s="259">
        <v>156.5</v>
      </c>
      <c r="M300" s="259">
        <v>2.3008199999999999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94900.1</v>
      </c>
      <c r="D301" s="260">
        <v>94095.849999999991</v>
      </c>
      <c r="E301" s="260">
        <v>92191.699999999983</v>
      </c>
      <c r="F301" s="260">
        <v>89483.299999999988</v>
      </c>
      <c r="G301" s="260">
        <v>87579.14999999998</v>
      </c>
      <c r="H301" s="260">
        <v>96804.249999999985</v>
      </c>
      <c r="I301" s="260">
        <v>98708.39999999998</v>
      </c>
      <c r="J301" s="260">
        <v>101416.79999999999</v>
      </c>
      <c r="K301" s="259">
        <v>96000</v>
      </c>
      <c r="L301" s="259">
        <v>91387.45</v>
      </c>
      <c r="M301" s="259">
        <v>0.28284999999999999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1595.3</v>
      </c>
      <c r="D302" s="260">
        <v>1602.7833333333335</v>
      </c>
      <c r="E302" s="260">
        <v>1582.5666666666671</v>
      </c>
      <c r="F302" s="260">
        <v>1569.8333333333335</v>
      </c>
      <c r="G302" s="260">
        <v>1549.616666666667</v>
      </c>
      <c r="H302" s="260">
        <v>1615.5166666666671</v>
      </c>
      <c r="I302" s="260">
        <v>1635.7333333333338</v>
      </c>
      <c r="J302" s="260">
        <v>1648.4666666666672</v>
      </c>
      <c r="K302" s="259">
        <v>1623</v>
      </c>
      <c r="L302" s="259">
        <v>1590.05</v>
      </c>
      <c r="M302" s="259">
        <v>0.53134999999999999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929.45</v>
      </c>
      <c r="D303" s="260">
        <v>935.15</v>
      </c>
      <c r="E303" s="260">
        <v>917.3</v>
      </c>
      <c r="F303" s="260">
        <v>905.15</v>
      </c>
      <c r="G303" s="260">
        <v>887.3</v>
      </c>
      <c r="H303" s="260">
        <v>947.3</v>
      </c>
      <c r="I303" s="260">
        <v>965.15000000000009</v>
      </c>
      <c r="J303" s="260">
        <v>977.3</v>
      </c>
      <c r="K303" s="259">
        <v>953</v>
      </c>
      <c r="L303" s="259">
        <v>923</v>
      </c>
      <c r="M303" s="259">
        <v>3.58243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889.2</v>
      </c>
      <c r="D304" s="260">
        <v>888.03333333333342</v>
      </c>
      <c r="E304" s="260">
        <v>878.11666666666679</v>
      </c>
      <c r="F304" s="260">
        <v>867.03333333333342</v>
      </c>
      <c r="G304" s="260">
        <v>857.11666666666679</v>
      </c>
      <c r="H304" s="260">
        <v>899.11666666666679</v>
      </c>
      <c r="I304" s="260">
        <v>909.03333333333353</v>
      </c>
      <c r="J304" s="260">
        <v>920.11666666666679</v>
      </c>
      <c r="K304" s="259">
        <v>897.95</v>
      </c>
      <c r="L304" s="259">
        <v>876.95</v>
      </c>
      <c r="M304" s="259">
        <v>3.69529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219</v>
      </c>
      <c r="D305" s="260">
        <v>218.9</v>
      </c>
      <c r="E305" s="260">
        <v>217.35000000000002</v>
      </c>
      <c r="F305" s="260">
        <v>215.70000000000002</v>
      </c>
      <c r="G305" s="260">
        <v>214.15000000000003</v>
      </c>
      <c r="H305" s="260">
        <v>220.55</v>
      </c>
      <c r="I305" s="260">
        <v>222.10000000000002</v>
      </c>
      <c r="J305" s="260">
        <v>223.75</v>
      </c>
      <c r="K305" s="259">
        <v>220.45</v>
      </c>
      <c r="L305" s="259">
        <v>217.25</v>
      </c>
      <c r="M305" s="259">
        <v>30.71341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1351.3</v>
      </c>
      <c r="D306" s="260">
        <v>1347.8333333333333</v>
      </c>
      <c r="E306" s="260">
        <v>1340.0666666666666</v>
      </c>
      <c r="F306" s="260">
        <v>1328.8333333333333</v>
      </c>
      <c r="G306" s="260">
        <v>1321.0666666666666</v>
      </c>
      <c r="H306" s="260">
        <v>1359.0666666666666</v>
      </c>
      <c r="I306" s="260">
        <v>1366.8333333333335</v>
      </c>
      <c r="J306" s="260">
        <v>1378.0666666666666</v>
      </c>
      <c r="K306" s="259">
        <v>1355.6</v>
      </c>
      <c r="L306" s="259">
        <v>1336.6</v>
      </c>
      <c r="M306" s="259">
        <v>25.992239999999999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299.95</v>
      </c>
      <c r="D307" s="260">
        <v>301.48333333333335</v>
      </c>
      <c r="E307" s="260">
        <v>297.4666666666667</v>
      </c>
      <c r="F307" s="260">
        <v>294.98333333333335</v>
      </c>
      <c r="G307" s="260">
        <v>290.9666666666667</v>
      </c>
      <c r="H307" s="260">
        <v>303.9666666666667</v>
      </c>
      <c r="I307" s="260">
        <v>307.98333333333335</v>
      </c>
      <c r="J307" s="260">
        <v>310.4666666666667</v>
      </c>
      <c r="K307" s="259">
        <v>305.5</v>
      </c>
      <c r="L307" s="259">
        <v>299</v>
      </c>
      <c r="M307" s="259">
        <v>3.13252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272.7</v>
      </c>
      <c r="D308" s="260">
        <v>274.73333333333335</v>
      </c>
      <c r="E308" s="260">
        <v>269.4666666666667</v>
      </c>
      <c r="F308" s="260">
        <v>266.23333333333335</v>
      </c>
      <c r="G308" s="260">
        <v>260.9666666666667</v>
      </c>
      <c r="H308" s="260">
        <v>277.9666666666667</v>
      </c>
      <c r="I308" s="260">
        <v>283.23333333333335</v>
      </c>
      <c r="J308" s="260">
        <v>286.4666666666667</v>
      </c>
      <c r="K308" s="259">
        <v>280</v>
      </c>
      <c r="L308" s="259">
        <v>271.5</v>
      </c>
      <c r="M308" s="259">
        <v>2.9499499999999999</v>
      </c>
      <c r="N308" s="1"/>
      <c r="O308" s="1"/>
    </row>
    <row r="309" spans="1:15" ht="12.75" customHeight="1">
      <c r="A309" s="30">
        <v>299</v>
      </c>
      <c r="B309" s="269" t="s">
        <v>880</v>
      </c>
      <c r="C309" s="259">
        <v>406.35</v>
      </c>
      <c r="D309" s="260">
        <v>407</v>
      </c>
      <c r="E309" s="260">
        <v>402.35</v>
      </c>
      <c r="F309" s="260">
        <v>398.35</v>
      </c>
      <c r="G309" s="260">
        <v>393.70000000000005</v>
      </c>
      <c r="H309" s="260">
        <v>411</v>
      </c>
      <c r="I309" s="260">
        <v>415.65</v>
      </c>
      <c r="J309" s="260">
        <v>419.65</v>
      </c>
      <c r="K309" s="259">
        <v>411.65</v>
      </c>
      <c r="L309" s="259">
        <v>403</v>
      </c>
      <c r="M309" s="259">
        <v>0.66491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522.4</v>
      </c>
      <c r="D310" s="260">
        <v>529.80000000000007</v>
      </c>
      <c r="E310" s="260">
        <v>510.60000000000014</v>
      </c>
      <c r="F310" s="260">
        <v>498.80000000000007</v>
      </c>
      <c r="G310" s="260">
        <v>479.60000000000014</v>
      </c>
      <c r="H310" s="260">
        <v>541.60000000000014</v>
      </c>
      <c r="I310" s="260">
        <v>560.80000000000018</v>
      </c>
      <c r="J310" s="260">
        <v>572.60000000000014</v>
      </c>
      <c r="K310" s="259">
        <v>549</v>
      </c>
      <c r="L310" s="259">
        <v>518</v>
      </c>
      <c r="M310" s="259">
        <v>2.8065500000000001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106.95</v>
      </c>
      <c r="D311" s="260">
        <v>106.3</v>
      </c>
      <c r="E311" s="260">
        <v>104.89999999999999</v>
      </c>
      <c r="F311" s="260">
        <v>102.85</v>
      </c>
      <c r="G311" s="260">
        <v>101.44999999999999</v>
      </c>
      <c r="H311" s="260">
        <v>108.35</v>
      </c>
      <c r="I311" s="260">
        <v>109.75</v>
      </c>
      <c r="J311" s="260">
        <v>111.8</v>
      </c>
      <c r="K311" s="259">
        <v>107.7</v>
      </c>
      <c r="L311" s="259">
        <v>104.25</v>
      </c>
      <c r="M311" s="259">
        <v>69.223500000000001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54.6</v>
      </c>
      <c r="D312" s="260">
        <v>54.85</v>
      </c>
      <c r="E312" s="260">
        <v>54.1</v>
      </c>
      <c r="F312" s="260">
        <v>53.6</v>
      </c>
      <c r="G312" s="260">
        <v>52.85</v>
      </c>
      <c r="H312" s="260">
        <v>55.35</v>
      </c>
      <c r="I312" s="260">
        <v>56.1</v>
      </c>
      <c r="J312" s="260">
        <v>56.6</v>
      </c>
      <c r="K312" s="259">
        <v>55.6</v>
      </c>
      <c r="L312" s="259">
        <v>54.35</v>
      </c>
      <c r="M312" s="259">
        <v>20.772169999999999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504.9</v>
      </c>
      <c r="D313" s="260">
        <v>509.66666666666669</v>
      </c>
      <c r="E313" s="260">
        <v>494.33333333333337</v>
      </c>
      <c r="F313" s="260">
        <v>483.76666666666671</v>
      </c>
      <c r="G313" s="260">
        <v>468.43333333333339</v>
      </c>
      <c r="H313" s="260">
        <v>520.23333333333335</v>
      </c>
      <c r="I313" s="260">
        <v>535.56666666666672</v>
      </c>
      <c r="J313" s="260">
        <v>546.13333333333333</v>
      </c>
      <c r="K313" s="259">
        <v>525</v>
      </c>
      <c r="L313" s="259">
        <v>499.1</v>
      </c>
      <c r="M313" s="259">
        <v>54.836620000000003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9333.2999999999993</v>
      </c>
      <c r="D314" s="260">
        <v>9313.4666666666653</v>
      </c>
      <c r="E314" s="260">
        <v>9274.1333333333314</v>
      </c>
      <c r="F314" s="260">
        <v>9214.9666666666653</v>
      </c>
      <c r="G314" s="260">
        <v>9175.6333333333314</v>
      </c>
      <c r="H314" s="260">
        <v>9372.6333333333314</v>
      </c>
      <c r="I314" s="260">
        <v>9411.9666666666635</v>
      </c>
      <c r="J314" s="260">
        <v>9471.1333333333314</v>
      </c>
      <c r="K314" s="259">
        <v>9352.7999999999993</v>
      </c>
      <c r="L314" s="259">
        <v>9254.2999999999993</v>
      </c>
      <c r="M314" s="259">
        <v>4.6901700000000002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1681.65</v>
      </c>
      <c r="D315" s="260">
        <v>1684.55</v>
      </c>
      <c r="E315" s="260">
        <v>1672.1</v>
      </c>
      <c r="F315" s="260">
        <v>1662.55</v>
      </c>
      <c r="G315" s="260">
        <v>1650.1</v>
      </c>
      <c r="H315" s="260">
        <v>1694.1</v>
      </c>
      <c r="I315" s="260">
        <v>1706.5500000000002</v>
      </c>
      <c r="J315" s="260">
        <v>1716.1</v>
      </c>
      <c r="K315" s="259">
        <v>1697</v>
      </c>
      <c r="L315" s="259">
        <v>1675</v>
      </c>
      <c r="M315" s="259">
        <v>0.23479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712.6</v>
      </c>
      <c r="D316" s="260">
        <v>711.7833333333333</v>
      </c>
      <c r="E316" s="260">
        <v>707.81666666666661</v>
      </c>
      <c r="F316" s="260">
        <v>703.0333333333333</v>
      </c>
      <c r="G316" s="260">
        <v>699.06666666666661</v>
      </c>
      <c r="H316" s="260">
        <v>716.56666666666661</v>
      </c>
      <c r="I316" s="260">
        <v>720.5333333333333</v>
      </c>
      <c r="J316" s="260">
        <v>725.31666666666661</v>
      </c>
      <c r="K316" s="259">
        <v>715.75</v>
      </c>
      <c r="L316" s="259">
        <v>707</v>
      </c>
      <c r="M316" s="259">
        <v>1.9735799999999999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457</v>
      </c>
      <c r="D317" s="260">
        <v>458.83333333333331</v>
      </c>
      <c r="E317" s="260">
        <v>450.16666666666663</v>
      </c>
      <c r="F317" s="260">
        <v>443.33333333333331</v>
      </c>
      <c r="G317" s="260">
        <v>434.66666666666663</v>
      </c>
      <c r="H317" s="260">
        <v>465.66666666666663</v>
      </c>
      <c r="I317" s="260">
        <v>474.33333333333326</v>
      </c>
      <c r="J317" s="260">
        <v>481.16666666666663</v>
      </c>
      <c r="K317" s="259">
        <v>467.5</v>
      </c>
      <c r="L317" s="259">
        <v>452</v>
      </c>
      <c r="M317" s="259">
        <v>16.177150000000001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810.15</v>
      </c>
      <c r="D318" s="260">
        <v>801.69999999999993</v>
      </c>
      <c r="E318" s="260">
        <v>783.99999999999989</v>
      </c>
      <c r="F318" s="260">
        <v>757.84999999999991</v>
      </c>
      <c r="G318" s="260">
        <v>740.14999999999986</v>
      </c>
      <c r="H318" s="260">
        <v>827.84999999999991</v>
      </c>
      <c r="I318" s="260">
        <v>845.55</v>
      </c>
      <c r="J318" s="260">
        <v>871.69999999999993</v>
      </c>
      <c r="K318" s="259">
        <v>819.4</v>
      </c>
      <c r="L318" s="259">
        <v>775.55</v>
      </c>
      <c r="M318" s="259">
        <v>100.54219000000001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584.35</v>
      </c>
      <c r="D319" s="260">
        <v>588.66666666666663</v>
      </c>
      <c r="E319" s="260">
        <v>576.7833333333333</v>
      </c>
      <c r="F319" s="260">
        <v>569.2166666666667</v>
      </c>
      <c r="G319" s="260">
        <v>557.33333333333337</v>
      </c>
      <c r="H319" s="260">
        <v>596.23333333333323</v>
      </c>
      <c r="I319" s="260">
        <v>608.11666666666667</v>
      </c>
      <c r="J319" s="260">
        <v>615.68333333333317</v>
      </c>
      <c r="K319" s="259">
        <v>600.54999999999995</v>
      </c>
      <c r="L319" s="259">
        <v>581.1</v>
      </c>
      <c r="M319" s="259">
        <v>1.1930700000000001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832.9</v>
      </c>
      <c r="D320" s="260">
        <v>838.63333333333333</v>
      </c>
      <c r="E320" s="260">
        <v>824.26666666666665</v>
      </c>
      <c r="F320" s="260">
        <v>815.63333333333333</v>
      </c>
      <c r="G320" s="260">
        <v>801.26666666666665</v>
      </c>
      <c r="H320" s="260">
        <v>847.26666666666665</v>
      </c>
      <c r="I320" s="260">
        <v>861.63333333333321</v>
      </c>
      <c r="J320" s="260">
        <v>870.26666666666665</v>
      </c>
      <c r="K320" s="259">
        <v>853</v>
      </c>
      <c r="L320" s="259">
        <v>830</v>
      </c>
      <c r="M320" s="259">
        <v>1.1358900000000001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1724.45</v>
      </c>
      <c r="D321" s="260">
        <v>1730.1166666666668</v>
      </c>
      <c r="E321" s="260">
        <v>1695.3333333333335</v>
      </c>
      <c r="F321" s="260">
        <v>1666.2166666666667</v>
      </c>
      <c r="G321" s="260">
        <v>1631.4333333333334</v>
      </c>
      <c r="H321" s="260">
        <v>1759.2333333333336</v>
      </c>
      <c r="I321" s="260">
        <v>1794.0166666666669</v>
      </c>
      <c r="J321" s="260">
        <v>1823.1333333333337</v>
      </c>
      <c r="K321" s="259">
        <v>1764.9</v>
      </c>
      <c r="L321" s="259">
        <v>1701</v>
      </c>
      <c r="M321" s="259">
        <v>0.84367000000000003</v>
      </c>
      <c r="N321" s="1"/>
      <c r="O321" s="1"/>
    </row>
    <row r="322" spans="1:15" ht="12.75" customHeight="1">
      <c r="A322" s="30">
        <v>312</v>
      </c>
      <c r="B322" s="269" t="s">
        <v>872</v>
      </c>
      <c r="C322" s="259">
        <v>82.7</v>
      </c>
      <c r="D322" s="260">
        <v>82.683333333333337</v>
      </c>
      <c r="E322" s="260">
        <v>81.666666666666671</v>
      </c>
      <c r="F322" s="260">
        <v>80.63333333333334</v>
      </c>
      <c r="G322" s="260">
        <v>79.616666666666674</v>
      </c>
      <c r="H322" s="260">
        <v>83.716666666666669</v>
      </c>
      <c r="I322" s="260">
        <v>84.73333333333332</v>
      </c>
      <c r="J322" s="260">
        <v>85.766666666666666</v>
      </c>
      <c r="K322" s="259">
        <v>83.7</v>
      </c>
      <c r="L322" s="259">
        <v>81.650000000000006</v>
      </c>
      <c r="M322" s="259">
        <v>28.03783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682.5</v>
      </c>
      <c r="D323" s="260">
        <v>682.61666666666667</v>
      </c>
      <c r="E323" s="260">
        <v>679.0333333333333</v>
      </c>
      <c r="F323" s="260">
        <v>675.56666666666661</v>
      </c>
      <c r="G323" s="260">
        <v>671.98333333333323</v>
      </c>
      <c r="H323" s="260">
        <v>686.08333333333337</v>
      </c>
      <c r="I323" s="260">
        <v>689.66666666666663</v>
      </c>
      <c r="J323" s="260">
        <v>693.13333333333344</v>
      </c>
      <c r="K323" s="259">
        <v>686.2</v>
      </c>
      <c r="L323" s="259">
        <v>679.15</v>
      </c>
      <c r="M323" s="259">
        <v>0.54208999999999996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1981.05</v>
      </c>
      <c r="D324" s="260">
        <v>1973.4666666666665</v>
      </c>
      <c r="E324" s="260">
        <v>1959.0333333333328</v>
      </c>
      <c r="F324" s="260">
        <v>1937.0166666666664</v>
      </c>
      <c r="G324" s="260">
        <v>1922.5833333333328</v>
      </c>
      <c r="H324" s="260">
        <v>1995.4833333333329</v>
      </c>
      <c r="I324" s="260">
        <v>2009.9166666666667</v>
      </c>
      <c r="J324" s="260">
        <v>2031.9333333333329</v>
      </c>
      <c r="K324" s="259">
        <v>1987.9</v>
      </c>
      <c r="L324" s="259">
        <v>1951.45</v>
      </c>
      <c r="M324" s="259">
        <v>4.3196599999999998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1535.6</v>
      </c>
      <c r="D325" s="260">
        <v>1529.4666666666665</v>
      </c>
      <c r="E325" s="260">
        <v>1509.083333333333</v>
      </c>
      <c r="F325" s="260">
        <v>1482.5666666666666</v>
      </c>
      <c r="G325" s="260">
        <v>1462.1833333333332</v>
      </c>
      <c r="H325" s="260">
        <v>1555.9833333333329</v>
      </c>
      <c r="I325" s="260">
        <v>1576.3666666666666</v>
      </c>
      <c r="J325" s="260">
        <v>1602.8833333333328</v>
      </c>
      <c r="K325" s="259">
        <v>1549.85</v>
      </c>
      <c r="L325" s="259">
        <v>1502.95</v>
      </c>
      <c r="M325" s="259">
        <v>5.6896399999999998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1113.25</v>
      </c>
      <c r="D326" s="260">
        <v>1105.75</v>
      </c>
      <c r="E326" s="260">
        <v>1087.5</v>
      </c>
      <c r="F326" s="260">
        <v>1061.75</v>
      </c>
      <c r="G326" s="260">
        <v>1043.5</v>
      </c>
      <c r="H326" s="260">
        <v>1131.5</v>
      </c>
      <c r="I326" s="260">
        <v>1149.75</v>
      </c>
      <c r="J326" s="260">
        <v>1175.5</v>
      </c>
      <c r="K326" s="259">
        <v>1124</v>
      </c>
      <c r="L326" s="259">
        <v>1080</v>
      </c>
      <c r="M326" s="259">
        <v>12.15596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620.9</v>
      </c>
      <c r="D327" s="260">
        <v>622.5</v>
      </c>
      <c r="E327" s="260">
        <v>617</v>
      </c>
      <c r="F327" s="260">
        <v>613.1</v>
      </c>
      <c r="G327" s="260">
        <v>607.6</v>
      </c>
      <c r="H327" s="260">
        <v>626.4</v>
      </c>
      <c r="I327" s="260">
        <v>631.9</v>
      </c>
      <c r="J327" s="260">
        <v>635.79999999999995</v>
      </c>
      <c r="K327" s="259">
        <v>628</v>
      </c>
      <c r="L327" s="259">
        <v>618.6</v>
      </c>
      <c r="M327" s="259">
        <v>1.1997599999999999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34.1</v>
      </c>
      <c r="D328" s="260">
        <v>34.18333333333333</v>
      </c>
      <c r="E328" s="260">
        <v>33.86666666666666</v>
      </c>
      <c r="F328" s="260">
        <v>33.633333333333333</v>
      </c>
      <c r="G328" s="260">
        <v>33.316666666666663</v>
      </c>
      <c r="H328" s="260">
        <v>34.416666666666657</v>
      </c>
      <c r="I328" s="260">
        <v>34.733333333333334</v>
      </c>
      <c r="J328" s="260">
        <v>34.966666666666654</v>
      </c>
      <c r="K328" s="259">
        <v>34.5</v>
      </c>
      <c r="L328" s="259">
        <v>33.950000000000003</v>
      </c>
      <c r="M328" s="259">
        <v>38.037390000000002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71.95</v>
      </c>
      <c r="D329" s="260">
        <v>72.399999999999991</v>
      </c>
      <c r="E329" s="260">
        <v>70.999999999999986</v>
      </c>
      <c r="F329" s="260">
        <v>70.05</v>
      </c>
      <c r="G329" s="260">
        <v>68.649999999999991</v>
      </c>
      <c r="H329" s="260">
        <v>73.34999999999998</v>
      </c>
      <c r="I329" s="260">
        <v>74.749999999999986</v>
      </c>
      <c r="J329" s="260">
        <v>75.699999999999974</v>
      </c>
      <c r="K329" s="259">
        <v>73.8</v>
      </c>
      <c r="L329" s="259">
        <v>71.45</v>
      </c>
      <c r="M329" s="259">
        <v>29.334029999999998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43.9</v>
      </c>
      <c r="D330" s="260">
        <v>44.083333333333336</v>
      </c>
      <c r="E330" s="260">
        <v>43.366666666666674</v>
      </c>
      <c r="F330" s="260">
        <v>42.833333333333336</v>
      </c>
      <c r="G330" s="260">
        <v>42.116666666666674</v>
      </c>
      <c r="H330" s="260">
        <v>44.616666666666674</v>
      </c>
      <c r="I330" s="260">
        <v>45.333333333333329</v>
      </c>
      <c r="J330" s="260">
        <v>45.866666666666674</v>
      </c>
      <c r="K330" s="259">
        <v>44.8</v>
      </c>
      <c r="L330" s="259">
        <v>43.55</v>
      </c>
      <c r="M330" s="259">
        <v>139.03804</v>
      </c>
      <c r="N330" s="1"/>
      <c r="O330" s="1"/>
    </row>
    <row r="331" spans="1:15" ht="12.75" customHeight="1">
      <c r="A331" s="30">
        <v>321</v>
      </c>
      <c r="B331" s="269" t="s">
        <v>881</v>
      </c>
      <c r="C331" s="259">
        <v>331.4</v>
      </c>
      <c r="D331" s="260">
        <v>322.91666666666669</v>
      </c>
      <c r="E331" s="260">
        <v>306.93333333333339</v>
      </c>
      <c r="F331" s="260">
        <v>282.4666666666667</v>
      </c>
      <c r="G331" s="260">
        <v>266.48333333333341</v>
      </c>
      <c r="H331" s="260">
        <v>347.38333333333338</v>
      </c>
      <c r="I331" s="260">
        <v>363.36666666666662</v>
      </c>
      <c r="J331" s="260">
        <v>387.83333333333337</v>
      </c>
      <c r="K331" s="259">
        <v>338.9</v>
      </c>
      <c r="L331" s="259">
        <v>298.45</v>
      </c>
      <c r="M331" s="259">
        <v>78.939490000000006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80.099999999999994</v>
      </c>
      <c r="D332" s="260">
        <v>79.95</v>
      </c>
      <c r="E332" s="260">
        <v>78.300000000000011</v>
      </c>
      <c r="F332" s="260">
        <v>76.500000000000014</v>
      </c>
      <c r="G332" s="260">
        <v>74.850000000000023</v>
      </c>
      <c r="H332" s="260">
        <v>81.75</v>
      </c>
      <c r="I332" s="260">
        <v>83.4</v>
      </c>
      <c r="J332" s="260">
        <v>85.199999999999989</v>
      </c>
      <c r="K332" s="259">
        <v>81.599999999999994</v>
      </c>
      <c r="L332" s="259">
        <v>78.150000000000006</v>
      </c>
      <c r="M332" s="259">
        <v>42.133240000000001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242</v>
      </c>
      <c r="D333" s="260">
        <v>243.23333333333335</v>
      </c>
      <c r="E333" s="260">
        <v>240.1166666666667</v>
      </c>
      <c r="F333" s="260">
        <v>238.23333333333335</v>
      </c>
      <c r="G333" s="260">
        <v>235.1166666666667</v>
      </c>
      <c r="H333" s="260">
        <v>245.1166666666667</v>
      </c>
      <c r="I333" s="260">
        <v>248.23333333333338</v>
      </c>
      <c r="J333" s="260">
        <v>250.1166666666667</v>
      </c>
      <c r="K333" s="259">
        <v>246.35</v>
      </c>
      <c r="L333" s="259">
        <v>241.35</v>
      </c>
      <c r="M333" s="259">
        <v>3.7265700000000002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175.85</v>
      </c>
      <c r="D334" s="260">
        <v>176.73333333333335</v>
      </c>
      <c r="E334" s="260">
        <v>173.9666666666667</v>
      </c>
      <c r="F334" s="260">
        <v>172.08333333333334</v>
      </c>
      <c r="G334" s="260">
        <v>169.31666666666669</v>
      </c>
      <c r="H334" s="260">
        <v>178.6166666666667</v>
      </c>
      <c r="I334" s="260">
        <v>181.38333333333335</v>
      </c>
      <c r="J334" s="260">
        <v>183.26666666666671</v>
      </c>
      <c r="K334" s="259">
        <v>179.5</v>
      </c>
      <c r="L334" s="259">
        <v>174.85</v>
      </c>
      <c r="M334" s="259">
        <v>127.99401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737.95</v>
      </c>
      <c r="D335" s="260">
        <v>741.13333333333333</v>
      </c>
      <c r="E335" s="260">
        <v>727.81666666666661</v>
      </c>
      <c r="F335" s="260">
        <v>717.68333333333328</v>
      </c>
      <c r="G335" s="260">
        <v>704.36666666666656</v>
      </c>
      <c r="H335" s="260">
        <v>751.26666666666665</v>
      </c>
      <c r="I335" s="260">
        <v>764.58333333333348</v>
      </c>
      <c r="J335" s="260">
        <v>774.7166666666667</v>
      </c>
      <c r="K335" s="259">
        <v>754.45</v>
      </c>
      <c r="L335" s="259">
        <v>731</v>
      </c>
      <c r="M335" s="259">
        <v>2.1400899999999998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75.900000000000006</v>
      </c>
      <c r="D336" s="260">
        <v>74.95</v>
      </c>
      <c r="E336" s="260">
        <v>73.7</v>
      </c>
      <c r="F336" s="260">
        <v>71.5</v>
      </c>
      <c r="G336" s="260">
        <v>70.25</v>
      </c>
      <c r="H336" s="260">
        <v>77.150000000000006</v>
      </c>
      <c r="I336" s="260">
        <v>78.400000000000006</v>
      </c>
      <c r="J336" s="260">
        <v>80.600000000000009</v>
      </c>
      <c r="K336" s="259">
        <v>76.2</v>
      </c>
      <c r="L336" s="259">
        <v>72.75</v>
      </c>
      <c r="M336" s="259">
        <v>234.20487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4498.1499999999996</v>
      </c>
      <c r="D337" s="260">
        <v>4503.6666666666661</v>
      </c>
      <c r="E337" s="260">
        <v>4447.3833333333323</v>
      </c>
      <c r="F337" s="260">
        <v>4396.6166666666659</v>
      </c>
      <c r="G337" s="260">
        <v>4340.3333333333321</v>
      </c>
      <c r="H337" s="260">
        <v>4554.4333333333325</v>
      </c>
      <c r="I337" s="260">
        <v>4610.7166666666653</v>
      </c>
      <c r="J337" s="260">
        <v>4661.4833333333327</v>
      </c>
      <c r="K337" s="259">
        <v>4559.95</v>
      </c>
      <c r="L337" s="259">
        <v>4452.8999999999996</v>
      </c>
      <c r="M337" s="259">
        <v>1.80968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618.1</v>
      </c>
      <c r="D338" s="260">
        <v>620.01666666666677</v>
      </c>
      <c r="E338" s="260">
        <v>613.83333333333348</v>
      </c>
      <c r="F338" s="260">
        <v>609.56666666666672</v>
      </c>
      <c r="G338" s="260">
        <v>603.38333333333344</v>
      </c>
      <c r="H338" s="260">
        <v>624.28333333333353</v>
      </c>
      <c r="I338" s="260">
        <v>630.4666666666667</v>
      </c>
      <c r="J338" s="260">
        <v>634.73333333333358</v>
      </c>
      <c r="K338" s="259">
        <v>626.20000000000005</v>
      </c>
      <c r="L338" s="259">
        <v>615.75</v>
      </c>
      <c r="M338" s="259">
        <v>1.97994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20480.25</v>
      </c>
      <c r="D339" s="260">
        <v>20523.483333333334</v>
      </c>
      <c r="E339" s="260">
        <v>20326.966666666667</v>
      </c>
      <c r="F339" s="260">
        <v>20173.683333333334</v>
      </c>
      <c r="G339" s="260">
        <v>19977.166666666668</v>
      </c>
      <c r="H339" s="260">
        <v>20676.766666666666</v>
      </c>
      <c r="I339" s="260">
        <v>20873.283333333336</v>
      </c>
      <c r="J339" s="260">
        <v>21026.566666666666</v>
      </c>
      <c r="K339" s="259">
        <v>20720</v>
      </c>
      <c r="L339" s="259">
        <v>20370.2</v>
      </c>
      <c r="M339" s="259">
        <v>0.67722000000000004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65.400000000000006</v>
      </c>
      <c r="D340" s="260">
        <v>65.55</v>
      </c>
      <c r="E340" s="260">
        <v>64.699999999999989</v>
      </c>
      <c r="F340" s="260">
        <v>63.999999999999986</v>
      </c>
      <c r="G340" s="260">
        <v>63.149999999999977</v>
      </c>
      <c r="H340" s="260">
        <v>66.25</v>
      </c>
      <c r="I340" s="260">
        <v>67.099999999999994</v>
      </c>
      <c r="J340" s="260">
        <v>67.800000000000011</v>
      </c>
      <c r="K340" s="259">
        <v>66.400000000000006</v>
      </c>
      <c r="L340" s="259">
        <v>64.849999999999994</v>
      </c>
      <c r="M340" s="259">
        <v>8.4045400000000008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267.3</v>
      </c>
      <c r="D341" s="260">
        <v>266.51666666666671</v>
      </c>
      <c r="E341" s="260">
        <v>264.43333333333339</v>
      </c>
      <c r="F341" s="260">
        <v>261.56666666666666</v>
      </c>
      <c r="G341" s="260">
        <v>259.48333333333335</v>
      </c>
      <c r="H341" s="260">
        <v>269.38333333333344</v>
      </c>
      <c r="I341" s="260">
        <v>271.46666666666681</v>
      </c>
      <c r="J341" s="260">
        <v>274.33333333333348</v>
      </c>
      <c r="K341" s="259">
        <v>268.60000000000002</v>
      </c>
      <c r="L341" s="259">
        <v>263.64999999999998</v>
      </c>
      <c r="M341" s="259">
        <v>3.4013599999999999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400.75</v>
      </c>
      <c r="D342" s="260">
        <v>402.25</v>
      </c>
      <c r="E342" s="260">
        <v>397.7</v>
      </c>
      <c r="F342" s="260">
        <v>394.65</v>
      </c>
      <c r="G342" s="260">
        <v>390.09999999999997</v>
      </c>
      <c r="H342" s="260">
        <v>405.3</v>
      </c>
      <c r="I342" s="260">
        <v>409.84999999999997</v>
      </c>
      <c r="J342" s="260">
        <v>412.90000000000003</v>
      </c>
      <c r="K342" s="259">
        <v>406.8</v>
      </c>
      <c r="L342" s="259">
        <v>399.2</v>
      </c>
      <c r="M342" s="259">
        <v>1.33704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932.6</v>
      </c>
      <c r="D343" s="260">
        <v>933.58333333333337</v>
      </c>
      <c r="E343" s="260">
        <v>921.16666666666674</v>
      </c>
      <c r="F343" s="260">
        <v>909.73333333333335</v>
      </c>
      <c r="G343" s="260">
        <v>897.31666666666672</v>
      </c>
      <c r="H343" s="260">
        <v>945.01666666666677</v>
      </c>
      <c r="I343" s="260">
        <v>957.43333333333351</v>
      </c>
      <c r="J343" s="260">
        <v>968.86666666666679</v>
      </c>
      <c r="K343" s="259">
        <v>946</v>
      </c>
      <c r="L343" s="259">
        <v>922.15</v>
      </c>
      <c r="M343" s="259">
        <v>4.5188100000000002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138.55000000000001</v>
      </c>
      <c r="D344" s="260">
        <v>138.1</v>
      </c>
      <c r="E344" s="260">
        <v>137.19999999999999</v>
      </c>
      <c r="F344" s="260">
        <v>135.85</v>
      </c>
      <c r="G344" s="260">
        <v>134.94999999999999</v>
      </c>
      <c r="H344" s="260">
        <v>139.44999999999999</v>
      </c>
      <c r="I344" s="260">
        <v>140.35000000000002</v>
      </c>
      <c r="J344" s="260">
        <v>141.69999999999999</v>
      </c>
      <c r="K344" s="259">
        <v>139</v>
      </c>
      <c r="L344" s="259">
        <v>136.75</v>
      </c>
      <c r="M344" s="259">
        <v>99.874809999999997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195.6</v>
      </c>
      <c r="D345" s="260">
        <v>195.33333333333334</v>
      </c>
      <c r="E345" s="260">
        <v>194.66666666666669</v>
      </c>
      <c r="F345" s="260">
        <v>193.73333333333335</v>
      </c>
      <c r="G345" s="260">
        <v>193.06666666666669</v>
      </c>
      <c r="H345" s="260">
        <v>196.26666666666668</v>
      </c>
      <c r="I345" s="260">
        <v>196.93333333333337</v>
      </c>
      <c r="J345" s="260">
        <v>197.86666666666667</v>
      </c>
      <c r="K345" s="259">
        <v>196</v>
      </c>
      <c r="L345" s="259">
        <v>194.4</v>
      </c>
      <c r="M345" s="259">
        <v>4.3585000000000003</v>
      </c>
      <c r="N345" s="1"/>
      <c r="O345" s="1"/>
    </row>
    <row r="346" spans="1:15" ht="12.75" customHeight="1">
      <c r="A346" s="30">
        <v>336</v>
      </c>
      <c r="B346" s="269" t="s">
        <v>882</v>
      </c>
      <c r="C346" s="259">
        <v>563.29999999999995</v>
      </c>
      <c r="D346" s="260">
        <v>563.98333333333335</v>
      </c>
      <c r="E346" s="260">
        <v>560.86666666666667</v>
      </c>
      <c r="F346" s="260">
        <v>558.43333333333328</v>
      </c>
      <c r="G346" s="260">
        <v>555.31666666666661</v>
      </c>
      <c r="H346" s="260">
        <v>566.41666666666674</v>
      </c>
      <c r="I346" s="260">
        <v>569.53333333333353</v>
      </c>
      <c r="J346" s="260">
        <v>571.96666666666681</v>
      </c>
      <c r="K346" s="259">
        <v>567.1</v>
      </c>
      <c r="L346" s="259">
        <v>561.54999999999995</v>
      </c>
      <c r="M346" s="259">
        <v>0.57804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651.25</v>
      </c>
      <c r="D347" s="260">
        <v>651.75</v>
      </c>
      <c r="E347" s="260">
        <v>644.5</v>
      </c>
      <c r="F347" s="260">
        <v>637.75</v>
      </c>
      <c r="G347" s="260">
        <v>630.5</v>
      </c>
      <c r="H347" s="260">
        <v>658.5</v>
      </c>
      <c r="I347" s="260">
        <v>665.75</v>
      </c>
      <c r="J347" s="260">
        <v>672.5</v>
      </c>
      <c r="K347" s="259">
        <v>659</v>
      </c>
      <c r="L347" s="259">
        <v>645</v>
      </c>
      <c r="M347" s="259">
        <v>8.7865599999999997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3022.55</v>
      </c>
      <c r="D348" s="260">
        <v>3012.9333333333329</v>
      </c>
      <c r="E348" s="260">
        <v>2996.8666666666659</v>
      </c>
      <c r="F348" s="260">
        <v>2971.1833333333329</v>
      </c>
      <c r="G348" s="260">
        <v>2955.1166666666659</v>
      </c>
      <c r="H348" s="260">
        <v>3038.6166666666659</v>
      </c>
      <c r="I348" s="260">
        <v>3054.6833333333325</v>
      </c>
      <c r="J348" s="260">
        <v>3080.3666666666659</v>
      </c>
      <c r="K348" s="259">
        <v>3029</v>
      </c>
      <c r="L348" s="259">
        <v>2987.25</v>
      </c>
      <c r="M348" s="259">
        <v>0.56218000000000001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263.45</v>
      </c>
      <c r="D349" s="260">
        <v>263.18333333333334</v>
      </c>
      <c r="E349" s="260">
        <v>260.51666666666665</v>
      </c>
      <c r="F349" s="260">
        <v>257.58333333333331</v>
      </c>
      <c r="G349" s="260">
        <v>254.91666666666663</v>
      </c>
      <c r="H349" s="260">
        <v>266.11666666666667</v>
      </c>
      <c r="I349" s="260">
        <v>268.7833333333333</v>
      </c>
      <c r="J349" s="260">
        <v>271.7166666666667</v>
      </c>
      <c r="K349" s="259">
        <v>265.85000000000002</v>
      </c>
      <c r="L349" s="259">
        <v>260.25</v>
      </c>
      <c r="M349" s="259">
        <v>2.0033300000000001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385.85</v>
      </c>
      <c r="D350" s="260">
        <v>390.59999999999997</v>
      </c>
      <c r="E350" s="260">
        <v>373.24999999999994</v>
      </c>
      <c r="F350" s="260">
        <v>360.65</v>
      </c>
      <c r="G350" s="260">
        <v>343.29999999999995</v>
      </c>
      <c r="H350" s="260">
        <v>403.19999999999993</v>
      </c>
      <c r="I350" s="260">
        <v>420.54999999999995</v>
      </c>
      <c r="J350" s="260">
        <v>433.14999999999992</v>
      </c>
      <c r="K350" s="259">
        <v>407.95</v>
      </c>
      <c r="L350" s="259">
        <v>378</v>
      </c>
      <c r="M350" s="259">
        <v>15.823689999999999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130.80000000000001</v>
      </c>
      <c r="D351" s="260">
        <v>130.70000000000002</v>
      </c>
      <c r="E351" s="260">
        <v>129.60000000000002</v>
      </c>
      <c r="F351" s="260">
        <v>128.4</v>
      </c>
      <c r="G351" s="260">
        <v>127.30000000000001</v>
      </c>
      <c r="H351" s="260">
        <v>131.90000000000003</v>
      </c>
      <c r="I351" s="260">
        <v>133</v>
      </c>
      <c r="J351" s="260">
        <v>134.20000000000005</v>
      </c>
      <c r="K351" s="259">
        <v>131.80000000000001</v>
      </c>
      <c r="L351" s="259">
        <v>129.5</v>
      </c>
      <c r="M351" s="259">
        <v>10.101050000000001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3297.15</v>
      </c>
      <c r="D352" s="260">
        <v>3312.2166666666672</v>
      </c>
      <c r="E352" s="260">
        <v>3268.1333333333341</v>
      </c>
      <c r="F352" s="260">
        <v>3239.1166666666668</v>
      </c>
      <c r="G352" s="260">
        <v>3195.0333333333338</v>
      </c>
      <c r="H352" s="260">
        <v>3341.2333333333345</v>
      </c>
      <c r="I352" s="260">
        <v>3385.3166666666675</v>
      </c>
      <c r="J352" s="260">
        <v>3414.3333333333348</v>
      </c>
      <c r="K352" s="259">
        <v>3356.3</v>
      </c>
      <c r="L352" s="259">
        <v>3283.2</v>
      </c>
      <c r="M352" s="259">
        <v>2.4496799999999999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432.25</v>
      </c>
      <c r="D353" s="260">
        <v>431.65000000000003</v>
      </c>
      <c r="E353" s="260">
        <v>428.60000000000008</v>
      </c>
      <c r="F353" s="260">
        <v>424.95000000000005</v>
      </c>
      <c r="G353" s="260">
        <v>421.90000000000009</v>
      </c>
      <c r="H353" s="260">
        <v>435.30000000000007</v>
      </c>
      <c r="I353" s="260">
        <v>438.35</v>
      </c>
      <c r="J353" s="260">
        <v>442.00000000000006</v>
      </c>
      <c r="K353" s="259">
        <v>434.7</v>
      </c>
      <c r="L353" s="259">
        <v>428</v>
      </c>
      <c r="M353" s="259">
        <v>2.2085499999999998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262.45</v>
      </c>
      <c r="D354" s="260">
        <v>260.95</v>
      </c>
      <c r="E354" s="260">
        <v>256.5</v>
      </c>
      <c r="F354" s="260">
        <v>250.55</v>
      </c>
      <c r="G354" s="260">
        <v>246.10000000000002</v>
      </c>
      <c r="H354" s="260">
        <v>266.89999999999998</v>
      </c>
      <c r="I354" s="260">
        <v>271.34999999999991</v>
      </c>
      <c r="J354" s="260">
        <v>277.29999999999995</v>
      </c>
      <c r="K354" s="259">
        <v>265.39999999999998</v>
      </c>
      <c r="L354" s="259">
        <v>255</v>
      </c>
      <c r="M354" s="259">
        <v>1.55585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1832.8</v>
      </c>
      <c r="D355" s="260">
        <v>1834.9333333333334</v>
      </c>
      <c r="E355" s="260">
        <v>1811.8666666666668</v>
      </c>
      <c r="F355" s="260">
        <v>1790.9333333333334</v>
      </c>
      <c r="G355" s="260">
        <v>1767.8666666666668</v>
      </c>
      <c r="H355" s="260">
        <v>1855.8666666666668</v>
      </c>
      <c r="I355" s="260">
        <v>1878.9333333333334</v>
      </c>
      <c r="J355" s="260">
        <v>1899.8666666666668</v>
      </c>
      <c r="K355" s="259">
        <v>1858</v>
      </c>
      <c r="L355" s="259">
        <v>1814</v>
      </c>
      <c r="M355" s="259">
        <v>7.3548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49981.4</v>
      </c>
      <c r="D356" s="260">
        <v>49772.933333333327</v>
      </c>
      <c r="E356" s="260">
        <v>49425.866666666654</v>
      </c>
      <c r="F356" s="260">
        <v>48870.333333333328</v>
      </c>
      <c r="G356" s="260">
        <v>48523.266666666656</v>
      </c>
      <c r="H356" s="260">
        <v>50328.466666666653</v>
      </c>
      <c r="I356" s="260">
        <v>50675.533333333318</v>
      </c>
      <c r="J356" s="260">
        <v>51231.066666666651</v>
      </c>
      <c r="K356" s="259">
        <v>50120</v>
      </c>
      <c r="L356" s="259">
        <v>49217.4</v>
      </c>
      <c r="M356" s="259">
        <v>0.16467999999999999</v>
      </c>
      <c r="N356" s="1"/>
      <c r="O356" s="1"/>
    </row>
    <row r="357" spans="1:15" ht="12.75" customHeight="1">
      <c r="A357" s="30">
        <v>347</v>
      </c>
      <c r="B357" s="269" t="s">
        <v>873</v>
      </c>
      <c r="C357" s="259">
        <v>1359.75</v>
      </c>
      <c r="D357" s="260">
        <v>1368.9166666666667</v>
      </c>
      <c r="E357" s="260">
        <v>1342.8333333333335</v>
      </c>
      <c r="F357" s="260">
        <v>1325.9166666666667</v>
      </c>
      <c r="G357" s="260">
        <v>1299.8333333333335</v>
      </c>
      <c r="H357" s="260">
        <v>1385.8333333333335</v>
      </c>
      <c r="I357" s="260">
        <v>1411.916666666667</v>
      </c>
      <c r="J357" s="260">
        <v>1428.8333333333335</v>
      </c>
      <c r="K357" s="259">
        <v>1395</v>
      </c>
      <c r="L357" s="259">
        <v>1352</v>
      </c>
      <c r="M357" s="259">
        <v>2.1828599999999998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3732.95</v>
      </c>
      <c r="D358" s="260">
        <v>3730.5</v>
      </c>
      <c r="E358" s="260">
        <v>3702.6</v>
      </c>
      <c r="F358" s="260">
        <v>3672.25</v>
      </c>
      <c r="G358" s="260">
        <v>3644.35</v>
      </c>
      <c r="H358" s="260">
        <v>3760.85</v>
      </c>
      <c r="I358" s="260">
        <v>3788.7499999999995</v>
      </c>
      <c r="J358" s="260">
        <v>3819.1</v>
      </c>
      <c r="K358" s="259">
        <v>3758.4</v>
      </c>
      <c r="L358" s="259">
        <v>3700.15</v>
      </c>
      <c r="M358" s="259">
        <v>1.50522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212.55</v>
      </c>
      <c r="D359" s="260">
        <v>212.28333333333333</v>
      </c>
      <c r="E359" s="260">
        <v>210.76666666666665</v>
      </c>
      <c r="F359" s="260">
        <v>208.98333333333332</v>
      </c>
      <c r="G359" s="260">
        <v>207.46666666666664</v>
      </c>
      <c r="H359" s="260">
        <v>214.06666666666666</v>
      </c>
      <c r="I359" s="260">
        <v>215.58333333333337</v>
      </c>
      <c r="J359" s="260">
        <v>217.36666666666667</v>
      </c>
      <c r="K359" s="259">
        <v>213.8</v>
      </c>
      <c r="L359" s="259">
        <v>210.5</v>
      </c>
      <c r="M359" s="259">
        <v>15.6388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4472.5</v>
      </c>
      <c r="D360" s="260">
        <v>4483.583333333333</v>
      </c>
      <c r="E360" s="260">
        <v>4438.9166666666661</v>
      </c>
      <c r="F360" s="260">
        <v>4405.333333333333</v>
      </c>
      <c r="G360" s="260">
        <v>4360.6666666666661</v>
      </c>
      <c r="H360" s="260">
        <v>4517.1666666666661</v>
      </c>
      <c r="I360" s="260">
        <v>4561.8333333333321</v>
      </c>
      <c r="J360" s="260">
        <v>4595.4166666666661</v>
      </c>
      <c r="K360" s="259">
        <v>4528.25</v>
      </c>
      <c r="L360" s="259">
        <v>4450</v>
      </c>
      <c r="M360" s="259">
        <v>0.21493999999999999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1545.9</v>
      </c>
      <c r="D361" s="260">
        <v>1548.7333333333333</v>
      </c>
      <c r="E361" s="260">
        <v>1507.4666666666667</v>
      </c>
      <c r="F361" s="260">
        <v>1469.0333333333333</v>
      </c>
      <c r="G361" s="260">
        <v>1427.7666666666667</v>
      </c>
      <c r="H361" s="260">
        <v>1587.1666666666667</v>
      </c>
      <c r="I361" s="260">
        <v>1628.4333333333336</v>
      </c>
      <c r="J361" s="260">
        <v>1666.8666666666668</v>
      </c>
      <c r="K361" s="259">
        <v>1590</v>
      </c>
      <c r="L361" s="259">
        <v>1510.3</v>
      </c>
      <c r="M361" s="259">
        <v>1.59107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2628.65</v>
      </c>
      <c r="D362" s="260">
        <v>2636.2999999999997</v>
      </c>
      <c r="E362" s="260">
        <v>2605.3499999999995</v>
      </c>
      <c r="F362" s="260">
        <v>2582.0499999999997</v>
      </c>
      <c r="G362" s="260">
        <v>2551.0999999999995</v>
      </c>
      <c r="H362" s="260">
        <v>2659.5999999999995</v>
      </c>
      <c r="I362" s="260">
        <v>2690.5499999999993</v>
      </c>
      <c r="J362" s="260">
        <v>2713.8499999999995</v>
      </c>
      <c r="K362" s="259">
        <v>2667.25</v>
      </c>
      <c r="L362" s="259">
        <v>2613</v>
      </c>
      <c r="M362" s="259">
        <v>6.2151500000000004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962.4</v>
      </c>
      <c r="D363" s="260">
        <v>968.2833333333333</v>
      </c>
      <c r="E363" s="260">
        <v>947.26666666666665</v>
      </c>
      <c r="F363" s="260">
        <v>932.13333333333333</v>
      </c>
      <c r="G363" s="260">
        <v>911.11666666666667</v>
      </c>
      <c r="H363" s="260">
        <v>983.41666666666663</v>
      </c>
      <c r="I363" s="260">
        <v>1004.4333333333333</v>
      </c>
      <c r="J363" s="260">
        <v>1019.5666666666666</v>
      </c>
      <c r="K363" s="259">
        <v>989.3</v>
      </c>
      <c r="L363" s="259">
        <v>953.15</v>
      </c>
      <c r="M363" s="259">
        <v>1.2813399999999999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2749.4</v>
      </c>
      <c r="D364" s="260">
        <v>2744.8333333333335</v>
      </c>
      <c r="E364" s="260">
        <v>2724.666666666667</v>
      </c>
      <c r="F364" s="260">
        <v>2699.9333333333334</v>
      </c>
      <c r="G364" s="260">
        <v>2679.7666666666669</v>
      </c>
      <c r="H364" s="260">
        <v>2769.5666666666671</v>
      </c>
      <c r="I364" s="260">
        <v>2789.733333333334</v>
      </c>
      <c r="J364" s="260">
        <v>2814.4666666666672</v>
      </c>
      <c r="K364" s="259">
        <v>2765</v>
      </c>
      <c r="L364" s="259">
        <v>2720.1</v>
      </c>
      <c r="M364" s="259">
        <v>1.62195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1794.9</v>
      </c>
      <c r="D365" s="260">
        <v>1797.0333333333335</v>
      </c>
      <c r="E365" s="260">
        <v>1774.0666666666671</v>
      </c>
      <c r="F365" s="260">
        <v>1753.2333333333336</v>
      </c>
      <c r="G365" s="260">
        <v>1730.2666666666671</v>
      </c>
      <c r="H365" s="260">
        <v>1817.866666666667</v>
      </c>
      <c r="I365" s="260">
        <v>1840.8333333333337</v>
      </c>
      <c r="J365" s="260">
        <v>1861.666666666667</v>
      </c>
      <c r="K365" s="259">
        <v>1820</v>
      </c>
      <c r="L365" s="259">
        <v>1776.2</v>
      </c>
      <c r="M365" s="259">
        <v>1.29328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310.95</v>
      </c>
      <c r="D366" s="260">
        <v>312.65000000000003</v>
      </c>
      <c r="E366" s="260">
        <v>308.35000000000008</v>
      </c>
      <c r="F366" s="260">
        <v>305.75000000000006</v>
      </c>
      <c r="G366" s="260">
        <v>301.4500000000001</v>
      </c>
      <c r="H366" s="260">
        <v>315.25000000000006</v>
      </c>
      <c r="I366" s="260">
        <v>319.55</v>
      </c>
      <c r="J366" s="260">
        <v>322.15000000000003</v>
      </c>
      <c r="K366" s="259">
        <v>316.95</v>
      </c>
      <c r="L366" s="259">
        <v>310.05</v>
      </c>
      <c r="M366" s="259">
        <v>16.940809999999999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119</v>
      </c>
      <c r="D367" s="260">
        <v>118.43333333333332</v>
      </c>
      <c r="E367" s="260">
        <v>117.66666666666664</v>
      </c>
      <c r="F367" s="260">
        <v>116.33333333333331</v>
      </c>
      <c r="G367" s="260">
        <v>115.56666666666663</v>
      </c>
      <c r="H367" s="260">
        <v>119.76666666666665</v>
      </c>
      <c r="I367" s="260">
        <v>120.53333333333333</v>
      </c>
      <c r="J367" s="260">
        <v>121.86666666666666</v>
      </c>
      <c r="K367" s="259">
        <v>119.2</v>
      </c>
      <c r="L367" s="259">
        <v>117.1</v>
      </c>
      <c r="M367" s="259">
        <v>65.299719999999994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228</v>
      </c>
      <c r="D368" s="260">
        <v>228.76666666666665</v>
      </c>
      <c r="E368" s="260">
        <v>225.6333333333333</v>
      </c>
      <c r="F368" s="260">
        <v>223.26666666666665</v>
      </c>
      <c r="G368" s="260">
        <v>220.1333333333333</v>
      </c>
      <c r="H368" s="260">
        <v>231.1333333333333</v>
      </c>
      <c r="I368" s="260">
        <v>234.26666666666662</v>
      </c>
      <c r="J368" s="260">
        <v>236.6333333333333</v>
      </c>
      <c r="K368" s="259">
        <v>231.9</v>
      </c>
      <c r="L368" s="259">
        <v>226.4</v>
      </c>
      <c r="M368" s="259">
        <v>111.46529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417.05</v>
      </c>
      <c r="D369" s="260">
        <v>420.5</v>
      </c>
      <c r="E369" s="260">
        <v>412.55</v>
      </c>
      <c r="F369" s="260">
        <v>408.05</v>
      </c>
      <c r="G369" s="260">
        <v>400.1</v>
      </c>
      <c r="H369" s="260">
        <v>425</v>
      </c>
      <c r="I369" s="260">
        <v>432.95000000000005</v>
      </c>
      <c r="J369" s="260">
        <v>437.45</v>
      </c>
      <c r="K369" s="259">
        <v>428.45</v>
      </c>
      <c r="L369" s="259">
        <v>416</v>
      </c>
      <c r="M369" s="259">
        <v>5.2175399999999996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463.75</v>
      </c>
      <c r="D370" s="260">
        <v>457.93333333333334</v>
      </c>
      <c r="E370" s="260">
        <v>450.86666666666667</v>
      </c>
      <c r="F370" s="260">
        <v>437.98333333333335</v>
      </c>
      <c r="G370" s="260">
        <v>430.91666666666669</v>
      </c>
      <c r="H370" s="260">
        <v>470.81666666666666</v>
      </c>
      <c r="I370" s="260">
        <v>477.88333333333338</v>
      </c>
      <c r="J370" s="260">
        <v>490.76666666666665</v>
      </c>
      <c r="K370" s="259">
        <v>465</v>
      </c>
      <c r="L370" s="259">
        <v>445.05</v>
      </c>
      <c r="M370" s="259">
        <v>2.8698999999999999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564.25</v>
      </c>
      <c r="D371" s="260">
        <v>562.56666666666672</v>
      </c>
      <c r="E371" s="260">
        <v>557.13333333333344</v>
      </c>
      <c r="F371" s="260">
        <v>550.01666666666677</v>
      </c>
      <c r="G371" s="260">
        <v>544.58333333333348</v>
      </c>
      <c r="H371" s="260">
        <v>569.68333333333339</v>
      </c>
      <c r="I371" s="260">
        <v>575.11666666666656</v>
      </c>
      <c r="J371" s="260">
        <v>582.23333333333335</v>
      </c>
      <c r="K371" s="259">
        <v>568</v>
      </c>
      <c r="L371" s="259">
        <v>555.45000000000005</v>
      </c>
      <c r="M371" s="259">
        <v>1.2165600000000001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128.69999999999999</v>
      </c>
      <c r="D372" s="260">
        <v>128.43333333333331</v>
      </c>
      <c r="E372" s="260">
        <v>127.36666666666662</v>
      </c>
      <c r="F372" s="260">
        <v>126.0333333333333</v>
      </c>
      <c r="G372" s="260">
        <v>124.96666666666661</v>
      </c>
      <c r="H372" s="260">
        <v>129.76666666666662</v>
      </c>
      <c r="I372" s="260">
        <v>130.83333333333329</v>
      </c>
      <c r="J372" s="260">
        <v>132.16666666666663</v>
      </c>
      <c r="K372" s="259">
        <v>129.5</v>
      </c>
      <c r="L372" s="259">
        <v>127.1</v>
      </c>
      <c r="M372" s="259">
        <v>1.7405999999999999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1309.95</v>
      </c>
      <c r="D373" s="260">
        <v>1320.6499999999999</v>
      </c>
      <c r="E373" s="260">
        <v>1291.2999999999997</v>
      </c>
      <c r="F373" s="260">
        <v>1272.6499999999999</v>
      </c>
      <c r="G373" s="260">
        <v>1243.2999999999997</v>
      </c>
      <c r="H373" s="260">
        <v>1339.2999999999997</v>
      </c>
      <c r="I373" s="260">
        <v>1368.6499999999996</v>
      </c>
      <c r="J373" s="260">
        <v>1387.2999999999997</v>
      </c>
      <c r="K373" s="259">
        <v>1350</v>
      </c>
      <c r="L373" s="259">
        <v>1302</v>
      </c>
      <c r="M373" s="259">
        <v>6.8699999999999997E-2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4224.3</v>
      </c>
      <c r="D374" s="260">
        <v>4210.1166666666668</v>
      </c>
      <c r="E374" s="260">
        <v>4166.0333333333338</v>
      </c>
      <c r="F374" s="260">
        <v>4107.7666666666673</v>
      </c>
      <c r="G374" s="260">
        <v>4063.6833333333343</v>
      </c>
      <c r="H374" s="260">
        <v>4268.3833333333332</v>
      </c>
      <c r="I374" s="260">
        <v>4312.4666666666653</v>
      </c>
      <c r="J374" s="260">
        <v>4370.7333333333327</v>
      </c>
      <c r="K374" s="259">
        <v>4254.2</v>
      </c>
      <c r="L374" s="259">
        <v>4151.8500000000004</v>
      </c>
      <c r="M374" s="259">
        <v>3.635E-2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14088.4</v>
      </c>
      <c r="D375" s="260">
        <v>13995.050000000001</v>
      </c>
      <c r="E375" s="260">
        <v>13860.100000000002</v>
      </c>
      <c r="F375" s="260">
        <v>13631.800000000001</v>
      </c>
      <c r="G375" s="260">
        <v>13496.850000000002</v>
      </c>
      <c r="H375" s="260">
        <v>14223.350000000002</v>
      </c>
      <c r="I375" s="260">
        <v>14358.300000000003</v>
      </c>
      <c r="J375" s="260">
        <v>14586.600000000002</v>
      </c>
      <c r="K375" s="259">
        <v>14130</v>
      </c>
      <c r="L375" s="259">
        <v>13766.75</v>
      </c>
      <c r="M375" s="259">
        <v>4.2279999999999998E-2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41.85</v>
      </c>
      <c r="D376" s="260">
        <v>42.35</v>
      </c>
      <c r="E376" s="260">
        <v>41.150000000000006</v>
      </c>
      <c r="F376" s="260">
        <v>40.450000000000003</v>
      </c>
      <c r="G376" s="260">
        <v>39.250000000000007</v>
      </c>
      <c r="H376" s="260">
        <v>43.050000000000004</v>
      </c>
      <c r="I376" s="260">
        <v>44.250000000000007</v>
      </c>
      <c r="J376" s="260">
        <v>44.95</v>
      </c>
      <c r="K376" s="259">
        <v>43.55</v>
      </c>
      <c r="L376" s="259">
        <v>41.65</v>
      </c>
      <c r="M376" s="259">
        <v>1095.8400899999999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547</v>
      </c>
      <c r="D377" s="260">
        <v>548.5</v>
      </c>
      <c r="E377" s="260">
        <v>543</v>
      </c>
      <c r="F377" s="260">
        <v>539</v>
      </c>
      <c r="G377" s="260">
        <v>533.5</v>
      </c>
      <c r="H377" s="260">
        <v>552.5</v>
      </c>
      <c r="I377" s="260">
        <v>558</v>
      </c>
      <c r="J377" s="260">
        <v>562</v>
      </c>
      <c r="K377" s="259">
        <v>554</v>
      </c>
      <c r="L377" s="259">
        <v>544.5</v>
      </c>
      <c r="M377" s="259">
        <v>0.76436999999999999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136.25</v>
      </c>
      <c r="D378" s="260">
        <v>136.31666666666666</v>
      </c>
      <c r="E378" s="260">
        <v>134.73333333333332</v>
      </c>
      <c r="F378" s="260">
        <v>133.21666666666667</v>
      </c>
      <c r="G378" s="260">
        <v>131.63333333333333</v>
      </c>
      <c r="H378" s="260">
        <v>137.83333333333331</v>
      </c>
      <c r="I378" s="260">
        <v>139.41666666666669</v>
      </c>
      <c r="J378" s="260">
        <v>140.93333333333331</v>
      </c>
      <c r="K378" s="259">
        <v>137.9</v>
      </c>
      <c r="L378" s="259">
        <v>134.80000000000001</v>
      </c>
      <c r="M378" s="259">
        <v>121.24236999999999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101.55</v>
      </c>
      <c r="D379" s="260">
        <v>100.93333333333332</v>
      </c>
      <c r="E379" s="260">
        <v>100.01666666666665</v>
      </c>
      <c r="F379" s="260">
        <v>98.483333333333334</v>
      </c>
      <c r="G379" s="260">
        <v>97.566666666666663</v>
      </c>
      <c r="H379" s="260">
        <v>102.46666666666664</v>
      </c>
      <c r="I379" s="260">
        <v>103.3833333333333</v>
      </c>
      <c r="J379" s="260">
        <v>104.91666666666663</v>
      </c>
      <c r="K379" s="259">
        <v>101.85</v>
      </c>
      <c r="L379" s="259">
        <v>99.4</v>
      </c>
      <c r="M379" s="259">
        <v>130.65969000000001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635.1</v>
      </c>
      <c r="D380" s="260">
        <v>639.85</v>
      </c>
      <c r="E380" s="260">
        <v>626.25</v>
      </c>
      <c r="F380" s="260">
        <v>617.4</v>
      </c>
      <c r="G380" s="260">
        <v>603.79999999999995</v>
      </c>
      <c r="H380" s="260">
        <v>648.70000000000005</v>
      </c>
      <c r="I380" s="260">
        <v>662.30000000000018</v>
      </c>
      <c r="J380" s="260">
        <v>671.15000000000009</v>
      </c>
      <c r="K380" s="259">
        <v>653.45000000000005</v>
      </c>
      <c r="L380" s="259">
        <v>631</v>
      </c>
      <c r="M380" s="259">
        <v>2.1319699999999999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412.2</v>
      </c>
      <c r="D381" s="260">
        <v>407.63333333333327</v>
      </c>
      <c r="E381" s="260">
        <v>397.36666666666656</v>
      </c>
      <c r="F381" s="260">
        <v>382.5333333333333</v>
      </c>
      <c r="G381" s="260">
        <v>372.26666666666659</v>
      </c>
      <c r="H381" s="260">
        <v>422.46666666666653</v>
      </c>
      <c r="I381" s="260">
        <v>432.73333333333329</v>
      </c>
      <c r="J381" s="260">
        <v>447.56666666666649</v>
      </c>
      <c r="K381" s="259">
        <v>417.9</v>
      </c>
      <c r="L381" s="259">
        <v>392.8</v>
      </c>
      <c r="M381" s="259">
        <v>30.536960000000001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1024.95</v>
      </c>
      <c r="D382" s="260">
        <v>1029.2333333333333</v>
      </c>
      <c r="E382" s="260">
        <v>1000.7166666666667</v>
      </c>
      <c r="F382" s="260">
        <v>976.48333333333335</v>
      </c>
      <c r="G382" s="260">
        <v>947.9666666666667</v>
      </c>
      <c r="H382" s="260">
        <v>1053.4666666666667</v>
      </c>
      <c r="I382" s="260">
        <v>1081.9833333333336</v>
      </c>
      <c r="J382" s="260">
        <v>1106.2166666666667</v>
      </c>
      <c r="K382" s="259">
        <v>1057.75</v>
      </c>
      <c r="L382" s="259">
        <v>1005</v>
      </c>
      <c r="M382" s="259">
        <v>2.2768099999999998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50.8</v>
      </c>
      <c r="D383" s="260">
        <v>50.533333333333331</v>
      </c>
      <c r="E383" s="260">
        <v>46.916666666666664</v>
      </c>
      <c r="F383" s="260">
        <v>43.033333333333331</v>
      </c>
      <c r="G383" s="260">
        <v>39.416666666666664</v>
      </c>
      <c r="H383" s="260">
        <v>54.416666666666664</v>
      </c>
      <c r="I383" s="260">
        <v>58.033333333333339</v>
      </c>
      <c r="J383" s="260">
        <v>61.916666666666664</v>
      </c>
      <c r="K383" s="259">
        <v>54.15</v>
      </c>
      <c r="L383" s="259">
        <v>46.65</v>
      </c>
      <c r="M383" s="259">
        <v>1052.3851199999999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176.5</v>
      </c>
      <c r="D384" s="260">
        <v>175.11666666666667</v>
      </c>
      <c r="E384" s="260">
        <v>172.98333333333335</v>
      </c>
      <c r="F384" s="260">
        <v>169.46666666666667</v>
      </c>
      <c r="G384" s="260">
        <v>167.33333333333334</v>
      </c>
      <c r="H384" s="260">
        <v>178.63333333333335</v>
      </c>
      <c r="I384" s="260">
        <v>180.76666666666668</v>
      </c>
      <c r="J384" s="260">
        <v>184.28333333333336</v>
      </c>
      <c r="K384" s="259">
        <v>177.25</v>
      </c>
      <c r="L384" s="259">
        <v>171.6</v>
      </c>
      <c r="M384" s="259">
        <v>37.706409999999998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762.8</v>
      </c>
      <c r="D385" s="260">
        <v>758.5333333333333</v>
      </c>
      <c r="E385" s="260">
        <v>742.26666666666665</v>
      </c>
      <c r="F385" s="260">
        <v>721.73333333333335</v>
      </c>
      <c r="G385" s="260">
        <v>705.4666666666667</v>
      </c>
      <c r="H385" s="260">
        <v>779.06666666666661</v>
      </c>
      <c r="I385" s="260">
        <v>795.33333333333326</v>
      </c>
      <c r="J385" s="260">
        <v>815.86666666666656</v>
      </c>
      <c r="K385" s="259">
        <v>774.8</v>
      </c>
      <c r="L385" s="259">
        <v>738</v>
      </c>
      <c r="M385" s="259">
        <v>4.1074299999999999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226.45</v>
      </c>
      <c r="D386" s="260">
        <v>227.86666666666667</v>
      </c>
      <c r="E386" s="260">
        <v>222.83333333333334</v>
      </c>
      <c r="F386" s="260">
        <v>219.21666666666667</v>
      </c>
      <c r="G386" s="260">
        <v>214.18333333333334</v>
      </c>
      <c r="H386" s="260">
        <v>231.48333333333335</v>
      </c>
      <c r="I386" s="260">
        <v>236.51666666666665</v>
      </c>
      <c r="J386" s="260">
        <v>240.13333333333335</v>
      </c>
      <c r="K386" s="259">
        <v>232.9</v>
      </c>
      <c r="L386" s="259">
        <v>224.25</v>
      </c>
      <c r="M386" s="259">
        <v>2.2126600000000001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101.95</v>
      </c>
      <c r="D387" s="260">
        <v>101.89999999999999</v>
      </c>
      <c r="E387" s="260">
        <v>100.59999999999998</v>
      </c>
      <c r="F387" s="260">
        <v>99.249999999999986</v>
      </c>
      <c r="G387" s="260">
        <v>97.949999999999974</v>
      </c>
      <c r="H387" s="260">
        <v>103.24999999999999</v>
      </c>
      <c r="I387" s="260">
        <v>104.55</v>
      </c>
      <c r="J387" s="260">
        <v>105.89999999999999</v>
      </c>
      <c r="K387" s="259">
        <v>103.2</v>
      </c>
      <c r="L387" s="259">
        <v>100.55</v>
      </c>
      <c r="M387" s="259">
        <v>22.604140000000001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1949.55</v>
      </c>
      <c r="D388" s="260">
        <v>1961.3166666666666</v>
      </c>
      <c r="E388" s="260">
        <v>1928.5833333333333</v>
      </c>
      <c r="F388" s="260">
        <v>1907.6166666666666</v>
      </c>
      <c r="G388" s="260">
        <v>1874.8833333333332</v>
      </c>
      <c r="H388" s="260">
        <v>1982.2833333333333</v>
      </c>
      <c r="I388" s="260">
        <v>2015.0166666666669</v>
      </c>
      <c r="J388" s="260">
        <v>2035.9833333333333</v>
      </c>
      <c r="K388" s="259">
        <v>1994.05</v>
      </c>
      <c r="L388" s="259">
        <v>1940.35</v>
      </c>
      <c r="M388" s="259">
        <v>0.36560999999999999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50.5</v>
      </c>
      <c r="D389" s="260">
        <v>49.949999999999996</v>
      </c>
      <c r="E389" s="260">
        <v>48.04999999999999</v>
      </c>
      <c r="F389" s="260">
        <v>45.599999999999994</v>
      </c>
      <c r="G389" s="260">
        <v>43.699999999999989</v>
      </c>
      <c r="H389" s="260">
        <v>52.399999999999991</v>
      </c>
      <c r="I389" s="260">
        <v>54.3</v>
      </c>
      <c r="J389" s="260">
        <v>56.749999999999993</v>
      </c>
      <c r="K389" s="259">
        <v>51.85</v>
      </c>
      <c r="L389" s="259">
        <v>47.5</v>
      </c>
      <c r="M389" s="259">
        <v>34.292960000000001</v>
      </c>
      <c r="N389" s="1"/>
      <c r="O389" s="1"/>
    </row>
    <row r="390" spans="1:15" ht="12.75" customHeight="1">
      <c r="A390" s="30">
        <v>380</v>
      </c>
      <c r="B390" s="269" t="s">
        <v>883</v>
      </c>
      <c r="C390" s="259">
        <v>1260.05</v>
      </c>
      <c r="D390" s="260">
        <v>1268.4333333333334</v>
      </c>
      <c r="E390" s="260">
        <v>1233.9166666666667</v>
      </c>
      <c r="F390" s="260">
        <v>1207.7833333333333</v>
      </c>
      <c r="G390" s="260">
        <v>1173.2666666666667</v>
      </c>
      <c r="H390" s="260">
        <v>1294.5666666666668</v>
      </c>
      <c r="I390" s="260">
        <v>1329.0833333333333</v>
      </c>
      <c r="J390" s="260">
        <v>1355.2166666666669</v>
      </c>
      <c r="K390" s="259">
        <v>1302.95</v>
      </c>
      <c r="L390" s="259">
        <v>1242.3</v>
      </c>
      <c r="M390" s="259">
        <v>3.3157399999999999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159.30000000000001</v>
      </c>
      <c r="D391" s="260">
        <v>157.35</v>
      </c>
      <c r="E391" s="260">
        <v>152.75</v>
      </c>
      <c r="F391" s="260">
        <v>146.20000000000002</v>
      </c>
      <c r="G391" s="260">
        <v>141.60000000000002</v>
      </c>
      <c r="H391" s="260">
        <v>163.89999999999998</v>
      </c>
      <c r="I391" s="260">
        <v>168.49999999999994</v>
      </c>
      <c r="J391" s="260">
        <v>175.04999999999995</v>
      </c>
      <c r="K391" s="259">
        <v>161.94999999999999</v>
      </c>
      <c r="L391" s="259">
        <v>150.80000000000001</v>
      </c>
      <c r="M391" s="259">
        <v>72.329890000000006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936.6</v>
      </c>
      <c r="D392" s="260">
        <v>937.63333333333333</v>
      </c>
      <c r="E392" s="260">
        <v>927.9666666666667</v>
      </c>
      <c r="F392" s="260">
        <v>919.33333333333337</v>
      </c>
      <c r="G392" s="260">
        <v>909.66666666666674</v>
      </c>
      <c r="H392" s="260">
        <v>946.26666666666665</v>
      </c>
      <c r="I392" s="260">
        <v>955.93333333333339</v>
      </c>
      <c r="J392" s="260">
        <v>964.56666666666661</v>
      </c>
      <c r="K392" s="259">
        <v>947.3</v>
      </c>
      <c r="L392" s="259">
        <v>929</v>
      </c>
      <c r="M392" s="259">
        <v>2.14628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2606.6</v>
      </c>
      <c r="D393" s="260">
        <v>2596.9666666666667</v>
      </c>
      <c r="E393" s="260">
        <v>2583.6333333333332</v>
      </c>
      <c r="F393" s="260">
        <v>2560.6666666666665</v>
      </c>
      <c r="G393" s="260">
        <v>2547.333333333333</v>
      </c>
      <c r="H393" s="260">
        <v>2619.9333333333334</v>
      </c>
      <c r="I393" s="260">
        <v>2633.2666666666664</v>
      </c>
      <c r="J393" s="260">
        <v>2656.2333333333336</v>
      </c>
      <c r="K393" s="259">
        <v>2610.3000000000002</v>
      </c>
      <c r="L393" s="259">
        <v>2574</v>
      </c>
      <c r="M393" s="259">
        <v>54.409669999999998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121.6</v>
      </c>
      <c r="D394" s="260">
        <v>121.55</v>
      </c>
      <c r="E394" s="260">
        <v>120.6</v>
      </c>
      <c r="F394" s="260">
        <v>119.6</v>
      </c>
      <c r="G394" s="260">
        <v>118.64999999999999</v>
      </c>
      <c r="H394" s="260">
        <v>122.55</v>
      </c>
      <c r="I394" s="260">
        <v>123.50000000000001</v>
      </c>
      <c r="J394" s="260">
        <v>124.5</v>
      </c>
      <c r="K394" s="259">
        <v>122.5</v>
      </c>
      <c r="L394" s="259">
        <v>120.55</v>
      </c>
      <c r="M394" s="259">
        <v>3.7989000000000002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861.65</v>
      </c>
      <c r="D395" s="260">
        <v>869.86666666666667</v>
      </c>
      <c r="E395" s="260">
        <v>850.7833333333333</v>
      </c>
      <c r="F395" s="260">
        <v>839.91666666666663</v>
      </c>
      <c r="G395" s="260">
        <v>820.83333333333326</v>
      </c>
      <c r="H395" s="260">
        <v>880.73333333333335</v>
      </c>
      <c r="I395" s="260">
        <v>899.81666666666661</v>
      </c>
      <c r="J395" s="260">
        <v>910.68333333333339</v>
      </c>
      <c r="K395" s="259">
        <v>888.95</v>
      </c>
      <c r="L395" s="259">
        <v>859</v>
      </c>
      <c r="M395" s="259">
        <v>0.51693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1313.85</v>
      </c>
      <c r="D396" s="260">
        <v>1317.25</v>
      </c>
      <c r="E396" s="260">
        <v>1296.5999999999999</v>
      </c>
      <c r="F396" s="260">
        <v>1279.3499999999999</v>
      </c>
      <c r="G396" s="260">
        <v>1258.6999999999998</v>
      </c>
      <c r="H396" s="260">
        <v>1334.5</v>
      </c>
      <c r="I396" s="260">
        <v>1355.15</v>
      </c>
      <c r="J396" s="260">
        <v>1372.4</v>
      </c>
      <c r="K396" s="259">
        <v>1337.9</v>
      </c>
      <c r="L396" s="259">
        <v>1300</v>
      </c>
      <c r="M396" s="259">
        <v>0.73343000000000003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806.5</v>
      </c>
      <c r="D397" s="260">
        <v>809.4666666666667</v>
      </c>
      <c r="E397" s="260">
        <v>798.13333333333344</v>
      </c>
      <c r="F397" s="260">
        <v>789.76666666666677</v>
      </c>
      <c r="G397" s="260">
        <v>778.43333333333351</v>
      </c>
      <c r="H397" s="260">
        <v>817.83333333333337</v>
      </c>
      <c r="I397" s="260">
        <v>829.16666666666663</v>
      </c>
      <c r="J397" s="260">
        <v>837.5333333333333</v>
      </c>
      <c r="K397" s="259">
        <v>820.8</v>
      </c>
      <c r="L397" s="259">
        <v>801.1</v>
      </c>
      <c r="M397" s="259">
        <v>19.119019999999999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1278.6500000000001</v>
      </c>
      <c r="D398" s="260">
        <v>1275.3500000000001</v>
      </c>
      <c r="E398" s="260">
        <v>1268.7000000000003</v>
      </c>
      <c r="F398" s="260">
        <v>1258.7500000000002</v>
      </c>
      <c r="G398" s="260">
        <v>1252.1000000000004</v>
      </c>
      <c r="H398" s="260">
        <v>1285.3000000000002</v>
      </c>
      <c r="I398" s="260">
        <v>1291.9500000000003</v>
      </c>
      <c r="J398" s="260">
        <v>1301.9000000000001</v>
      </c>
      <c r="K398" s="259">
        <v>1282</v>
      </c>
      <c r="L398" s="259">
        <v>1265.4000000000001</v>
      </c>
      <c r="M398" s="259">
        <v>4.7423000000000002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415.05</v>
      </c>
      <c r="D399" s="260">
        <v>414.36666666666662</v>
      </c>
      <c r="E399" s="260">
        <v>410.73333333333323</v>
      </c>
      <c r="F399" s="260">
        <v>406.41666666666663</v>
      </c>
      <c r="G399" s="260">
        <v>402.78333333333325</v>
      </c>
      <c r="H399" s="260">
        <v>418.68333333333322</v>
      </c>
      <c r="I399" s="260">
        <v>422.31666666666655</v>
      </c>
      <c r="J399" s="260">
        <v>426.63333333333321</v>
      </c>
      <c r="K399" s="259">
        <v>418</v>
      </c>
      <c r="L399" s="259">
        <v>410.05</v>
      </c>
      <c r="M399" s="259">
        <v>0.32535999999999998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38.549999999999997</v>
      </c>
      <c r="D400" s="260">
        <v>37.9</v>
      </c>
      <c r="E400" s="260">
        <v>36.9</v>
      </c>
      <c r="F400" s="260">
        <v>35.25</v>
      </c>
      <c r="G400" s="260">
        <v>34.25</v>
      </c>
      <c r="H400" s="260">
        <v>39.549999999999997</v>
      </c>
      <c r="I400" s="260">
        <v>40.549999999999997</v>
      </c>
      <c r="J400" s="260">
        <v>42.199999999999996</v>
      </c>
      <c r="K400" s="259">
        <v>38.9</v>
      </c>
      <c r="L400" s="259">
        <v>36.25</v>
      </c>
      <c r="M400" s="259">
        <v>175.69636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4508.1499999999996</v>
      </c>
      <c r="D401" s="260">
        <v>4543.2166666666662</v>
      </c>
      <c r="E401" s="260">
        <v>4426.4833333333327</v>
      </c>
      <c r="F401" s="260">
        <v>4344.8166666666666</v>
      </c>
      <c r="G401" s="260">
        <v>4228.083333333333</v>
      </c>
      <c r="H401" s="260">
        <v>4624.8833333333323</v>
      </c>
      <c r="I401" s="260">
        <v>4741.6166666666659</v>
      </c>
      <c r="J401" s="260">
        <v>4823.2833333333319</v>
      </c>
      <c r="K401" s="259">
        <v>4659.95</v>
      </c>
      <c r="L401" s="259">
        <v>4461.55</v>
      </c>
      <c r="M401" s="259">
        <v>0.37957000000000002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2425.9</v>
      </c>
      <c r="D402" s="260">
        <v>2446.6166666666668</v>
      </c>
      <c r="E402" s="260">
        <v>2386.6833333333334</v>
      </c>
      <c r="F402" s="260">
        <v>2347.4666666666667</v>
      </c>
      <c r="G402" s="260">
        <v>2287.5333333333333</v>
      </c>
      <c r="H402" s="260">
        <v>2485.8333333333335</v>
      </c>
      <c r="I402" s="260">
        <v>2545.7666666666669</v>
      </c>
      <c r="J402" s="260">
        <v>2584.9833333333336</v>
      </c>
      <c r="K402" s="259">
        <v>2506.5500000000002</v>
      </c>
      <c r="L402" s="259">
        <v>2407.4</v>
      </c>
      <c r="M402" s="259">
        <v>8.5705799999999996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66.55</v>
      </c>
      <c r="D403" s="260">
        <v>66.516666666666666</v>
      </c>
      <c r="E403" s="260">
        <v>65.433333333333337</v>
      </c>
      <c r="F403" s="260">
        <v>64.316666666666677</v>
      </c>
      <c r="G403" s="260">
        <v>63.233333333333348</v>
      </c>
      <c r="H403" s="260">
        <v>67.633333333333326</v>
      </c>
      <c r="I403" s="260">
        <v>68.716666666666669</v>
      </c>
      <c r="J403" s="260">
        <v>69.833333333333314</v>
      </c>
      <c r="K403" s="259">
        <v>67.599999999999994</v>
      </c>
      <c r="L403" s="259">
        <v>65.400000000000006</v>
      </c>
      <c r="M403" s="259">
        <v>170.66971000000001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5624.25</v>
      </c>
      <c r="D404" s="260">
        <v>5609.3166666666666</v>
      </c>
      <c r="E404" s="260">
        <v>5588.6333333333332</v>
      </c>
      <c r="F404" s="260">
        <v>5553.0166666666664</v>
      </c>
      <c r="G404" s="260">
        <v>5532.333333333333</v>
      </c>
      <c r="H404" s="260">
        <v>5644.9333333333334</v>
      </c>
      <c r="I404" s="260">
        <v>5665.6166666666659</v>
      </c>
      <c r="J404" s="260">
        <v>5701.2333333333336</v>
      </c>
      <c r="K404" s="259">
        <v>5630</v>
      </c>
      <c r="L404" s="259">
        <v>5573.7</v>
      </c>
      <c r="M404" s="259">
        <v>0.1308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1441.15</v>
      </c>
      <c r="D405" s="260">
        <v>1441.3833333333332</v>
      </c>
      <c r="E405" s="260">
        <v>1422.7666666666664</v>
      </c>
      <c r="F405" s="260">
        <v>1404.3833333333332</v>
      </c>
      <c r="G405" s="260">
        <v>1385.7666666666664</v>
      </c>
      <c r="H405" s="260">
        <v>1459.7666666666664</v>
      </c>
      <c r="I405" s="260">
        <v>1478.3833333333332</v>
      </c>
      <c r="J405" s="260">
        <v>1496.7666666666664</v>
      </c>
      <c r="K405" s="259">
        <v>1460</v>
      </c>
      <c r="L405" s="259">
        <v>1423</v>
      </c>
      <c r="M405" s="259">
        <v>0.89276999999999995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390.65</v>
      </c>
      <c r="D406" s="260">
        <v>388.56666666666661</v>
      </c>
      <c r="E406" s="260">
        <v>383.23333333333323</v>
      </c>
      <c r="F406" s="260">
        <v>375.81666666666661</v>
      </c>
      <c r="G406" s="260">
        <v>370.48333333333323</v>
      </c>
      <c r="H406" s="260">
        <v>395.98333333333323</v>
      </c>
      <c r="I406" s="260">
        <v>401.31666666666661</v>
      </c>
      <c r="J406" s="260">
        <v>408.73333333333323</v>
      </c>
      <c r="K406" s="259">
        <v>393.9</v>
      </c>
      <c r="L406" s="259">
        <v>381.15</v>
      </c>
      <c r="M406" s="259">
        <v>0.92191999999999996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3011.85</v>
      </c>
      <c r="D407" s="260">
        <v>2984.4166666666665</v>
      </c>
      <c r="E407" s="260">
        <v>2948.833333333333</v>
      </c>
      <c r="F407" s="260">
        <v>2885.8166666666666</v>
      </c>
      <c r="G407" s="260">
        <v>2850.2333333333331</v>
      </c>
      <c r="H407" s="260">
        <v>3047.4333333333329</v>
      </c>
      <c r="I407" s="260">
        <v>3083.016666666666</v>
      </c>
      <c r="J407" s="260">
        <v>3146.0333333333328</v>
      </c>
      <c r="K407" s="259">
        <v>3020</v>
      </c>
      <c r="L407" s="259">
        <v>2921.4</v>
      </c>
      <c r="M407" s="259">
        <v>1.0166900000000001</v>
      </c>
      <c r="N407" s="1"/>
      <c r="O407" s="1"/>
    </row>
    <row r="408" spans="1:15" ht="12.75" customHeight="1">
      <c r="A408" s="30">
        <v>398</v>
      </c>
      <c r="B408" s="269" t="s">
        <v>884</v>
      </c>
      <c r="C408" s="259">
        <v>399.45</v>
      </c>
      <c r="D408" s="260">
        <v>399.5333333333333</v>
      </c>
      <c r="E408" s="260">
        <v>393.11666666666662</v>
      </c>
      <c r="F408" s="260">
        <v>386.7833333333333</v>
      </c>
      <c r="G408" s="260">
        <v>380.36666666666662</v>
      </c>
      <c r="H408" s="260">
        <v>405.86666666666662</v>
      </c>
      <c r="I408" s="260">
        <v>412.28333333333336</v>
      </c>
      <c r="J408" s="260">
        <v>418.61666666666662</v>
      </c>
      <c r="K408" s="259">
        <v>405.95</v>
      </c>
      <c r="L408" s="259">
        <v>393.2</v>
      </c>
      <c r="M408" s="259">
        <v>0.98560000000000003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2894.9</v>
      </c>
      <c r="D409" s="260">
        <v>2903.9333333333329</v>
      </c>
      <c r="E409" s="260">
        <v>2859.8666666666659</v>
      </c>
      <c r="F409" s="260">
        <v>2824.833333333333</v>
      </c>
      <c r="G409" s="260">
        <v>2780.766666666666</v>
      </c>
      <c r="H409" s="260">
        <v>2938.9666666666658</v>
      </c>
      <c r="I409" s="260">
        <v>2983.0333333333324</v>
      </c>
      <c r="J409" s="260">
        <v>3018.0666666666657</v>
      </c>
      <c r="K409" s="259">
        <v>2948</v>
      </c>
      <c r="L409" s="259">
        <v>2868.9</v>
      </c>
      <c r="M409" s="259">
        <v>0.10452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313.35000000000002</v>
      </c>
      <c r="D410" s="260">
        <v>314.91666666666669</v>
      </c>
      <c r="E410" s="260">
        <v>310.93333333333339</v>
      </c>
      <c r="F410" s="260">
        <v>308.51666666666671</v>
      </c>
      <c r="G410" s="260">
        <v>304.53333333333342</v>
      </c>
      <c r="H410" s="260">
        <v>317.33333333333337</v>
      </c>
      <c r="I410" s="260">
        <v>321.31666666666661</v>
      </c>
      <c r="J410" s="260">
        <v>323.73333333333335</v>
      </c>
      <c r="K410" s="259">
        <v>318.89999999999998</v>
      </c>
      <c r="L410" s="259">
        <v>312.5</v>
      </c>
      <c r="M410" s="259">
        <v>1.10266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126.95</v>
      </c>
      <c r="D411" s="260">
        <v>126.98333333333333</v>
      </c>
      <c r="E411" s="260">
        <v>124.96666666666667</v>
      </c>
      <c r="F411" s="260">
        <v>122.98333333333333</v>
      </c>
      <c r="G411" s="260">
        <v>120.96666666666667</v>
      </c>
      <c r="H411" s="260">
        <v>128.96666666666667</v>
      </c>
      <c r="I411" s="260">
        <v>130.98333333333335</v>
      </c>
      <c r="J411" s="260">
        <v>132.96666666666667</v>
      </c>
      <c r="K411" s="259">
        <v>129</v>
      </c>
      <c r="L411" s="259">
        <v>125</v>
      </c>
      <c r="M411" s="259">
        <v>20.177109999999999</v>
      </c>
      <c r="N411" s="1"/>
      <c r="O411" s="1"/>
    </row>
    <row r="412" spans="1:15" ht="12.75" customHeight="1">
      <c r="A412" s="30">
        <v>402</v>
      </c>
      <c r="B412" s="269" t="s">
        <v>885</v>
      </c>
      <c r="C412" s="259">
        <v>774.8</v>
      </c>
      <c r="D412" s="260">
        <v>780.56666666666661</v>
      </c>
      <c r="E412" s="260">
        <v>764.13333333333321</v>
      </c>
      <c r="F412" s="260">
        <v>753.46666666666658</v>
      </c>
      <c r="G412" s="260">
        <v>737.03333333333319</v>
      </c>
      <c r="H412" s="260">
        <v>791.23333333333323</v>
      </c>
      <c r="I412" s="260">
        <v>807.66666666666663</v>
      </c>
      <c r="J412" s="260">
        <v>818.33333333333326</v>
      </c>
      <c r="K412" s="259">
        <v>797</v>
      </c>
      <c r="L412" s="259">
        <v>769.9</v>
      </c>
      <c r="M412" s="259">
        <v>1.1728799999999999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23406.1</v>
      </c>
      <c r="D413" s="260">
        <v>23278.766666666666</v>
      </c>
      <c r="E413" s="260">
        <v>23062.533333333333</v>
      </c>
      <c r="F413" s="260">
        <v>22718.966666666667</v>
      </c>
      <c r="G413" s="260">
        <v>22502.733333333334</v>
      </c>
      <c r="H413" s="260">
        <v>23622.333333333332</v>
      </c>
      <c r="I413" s="260">
        <v>23838.566666666662</v>
      </c>
      <c r="J413" s="260">
        <v>24182.133333333331</v>
      </c>
      <c r="K413" s="259">
        <v>23495</v>
      </c>
      <c r="L413" s="259">
        <v>22935.200000000001</v>
      </c>
      <c r="M413" s="259">
        <v>0.49931999999999999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58.95</v>
      </c>
      <c r="D414" s="260">
        <v>58.966666666666669</v>
      </c>
      <c r="E414" s="260">
        <v>58.233333333333334</v>
      </c>
      <c r="F414" s="260">
        <v>57.516666666666666</v>
      </c>
      <c r="G414" s="260">
        <v>56.783333333333331</v>
      </c>
      <c r="H414" s="260">
        <v>59.683333333333337</v>
      </c>
      <c r="I414" s="260">
        <v>60.416666666666671</v>
      </c>
      <c r="J414" s="260">
        <v>61.13333333333334</v>
      </c>
      <c r="K414" s="259">
        <v>59.7</v>
      </c>
      <c r="L414" s="259">
        <v>58.25</v>
      </c>
      <c r="M414" s="259">
        <v>123.99612999999999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1289.1500000000001</v>
      </c>
      <c r="D415" s="260">
        <v>1279.95</v>
      </c>
      <c r="E415" s="260">
        <v>1265.9000000000001</v>
      </c>
      <c r="F415" s="260">
        <v>1242.6500000000001</v>
      </c>
      <c r="G415" s="260">
        <v>1228.6000000000001</v>
      </c>
      <c r="H415" s="260">
        <v>1303.2</v>
      </c>
      <c r="I415" s="260">
        <v>1317.2499999999998</v>
      </c>
      <c r="J415" s="260">
        <v>1340.5</v>
      </c>
      <c r="K415" s="259">
        <v>1294</v>
      </c>
      <c r="L415" s="259">
        <v>1256.7</v>
      </c>
      <c r="M415" s="259">
        <v>4.5165699999999998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310.5</v>
      </c>
      <c r="D416" s="260">
        <v>309.25</v>
      </c>
      <c r="E416" s="260">
        <v>306.45</v>
      </c>
      <c r="F416" s="260">
        <v>302.39999999999998</v>
      </c>
      <c r="G416" s="260">
        <v>299.59999999999997</v>
      </c>
      <c r="H416" s="260">
        <v>313.3</v>
      </c>
      <c r="I416" s="260">
        <v>316.09999999999997</v>
      </c>
      <c r="J416" s="260">
        <v>320.15000000000003</v>
      </c>
      <c r="K416" s="259">
        <v>312.05</v>
      </c>
      <c r="L416" s="259">
        <v>305.2</v>
      </c>
      <c r="M416" s="259">
        <v>1.4901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2935.4</v>
      </c>
      <c r="D417" s="260">
        <v>2956.7000000000003</v>
      </c>
      <c r="E417" s="260">
        <v>2900.0000000000005</v>
      </c>
      <c r="F417" s="260">
        <v>2864.6000000000004</v>
      </c>
      <c r="G417" s="260">
        <v>2807.9000000000005</v>
      </c>
      <c r="H417" s="260">
        <v>2992.1000000000004</v>
      </c>
      <c r="I417" s="260">
        <v>3048.8</v>
      </c>
      <c r="J417" s="260">
        <v>3084.2000000000003</v>
      </c>
      <c r="K417" s="259">
        <v>3013.4</v>
      </c>
      <c r="L417" s="259">
        <v>2921.3</v>
      </c>
      <c r="M417" s="259">
        <v>2.6842899999999998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631.15</v>
      </c>
      <c r="D418" s="260">
        <v>630.33333333333337</v>
      </c>
      <c r="E418" s="260">
        <v>622.76666666666677</v>
      </c>
      <c r="F418" s="260">
        <v>614.38333333333344</v>
      </c>
      <c r="G418" s="260">
        <v>606.81666666666683</v>
      </c>
      <c r="H418" s="260">
        <v>638.7166666666667</v>
      </c>
      <c r="I418" s="260">
        <v>646.2833333333333</v>
      </c>
      <c r="J418" s="260">
        <v>654.66666666666663</v>
      </c>
      <c r="K418" s="259">
        <v>637.9</v>
      </c>
      <c r="L418" s="259">
        <v>621.95000000000005</v>
      </c>
      <c r="M418" s="259">
        <v>0.84238000000000002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4087.9</v>
      </c>
      <c r="D419" s="260">
        <v>4112.6333333333332</v>
      </c>
      <c r="E419" s="260">
        <v>4025.2666666666664</v>
      </c>
      <c r="F419" s="260">
        <v>3962.6333333333332</v>
      </c>
      <c r="G419" s="260">
        <v>3875.2666666666664</v>
      </c>
      <c r="H419" s="260">
        <v>4175.2666666666664</v>
      </c>
      <c r="I419" s="260">
        <v>4262.6333333333332</v>
      </c>
      <c r="J419" s="260">
        <v>4325.2666666666664</v>
      </c>
      <c r="K419" s="259">
        <v>4200</v>
      </c>
      <c r="L419" s="259">
        <v>4050</v>
      </c>
      <c r="M419" s="259">
        <v>1.20184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459.5</v>
      </c>
      <c r="D420" s="260">
        <v>461.38333333333338</v>
      </c>
      <c r="E420" s="260">
        <v>456.11666666666679</v>
      </c>
      <c r="F420" s="260">
        <v>452.73333333333341</v>
      </c>
      <c r="G420" s="260">
        <v>447.46666666666681</v>
      </c>
      <c r="H420" s="260">
        <v>464.76666666666677</v>
      </c>
      <c r="I420" s="260">
        <v>470.0333333333333</v>
      </c>
      <c r="J420" s="260">
        <v>473.41666666666674</v>
      </c>
      <c r="K420" s="259">
        <v>466.65</v>
      </c>
      <c r="L420" s="259">
        <v>458</v>
      </c>
      <c r="M420" s="259">
        <v>6.9792500000000004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530.04999999999995</v>
      </c>
      <c r="D421" s="260">
        <v>528.55000000000007</v>
      </c>
      <c r="E421" s="260">
        <v>525.50000000000011</v>
      </c>
      <c r="F421" s="260">
        <v>520.95000000000005</v>
      </c>
      <c r="G421" s="260">
        <v>517.90000000000009</v>
      </c>
      <c r="H421" s="260">
        <v>533.10000000000014</v>
      </c>
      <c r="I421" s="260">
        <v>536.15000000000009</v>
      </c>
      <c r="J421" s="260">
        <v>540.70000000000016</v>
      </c>
      <c r="K421" s="259">
        <v>531.6</v>
      </c>
      <c r="L421" s="259">
        <v>524</v>
      </c>
      <c r="M421" s="259">
        <v>1.0050300000000001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699.7</v>
      </c>
      <c r="D422" s="260">
        <v>704.2833333333333</v>
      </c>
      <c r="E422" s="260">
        <v>694.31666666666661</v>
      </c>
      <c r="F422" s="260">
        <v>688.93333333333328</v>
      </c>
      <c r="G422" s="260">
        <v>678.96666666666658</v>
      </c>
      <c r="H422" s="260">
        <v>709.66666666666663</v>
      </c>
      <c r="I422" s="260">
        <v>719.63333333333333</v>
      </c>
      <c r="J422" s="260">
        <v>725.01666666666665</v>
      </c>
      <c r="K422" s="259">
        <v>714.25</v>
      </c>
      <c r="L422" s="259">
        <v>698.9</v>
      </c>
      <c r="M422" s="259">
        <v>1.34555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614.15</v>
      </c>
      <c r="D423" s="260">
        <v>614.85</v>
      </c>
      <c r="E423" s="260">
        <v>607</v>
      </c>
      <c r="F423" s="260">
        <v>599.85</v>
      </c>
      <c r="G423" s="260">
        <v>592</v>
      </c>
      <c r="H423" s="260">
        <v>622</v>
      </c>
      <c r="I423" s="260">
        <v>629.85000000000014</v>
      </c>
      <c r="J423" s="260">
        <v>637</v>
      </c>
      <c r="K423" s="259">
        <v>622.70000000000005</v>
      </c>
      <c r="L423" s="259">
        <v>607.70000000000005</v>
      </c>
      <c r="M423" s="259">
        <v>442.65902999999997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87.1</v>
      </c>
      <c r="D424" s="260">
        <v>86</v>
      </c>
      <c r="E424" s="260">
        <v>84.65</v>
      </c>
      <c r="F424" s="260">
        <v>82.2</v>
      </c>
      <c r="G424" s="260">
        <v>80.850000000000009</v>
      </c>
      <c r="H424" s="260">
        <v>88.45</v>
      </c>
      <c r="I424" s="260">
        <v>89.8</v>
      </c>
      <c r="J424" s="260">
        <v>92.25</v>
      </c>
      <c r="K424" s="259">
        <v>87.35</v>
      </c>
      <c r="L424" s="259">
        <v>83.55</v>
      </c>
      <c r="M424" s="259">
        <v>380.20780000000002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287.39999999999998</v>
      </c>
      <c r="D425" s="260">
        <v>288.2833333333333</v>
      </c>
      <c r="E425" s="260">
        <v>285.66666666666663</v>
      </c>
      <c r="F425" s="260">
        <v>283.93333333333334</v>
      </c>
      <c r="G425" s="260">
        <v>281.31666666666666</v>
      </c>
      <c r="H425" s="260">
        <v>290.01666666666659</v>
      </c>
      <c r="I425" s="260">
        <v>292.63333333333327</v>
      </c>
      <c r="J425" s="260">
        <v>294.36666666666656</v>
      </c>
      <c r="K425" s="259">
        <v>290.89999999999998</v>
      </c>
      <c r="L425" s="259">
        <v>286.55</v>
      </c>
      <c r="M425" s="259">
        <v>1.1262300000000001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167.65</v>
      </c>
      <c r="D426" s="260">
        <v>167.68333333333331</v>
      </c>
      <c r="E426" s="260">
        <v>164.11666666666662</v>
      </c>
      <c r="F426" s="260">
        <v>160.58333333333331</v>
      </c>
      <c r="G426" s="260">
        <v>157.01666666666662</v>
      </c>
      <c r="H426" s="260">
        <v>171.21666666666661</v>
      </c>
      <c r="I426" s="260">
        <v>174.78333333333327</v>
      </c>
      <c r="J426" s="260">
        <v>178.31666666666661</v>
      </c>
      <c r="K426" s="259">
        <v>171.25</v>
      </c>
      <c r="L426" s="259">
        <v>164.15</v>
      </c>
      <c r="M426" s="259">
        <v>16.04646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415.7</v>
      </c>
      <c r="D427" s="260">
        <v>414.33333333333331</v>
      </c>
      <c r="E427" s="260">
        <v>409.16666666666663</v>
      </c>
      <c r="F427" s="260">
        <v>402.63333333333333</v>
      </c>
      <c r="G427" s="260">
        <v>397.46666666666664</v>
      </c>
      <c r="H427" s="260">
        <v>420.86666666666662</v>
      </c>
      <c r="I427" s="260">
        <v>426.03333333333325</v>
      </c>
      <c r="J427" s="260">
        <v>432.56666666666661</v>
      </c>
      <c r="K427" s="259">
        <v>419.5</v>
      </c>
      <c r="L427" s="259">
        <v>407.8</v>
      </c>
      <c r="M427" s="259">
        <v>1.0633300000000001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481.95</v>
      </c>
      <c r="D428" s="260">
        <v>483.95</v>
      </c>
      <c r="E428" s="260">
        <v>478</v>
      </c>
      <c r="F428" s="260">
        <v>474.05</v>
      </c>
      <c r="G428" s="260">
        <v>468.1</v>
      </c>
      <c r="H428" s="260">
        <v>487.9</v>
      </c>
      <c r="I428" s="260">
        <v>493.84999999999991</v>
      </c>
      <c r="J428" s="260">
        <v>497.79999999999995</v>
      </c>
      <c r="K428" s="259">
        <v>489.9</v>
      </c>
      <c r="L428" s="259">
        <v>480</v>
      </c>
      <c r="M428" s="259">
        <v>2.1301999999999999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254.65</v>
      </c>
      <c r="D429" s="260">
        <v>256.18333333333334</v>
      </c>
      <c r="E429" s="260">
        <v>250.66666666666669</v>
      </c>
      <c r="F429" s="260">
        <v>246.68333333333334</v>
      </c>
      <c r="G429" s="260">
        <v>241.16666666666669</v>
      </c>
      <c r="H429" s="260">
        <v>260.16666666666669</v>
      </c>
      <c r="I429" s="260">
        <v>265.68333333333334</v>
      </c>
      <c r="J429" s="260">
        <v>269.66666666666669</v>
      </c>
      <c r="K429" s="259">
        <v>261.7</v>
      </c>
      <c r="L429" s="259">
        <v>252.2</v>
      </c>
      <c r="M429" s="259">
        <v>5.3944200000000002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1028.3499999999999</v>
      </c>
      <c r="D430" s="260">
        <v>1033.1000000000001</v>
      </c>
      <c r="E430" s="260">
        <v>1016.2500000000002</v>
      </c>
      <c r="F430" s="260">
        <v>1004.1500000000001</v>
      </c>
      <c r="G430" s="260">
        <v>987.30000000000018</v>
      </c>
      <c r="H430" s="260">
        <v>1045.2000000000003</v>
      </c>
      <c r="I430" s="260">
        <v>1062.0500000000002</v>
      </c>
      <c r="J430" s="260">
        <v>1074.1500000000003</v>
      </c>
      <c r="K430" s="259">
        <v>1049.95</v>
      </c>
      <c r="L430" s="259">
        <v>1021</v>
      </c>
      <c r="M430" s="259">
        <v>28.535209999999999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552.25</v>
      </c>
      <c r="D431" s="260">
        <v>551.5333333333333</v>
      </c>
      <c r="E431" s="260">
        <v>546.86666666666656</v>
      </c>
      <c r="F431" s="260">
        <v>541.48333333333323</v>
      </c>
      <c r="G431" s="260">
        <v>536.81666666666649</v>
      </c>
      <c r="H431" s="260">
        <v>556.91666666666663</v>
      </c>
      <c r="I431" s="260">
        <v>561.58333333333337</v>
      </c>
      <c r="J431" s="260">
        <v>566.9666666666667</v>
      </c>
      <c r="K431" s="259">
        <v>556.20000000000005</v>
      </c>
      <c r="L431" s="259">
        <v>546.15</v>
      </c>
      <c r="M431" s="259">
        <v>4.56053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2362.35</v>
      </c>
      <c r="D432" s="260">
        <v>2363.9166666666665</v>
      </c>
      <c r="E432" s="260">
        <v>2329.3833333333332</v>
      </c>
      <c r="F432" s="260">
        <v>2296.4166666666665</v>
      </c>
      <c r="G432" s="260">
        <v>2261.8833333333332</v>
      </c>
      <c r="H432" s="260">
        <v>2396.8833333333332</v>
      </c>
      <c r="I432" s="260">
        <v>2431.416666666667</v>
      </c>
      <c r="J432" s="260">
        <v>2464.3833333333332</v>
      </c>
      <c r="K432" s="259">
        <v>2398.4499999999998</v>
      </c>
      <c r="L432" s="259">
        <v>2330.9499999999998</v>
      </c>
      <c r="M432" s="259">
        <v>0.56899999999999995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1003.85</v>
      </c>
      <c r="D433" s="260">
        <v>995</v>
      </c>
      <c r="E433" s="260">
        <v>980</v>
      </c>
      <c r="F433" s="260">
        <v>956.15</v>
      </c>
      <c r="G433" s="260">
        <v>941.15</v>
      </c>
      <c r="H433" s="260">
        <v>1018.85</v>
      </c>
      <c r="I433" s="260">
        <v>1033.8499999999999</v>
      </c>
      <c r="J433" s="260">
        <v>1057.7</v>
      </c>
      <c r="K433" s="259">
        <v>1010</v>
      </c>
      <c r="L433" s="259">
        <v>971.15</v>
      </c>
      <c r="M433" s="259">
        <v>5.3843300000000003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399.7</v>
      </c>
      <c r="D434" s="260">
        <v>399.16666666666669</v>
      </c>
      <c r="E434" s="260">
        <v>396.53333333333336</v>
      </c>
      <c r="F434" s="260">
        <v>393.36666666666667</v>
      </c>
      <c r="G434" s="260">
        <v>390.73333333333335</v>
      </c>
      <c r="H434" s="260">
        <v>402.33333333333337</v>
      </c>
      <c r="I434" s="260">
        <v>404.9666666666667</v>
      </c>
      <c r="J434" s="260">
        <v>408.13333333333338</v>
      </c>
      <c r="K434" s="259">
        <v>401.8</v>
      </c>
      <c r="L434" s="259">
        <v>396</v>
      </c>
      <c r="M434" s="259">
        <v>1.60877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330.3</v>
      </c>
      <c r="D435" s="260">
        <v>330.91666666666669</v>
      </c>
      <c r="E435" s="260">
        <v>327.38333333333338</v>
      </c>
      <c r="F435" s="260">
        <v>324.4666666666667</v>
      </c>
      <c r="G435" s="260">
        <v>320.93333333333339</v>
      </c>
      <c r="H435" s="260">
        <v>333.83333333333337</v>
      </c>
      <c r="I435" s="260">
        <v>337.36666666666667</v>
      </c>
      <c r="J435" s="260">
        <v>340.28333333333336</v>
      </c>
      <c r="K435" s="259">
        <v>334.45</v>
      </c>
      <c r="L435" s="259">
        <v>328</v>
      </c>
      <c r="M435" s="259">
        <v>0.57916999999999996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2358.6</v>
      </c>
      <c r="D436" s="260">
        <v>2324.5</v>
      </c>
      <c r="E436" s="260">
        <v>2274.1</v>
      </c>
      <c r="F436" s="260">
        <v>2189.6</v>
      </c>
      <c r="G436" s="260">
        <v>2139.1999999999998</v>
      </c>
      <c r="H436" s="260">
        <v>2409</v>
      </c>
      <c r="I436" s="260">
        <v>2459.3999999999996</v>
      </c>
      <c r="J436" s="260">
        <v>2543.9</v>
      </c>
      <c r="K436" s="259">
        <v>2374.9</v>
      </c>
      <c r="L436" s="259">
        <v>2240</v>
      </c>
      <c r="M436" s="259">
        <v>1.84873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439.6</v>
      </c>
      <c r="D437" s="260">
        <v>436.66666666666669</v>
      </c>
      <c r="E437" s="260">
        <v>428.33333333333337</v>
      </c>
      <c r="F437" s="260">
        <v>417.06666666666666</v>
      </c>
      <c r="G437" s="260">
        <v>408.73333333333335</v>
      </c>
      <c r="H437" s="260">
        <v>447.93333333333339</v>
      </c>
      <c r="I437" s="260">
        <v>456.26666666666677</v>
      </c>
      <c r="J437" s="260">
        <v>467.53333333333342</v>
      </c>
      <c r="K437" s="259">
        <v>445</v>
      </c>
      <c r="L437" s="259">
        <v>425.4</v>
      </c>
      <c r="M437" s="259">
        <v>7.2431000000000001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8.15</v>
      </c>
      <c r="D438" s="260">
        <v>8.2166666666666668</v>
      </c>
      <c r="E438" s="260">
        <v>7.9833333333333343</v>
      </c>
      <c r="F438" s="260">
        <v>7.8166666666666682</v>
      </c>
      <c r="G438" s="260">
        <v>7.5833333333333357</v>
      </c>
      <c r="H438" s="260">
        <v>8.3833333333333329</v>
      </c>
      <c r="I438" s="260">
        <v>8.6166666666666636</v>
      </c>
      <c r="J438" s="260">
        <v>8.7833333333333314</v>
      </c>
      <c r="K438" s="259">
        <v>8.4499999999999993</v>
      </c>
      <c r="L438" s="259">
        <v>8.0500000000000007</v>
      </c>
      <c r="M438" s="259">
        <v>1017.74826</v>
      </c>
      <c r="N438" s="1"/>
      <c r="O438" s="1"/>
    </row>
    <row r="439" spans="1:15" ht="12.75" customHeight="1">
      <c r="A439" s="30">
        <v>429</v>
      </c>
      <c r="B439" s="269" t="s">
        <v>886</v>
      </c>
      <c r="C439" s="259">
        <v>213.45</v>
      </c>
      <c r="D439" s="260">
        <v>213.33333333333334</v>
      </c>
      <c r="E439" s="260">
        <v>211.7166666666667</v>
      </c>
      <c r="F439" s="260">
        <v>209.98333333333335</v>
      </c>
      <c r="G439" s="260">
        <v>208.3666666666667</v>
      </c>
      <c r="H439" s="260">
        <v>215.06666666666669</v>
      </c>
      <c r="I439" s="260">
        <v>216.68333333333331</v>
      </c>
      <c r="J439" s="260">
        <v>218.41666666666669</v>
      </c>
      <c r="K439" s="259">
        <v>214.95</v>
      </c>
      <c r="L439" s="259">
        <v>211.6</v>
      </c>
      <c r="M439" s="259">
        <v>0.53585000000000005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842.35</v>
      </c>
      <c r="D440" s="260">
        <v>841.13333333333321</v>
      </c>
      <c r="E440" s="260">
        <v>837.76666666666642</v>
      </c>
      <c r="F440" s="260">
        <v>833.18333333333317</v>
      </c>
      <c r="G440" s="260">
        <v>829.81666666666638</v>
      </c>
      <c r="H440" s="260">
        <v>845.71666666666647</v>
      </c>
      <c r="I440" s="260">
        <v>849.08333333333326</v>
      </c>
      <c r="J440" s="260">
        <v>853.66666666666652</v>
      </c>
      <c r="K440" s="259">
        <v>844.5</v>
      </c>
      <c r="L440" s="259">
        <v>836.55</v>
      </c>
      <c r="M440" s="259">
        <v>0.14646000000000001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625.70000000000005</v>
      </c>
      <c r="D441" s="260">
        <v>623.26666666666665</v>
      </c>
      <c r="E441" s="260">
        <v>618.63333333333333</v>
      </c>
      <c r="F441" s="260">
        <v>611.56666666666672</v>
      </c>
      <c r="G441" s="260">
        <v>606.93333333333339</v>
      </c>
      <c r="H441" s="260">
        <v>630.33333333333326</v>
      </c>
      <c r="I441" s="260">
        <v>634.96666666666647</v>
      </c>
      <c r="J441" s="260">
        <v>642.03333333333319</v>
      </c>
      <c r="K441" s="259">
        <v>627.9</v>
      </c>
      <c r="L441" s="259">
        <v>616.20000000000005</v>
      </c>
      <c r="M441" s="259">
        <v>4.5180499999999997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1814.45</v>
      </c>
      <c r="D442" s="260">
        <v>1799.8666666666668</v>
      </c>
      <c r="E442" s="260">
        <v>1778.6333333333337</v>
      </c>
      <c r="F442" s="260">
        <v>1742.8166666666668</v>
      </c>
      <c r="G442" s="260">
        <v>1721.5833333333337</v>
      </c>
      <c r="H442" s="260">
        <v>1835.6833333333336</v>
      </c>
      <c r="I442" s="260">
        <v>1856.9166666666667</v>
      </c>
      <c r="J442" s="260">
        <v>1892.7333333333336</v>
      </c>
      <c r="K442" s="259">
        <v>1821.1</v>
      </c>
      <c r="L442" s="259">
        <v>1764.05</v>
      </c>
      <c r="M442" s="259">
        <v>0.29376999999999998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603.70000000000005</v>
      </c>
      <c r="D443" s="260">
        <v>606.1</v>
      </c>
      <c r="E443" s="260">
        <v>595.20000000000005</v>
      </c>
      <c r="F443" s="260">
        <v>586.70000000000005</v>
      </c>
      <c r="G443" s="260">
        <v>575.80000000000007</v>
      </c>
      <c r="H443" s="260">
        <v>614.6</v>
      </c>
      <c r="I443" s="260">
        <v>625.49999999999989</v>
      </c>
      <c r="J443" s="260">
        <v>634</v>
      </c>
      <c r="K443" s="259">
        <v>617</v>
      </c>
      <c r="L443" s="259">
        <v>597.6</v>
      </c>
      <c r="M443" s="259">
        <v>0.29114000000000001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901.5</v>
      </c>
      <c r="D444" s="260">
        <v>904.13333333333333</v>
      </c>
      <c r="E444" s="260">
        <v>895.11666666666667</v>
      </c>
      <c r="F444" s="260">
        <v>888.73333333333335</v>
      </c>
      <c r="G444" s="260">
        <v>879.7166666666667</v>
      </c>
      <c r="H444" s="260">
        <v>910.51666666666665</v>
      </c>
      <c r="I444" s="260">
        <v>919.5333333333333</v>
      </c>
      <c r="J444" s="260">
        <v>925.91666666666663</v>
      </c>
      <c r="K444" s="259">
        <v>913.15</v>
      </c>
      <c r="L444" s="259">
        <v>897.75</v>
      </c>
      <c r="M444" s="259">
        <v>1.0364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37.200000000000003</v>
      </c>
      <c r="D445" s="260">
        <v>37.050000000000004</v>
      </c>
      <c r="E445" s="260">
        <v>36.550000000000011</v>
      </c>
      <c r="F445" s="260">
        <v>35.900000000000006</v>
      </c>
      <c r="G445" s="260">
        <v>35.400000000000013</v>
      </c>
      <c r="H445" s="260">
        <v>37.70000000000001</v>
      </c>
      <c r="I445" s="260">
        <v>38.199999999999996</v>
      </c>
      <c r="J445" s="260">
        <v>38.850000000000009</v>
      </c>
      <c r="K445" s="259">
        <v>37.549999999999997</v>
      </c>
      <c r="L445" s="259">
        <v>36.4</v>
      </c>
      <c r="M445" s="259">
        <v>89.229389999999995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1112.75</v>
      </c>
      <c r="D446" s="260">
        <v>1105.5666666666666</v>
      </c>
      <c r="E446" s="260">
        <v>1088.2833333333333</v>
      </c>
      <c r="F446" s="260">
        <v>1063.8166666666666</v>
      </c>
      <c r="G446" s="260">
        <v>1046.5333333333333</v>
      </c>
      <c r="H446" s="260">
        <v>1130.0333333333333</v>
      </c>
      <c r="I446" s="260">
        <v>1147.3166666666666</v>
      </c>
      <c r="J446" s="260">
        <v>1171.7833333333333</v>
      </c>
      <c r="K446" s="259">
        <v>1122.8499999999999</v>
      </c>
      <c r="L446" s="259">
        <v>1081.0999999999999</v>
      </c>
      <c r="M446" s="259">
        <v>22.569330000000001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764.6</v>
      </c>
      <c r="D447" s="260">
        <v>768.86666666666667</v>
      </c>
      <c r="E447" s="260">
        <v>758.73333333333335</v>
      </c>
      <c r="F447" s="260">
        <v>752.86666666666667</v>
      </c>
      <c r="G447" s="260">
        <v>742.73333333333335</v>
      </c>
      <c r="H447" s="260">
        <v>774.73333333333335</v>
      </c>
      <c r="I447" s="260">
        <v>784.86666666666679</v>
      </c>
      <c r="J447" s="260">
        <v>790.73333333333335</v>
      </c>
      <c r="K447" s="259">
        <v>779</v>
      </c>
      <c r="L447" s="259">
        <v>763</v>
      </c>
      <c r="M447" s="259">
        <v>1.5099899999999999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1122.3499999999999</v>
      </c>
      <c r="D448" s="260">
        <v>1129.5833333333333</v>
      </c>
      <c r="E448" s="260">
        <v>1113.7666666666664</v>
      </c>
      <c r="F448" s="260">
        <v>1105.1833333333332</v>
      </c>
      <c r="G448" s="260">
        <v>1089.3666666666663</v>
      </c>
      <c r="H448" s="260">
        <v>1138.1666666666665</v>
      </c>
      <c r="I448" s="260">
        <v>1153.9833333333336</v>
      </c>
      <c r="J448" s="260">
        <v>1162.5666666666666</v>
      </c>
      <c r="K448" s="259">
        <v>1145.4000000000001</v>
      </c>
      <c r="L448" s="259">
        <v>1121</v>
      </c>
      <c r="M448" s="259">
        <v>13.48034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220.15</v>
      </c>
      <c r="D449" s="260">
        <v>220.45000000000002</v>
      </c>
      <c r="E449" s="260">
        <v>219.00000000000003</v>
      </c>
      <c r="F449" s="260">
        <v>217.85000000000002</v>
      </c>
      <c r="G449" s="260">
        <v>216.40000000000003</v>
      </c>
      <c r="H449" s="260">
        <v>221.60000000000002</v>
      </c>
      <c r="I449" s="260">
        <v>223.05</v>
      </c>
      <c r="J449" s="260">
        <v>224.20000000000002</v>
      </c>
      <c r="K449" s="259">
        <v>221.9</v>
      </c>
      <c r="L449" s="259">
        <v>219.3</v>
      </c>
      <c r="M449" s="259">
        <v>6.27698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1302.5</v>
      </c>
      <c r="D450" s="260">
        <v>1301.1666666666667</v>
      </c>
      <c r="E450" s="260">
        <v>1293.3333333333335</v>
      </c>
      <c r="F450" s="260">
        <v>1284.1666666666667</v>
      </c>
      <c r="G450" s="260">
        <v>1276.3333333333335</v>
      </c>
      <c r="H450" s="260">
        <v>1310.3333333333335</v>
      </c>
      <c r="I450" s="260">
        <v>1318.166666666667</v>
      </c>
      <c r="J450" s="260">
        <v>1327.3333333333335</v>
      </c>
      <c r="K450" s="259">
        <v>1309</v>
      </c>
      <c r="L450" s="259">
        <v>1292</v>
      </c>
      <c r="M450" s="259">
        <v>4.1744399999999997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3233.7</v>
      </c>
      <c r="D451" s="260">
        <v>3223.8666666666668</v>
      </c>
      <c r="E451" s="260">
        <v>3204.9333333333334</v>
      </c>
      <c r="F451" s="260">
        <v>3176.1666666666665</v>
      </c>
      <c r="G451" s="260">
        <v>3157.2333333333331</v>
      </c>
      <c r="H451" s="260">
        <v>3252.6333333333337</v>
      </c>
      <c r="I451" s="260">
        <v>3271.5666666666671</v>
      </c>
      <c r="J451" s="260">
        <v>3300.3333333333339</v>
      </c>
      <c r="K451" s="259">
        <v>3242.8</v>
      </c>
      <c r="L451" s="259">
        <v>3195.1</v>
      </c>
      <c r="M451" s="259">
        <v>14.74498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772.15</v>
      </c>
      <c r="D452" s="260">
        <v>770.96666666666658</v>
      </c>
      <c r="E452" s="260">
        <v>765.48333333333312</v>
      </c>
      <c r="F452" s="260">
        <v>758.81666666666649</v>
      </c>
      <c r="G452" s="260">
        <v>753.33333333333303</v>
      </c>
      <c r="H452" s="260">
        <v>777.63333333333321</v>
      </c>
      <c r="I452" s="260">
        <v>783.11666666666656</v>
      </c>
      <c r="J452" s="260">
        <v>789.7833333333333</v>
      </c>
      <c r="K452" s="259">
        <v>776.45</v>
      </c>
      <c r="L452" s="259">
        <v>764.3</v>
      </c>
      <c r="M452" s="259">
        <v>10.04208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6976.45</v>
      </c>
      <c r="D453" s="260">
        <v>6989.25</v>
      </c>
      <c r="E453" s="260">
        <v>6938.5</v>
      </c>
      <c r="F453" s="260">
        <v>6900.55</v>
      </c>
      <c r="G453" s="260">
        <v>6849.8</v>
      </c>
      <c r="H453" s="260">
        <v>7027.2</v>
      </c>
      <c r="I453" s="260">
        <v>7077.95</v>
      </c>
      <c r="J453" s="260">
        <v>7115.9</v>
      </c>
      <c r="K453" s="259">
        <v>7040</v>
      </c>
      <c r="L453" s="259">
        <v>6951.3</v>
      </c>
      <c r="M453" s="259">
        <v>1.4203300000000001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2393.8000000000002</v>
      </c>
      <c r="D454" s="260">
        <v>2376.2666666666669</v>
      </c>
      <c r="E454" s="260">
        <v>2352.5333333333338</v>
      </c>
      <c r="F454" s="260">
        <v>2311.2666666666669</v>
      </c>
      <c r="G454" s="260">
        <v>2287.5333333333338</v>
      </c>
      <c r="H454" s="260">
        <v>2417.5333333333338</v>
      </c>
      <c r="I454" s="260">
        <v>2441.2666666666664</v>
      </c>
      <c r="J454" s="260">
        <v>2482.5333333333338</v>
      </c>
      <c r="K454" s="259">
        <v>2400</v>
      </c>
      <c r="L454" s="259">
        <v>2335</v>
      </c>
      <c r="M454" s="259">
        <v>0.36255999999999999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240.95</v>
      </c>
      <c r="D455" s="260">
        <v>239</v>
      </c>
      <c r="E455" s="260">
        <v>233.55</v>
      </c>
      <c r="F455" s="260">
        <v>226.15</v>
      </c>
      <c r="G455" s="260">
        <v>220.70000000000002</v>
      </c>
      <c r="H455" s="260">
        <v>246.4</v>
      </c>
      <c r="I455" s="260">
        <v>251.85</v>
      </c>
      <c r="J455" s="260">
        <v>259.25</v>
      </c>
      <c r="K455" s="259">
        <v>244.45</v>
      </c>
      <c r="L455" s="259">
        <v>231.6</v>
      </c>
      <c r="M455" s="259">
        <v>106.79483999999999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435</v>
      </c>
      <c r="D456" s="260">
        <v>433.58333333333331</v>
      </c>
      <c r="E456" s="260">
        <v>429.66666666666663</v>
      </c>
      <c r="F456" s="260">
        <v>424.33333333333331</v>
      </c>
      <c r="G456" s="260">
        <v>420.41666666666663</v>
      </c>
      <c r="H456" s="260">
        <v>438.91666666666663</v>
      </c>
      <c r="I456" s="260">
        <v>442.83333333333326</v>
      </c>
      <c r="J456" s="260">
        <v>448.16666666666663</v>
      </c>
      <c r="K456" s="259">
        <v>437.5</v>
      </c>
      <c r="L456" s="259">
        <v>428.25</v>
      </c>
      <c r="M456" s="259">
        <v>150.58076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229.15</v>
      </c>
      <c r="D457" s="260">
        <v>228.81666666666669</v>
      </c>
      <c r="E457" s="260">
        <v>227.23333333333338</v>
      </c>
      <c r="F457" s="260">
        <v>225.31666666666669</v>
      </c>
      <c r="G457" s="260">
        <v>223.73333333333338</v>
      </c>
      <c r="H457" s="260">
        <v>230.73333333333338</v>
      </c>
      <c r="I457" s="260">
        <v>232.31666666666669</v>
      </c>
      <c r="J457" s="260">
        <v>234.23333333333338</v>
      </c>
      <c r="K457" s="259">
        <v>230.4</v>
      </c>
      <c r="L457" s="259">
        <v>226.9</v>
      </c>
      <c r="M457" s="259">
        <v>95.704520000000002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106.7</v>
      </c>
      <c r="D458" s="260">
        <v>106.25</v>
      </c>
      <c r="E458" s="260">
        <v>105.05</v>
      </c>
      <c r="F458" s="260">
        <v>103.39999999999999</v>
      </c>
      <c r="G458" s="260">
        <v>102.19999999999999</v>
      </c>
      <c r="H458" s="260">
        <v>107.9</v>
      </c>
      <c r="I458" s="260">
        <v>109.1</v>
      </c>
      <c r="J458" s="260">
        <v>110.75000000000001</v>
      </c>
      <c r="K458" s="259">
        <v>107.45</v>
      </c>
      <c r="L458" s="259">
        <v>104.6</v>
      </c>
      <c r="M458" s="259">
        <v>744.26058999999998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102.15</v>
      </c>
      <c r="D459" s="260">
        <v>102.56666666666666</v>
      </c>
      <c r="E459" s="260">
        <v>101.38333333333333</v>
      </c>
      <c r="F459" s="260">
        <v>100.61666666666666</v>
      </c>
      <c r="G459" s="260">
        <v>99.433333333333323</v>
      </c>
      <c r="H459" s="260">
        <v>103.33333333333333</v>
      </c>
      <c r="I459" s="260">
        <v>104.51666666666667</v>
      </c>
      <c r="J459" s="260">
        <v>105.28333333333333</v>
      </c>
      <c r="K459" s="259">
        <v>103.75</v>
      </c>
      <c r="L459" s="259">
        <v>101.8</v>
      </c>
      <c r="M459" s="259">
        <v>8.7395399999999999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2847.15</v>
      </c>
      <c r="D460" s="260">
        <v>2843.5666666666671</v>
      </c>
      <c r="E460" s="260">
        <v>2822.1833333333343</v>
      </c>
      <c r="F460" s="260">
        <v>2797.2166666666672</v>
      </c>
      <c r="G460" s="260">
        <v>2775.8333333333344</v>
      </c>
      <c r="H460" s="260">
        <v>2868.5333333333342</v>
      </c>
      <c r="I460" s="260">
        <v>2889.9166666666665</v>
      </c>
      <c r="J460" s="260">
        <v>2914.8833333333341</v>
      </c>
      <c r="K460" s="259">
        <v>2864.95</v>
      </c>
      <c r="L460" s="259">
        <v>2818.6</v>
      </c>
      <c r="M460" s="259">
        <v>0.32588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1053.5</v>
      </c>
      <c r="D461" s="260">
        <v>1055.2833333333335</v>
      </c>
      <c r="E461" s="260">
        <v>1042.666666666667</v>
      </c>
      <c r="F461" s="260">
        <v>1031.8333333333335</v>
      </c>
      <c r="G461" s="260">
        <v>1019.2166666666669</v>
      </c>
      <c r="H461" s="260">
        <v>1066.116666666667</v>
      </c>
      <c r="I461" s="260">
        <v>1078.7333333333333</v>
      </c>
      <c r="J461" s="260">
        <v>1089.5666666666671</v>
      </c>
      <c r="K461" s="259">
        <v>1067.9000000000001</v>
      </c>
      <c r="L461" s="259">
        <v>1044.45</v>
      </c>
      <c r="M461" s="259">
        <v>25.88984</v>
      </c>
      <c r="N461" s="1"/>
      <c r="O461" s="1"/>
    </row>
    <row r="462" spans="1:15" ht="12.75" customHeight="1">
      <c r="A462" s="30">
        <v>452</v>
      </c>
      <c r="B462" s="269" t="s">
        <v>887</v>
      </c>
      <c r="C462" s="259">
        <v>645.04999999999995</v>
      </c>
      <c r="D462" s="260">
        <v>644.69999999999993</v>
      </c>
      <c r="E462" s="260">
        <v>632.39999999999986</v>
      </c>
      <c r="F462" s="260">
        <v>619.74999999999989</v>
      </c>
      <c r="G462" s="260">
        <v>607.44999999999982</v>
      </c>
      <c r="H462" s="260">
        <v>657.34999999999991</v>
      </c>
      <c r="I462" s="260">
        <v>669.64999999999986</v>
      </c>
      <c r="J462" s="260">
        <v>682.3</v>
      </c>
      <c r="K462" s="259">
        <v>657</v>
      </c>
      <c r="L462" s="259">
        <v>632.04999999999995</v>
      </c>
      <c r="M462" s="259">
        <v>5.37521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96.4</v>
      </c>
      <c r="D463" s="260">
        <v>97.033333333333346</v>
      </c>
      <c r="E463" s="260">
        <v>94.666666666666686</v>
      </c>
      <c r="F463" s="260">
        <v>92.933333333333337</v>
      </c>
      <c r="G463" s="260">
        <v>90.566666666666677</v>
      </c>
      <c r="H463" s="260">
        <v>98.766666666666694</v>
      </c>
      <c r="I463" s="260">
        <v>101.13333333333334</v>
      </c>
      <c r="J463" s="260">
        <v>102.8666666666667</v>
      </c>
      <c r="K463" s="259">
        <v>99.4</v>
      </c>
      <c r="L463" s="259">
        <v>95.3</v>
      </c>
      <c r="M463" s="259">
        <v>15.97057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739.1</v>
      </c>
      <c r="D464" s="260">
        <v>737.86666666666667</v>
      </c>
      <c r="E464" s="260">
        <v>731.23333333333335</v>
      </c>
      <c r="F464" s="260">
        <v>723.36666666666667</v>
      </c>
      <c r="G464" s="260">
        <v>716.73333333333335</v>
      </c>
      <c r="H464" s="260">
        <v>745.73333333333335</v>
      </c>
      <c r="I464" s="260">
        <v>752.36666666666679</v>
      </c>
      <c r="J464" s="260">
        <v>760.23333333333335</v>
      </c>
      <c r="K464" s="259">
        <v>744.5</v>
      </c>
      <c r="L464" s="259">
        <v>730</v>
      </c>
      <c r="M464" s="259">
        <v>5.7291100000000004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2346.4499999999998</v>
      </c>
      <c r="D465" s="260">
        <v>2344.9</v>
      </c>
      <c r="E465" s="260">
        <v>2323.8000000000002</v>
      </c>
      <c r="F465" s="260">
        <v>2301.15</v>
      </c>
      <c r="G465" s="260">
        <v>2280.0500000000002</v>
      </c>
      <c r="H465" s="260">
        <v>2367.5500000000002</v>
      </c>
      <c r="I465" s="260">
        <v>2388.6499999999996</v>
      </c>
      <c r="J465" s="260">
        <v>2411.3000000000002</v>
      </c>
      <c r="K465" s="259">
        <v>2366</v>
      </c>
      <c r="L465" s="259">
        <v>2322.25</v>
      </c>
      <c r="M465" s="259">
        <v>0.57442000000000004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666</v>
      </c>
      <c r="D466" s="260">
        <v>666.61666666666667</v>
      </c>
      <c r="E466" s="260">
        <v>658.23333333333335</v>
      </c>
      <c r="F466" s="260">
        <v>650.4666666666667</v>
      </c>
      <c r="G466" s="260">
        <v>642.08333333333337</v>
      </c>
      <c r="H466" s="260">
        <v>674.38333333333333</v>
      </c>
      <c r="I466" s="260">
        <v>682.76666666666677</v>
      </c>
      <c r="J466" s="260">
        <v>690.5333333333333</v>
      </c>
      <c r="K466" s="259">
        <v>675</v>
      </c>
      <c r="L466" s="259">
        <v>658.85</v>
      </c>
      <c r="M466" s="259">
        <v>0.29587999999999998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2700.75</v>
      </c>
      <c r="D467" s="260">
        <v>2698.8833333333332</v>
      </c>
      <c r="E467" s="260">
        <v>2649.8666666666663</v>
      </c>
      <c r="F467" s="260">
        <v>2598.9833333333331</v>
      </c>
      <c r="G467" s="260">
        <v>2549.9666666666662</v>
      </c>
      <c r="H467" s="260">
        <v>2749.7666666666664</v>
      </c>
      <c r="I467" s="260">
        <v>2798.7833333333328</v>
      </c>
      <c r="J467" s="260">
        <v>2849.6666666666665</v>
      </c>
      <c r="K467" s="259">
        <v>2747.9</v>
      </c>
      <c r="L467" s="259">
        <v>2648</v>
      </c>
      <c r="M467" s="259">
        <v>1.75305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2741.55</v>
      </c>
      <c r="D468" s="260">
        <v>2739.9500000000003</v>
      </c>
      <c r="E468" s="260">
        <v>2707.9000000000005</v>
      </c>
      <c r="F468" s="260">
        <v>2674.2500000000005</v>
      </c>
      <c r="G468" s="260">
        <v>2642.2000000000007</v>
      </c>
      <c r="H468" s="260">
        <v>2773.6000000000004</v>
      </c>
      <c r="I468" s="260">
        <v>2805.6500000000005</v>
      </c>
      <c r="J468" s="260">
        <v>2839.3</v>
      </c>
      <c r="K468" s="259">
        <v>2772</v>
      </c>
      <c r="L468" s="259">
        <v>2706.3</v>
      </c>
      <c r="M468" s="259">
        <v>18.255289999999999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1681.35</v>
      </c>
      <c r="D469" s="260">
        <v>1678.0833333333333</v>
      </c>
      <c r="E469" s="260">
        <v>1665.2166666666665</v>
      </c>
      <c r="F469" s="260">
        <v>1649.0833333333333</v>
      </c>
      <c r="G469" s="260">
        <v>1636.2166666666665</v>
      </c>
      <c r="H469" s="260">
        <v>1694.2166666666665</v>
      </c>
      <c r="I469" s="260">
        <v>1707.0833333333333</v>
      </c>
      <c r="J469" s="260">
        <v>1723.2166666666665</v>
      </c>
      <c r="K469" s="259">
        <v>1690.95</v>
      </c>
      <c r="L469" s="259">
        <v>1661.95</v>
      </c>
      <c r="M469" s="259">
        <v>1.9783599999999999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510.7</v>
      </c>
      <c r="D470" s="260">
        <v>511.4666666666667</v>
      </c>
      <c r="E470" s="260">
        <v>507.08333333333337</v>
      </c>
      <c r="F470" s="260">
        <v>503.4666666666667</v>
      </c>
      <c r="G470" s="260">
        <v>499.08333333333337</v>
      </c>
      <c r="H470" s="260">
        <v>515.08333333333337</v>
      </c>
      <c r="I470" s="260">
        <v>519.46666666666658</v>
      </c>
      <c r="J470" s="260">
        <v>523.08333333333337</v>
      </c>
      <c r="K470" s="259">
        <v>515.85</v>
      </c>
      <c r="L470" s="259">
        <v>507.85</v>
      </c>
      <c r="M470" s="259">
        <v>2.9003999999999999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680.75</v>
      </c>
      <c r="D471" s="260">
        <v>676.63333333333333</v>
      </c>
      <c r="E471" s="260">
        <v>670.4666666666667</v>
      </c>
      <c r="F471" s="260">
        <v>660.18333333333339</v>
      </c>
      <c r="G471" s="260">
        <v>654.01666666666677</v>
      </c>
      <c r="H471" s="260">
        <v>686.91666666666663</v>
      </c>
      <c r="I471" s="260">
        <v>693.08333333333337</v>
      </c>
      <c r="J471" s="260">
        <v>703.36666666666656</v>
      </c>
      <c r="K471" s="259">
        <v>682.8</v>
      </c>
      <c r="L471" s="259">
        <v>666.35</v>
      </c>
      <c r="M471" s="259">
        <v>1.0896600000000001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1507.9</v>
      </c>
      <c r="D472" s="260">
        <v>1505.9666666666665</v>
      </c>
      <c r="E472" s="260">
        <v>1488.4333333333329</v>
      </c>
      <c r="F472" s="260">
        <v>1468.9666666666665</v>
      </c>
      <c r="G472" s="260">
        <v>1451.4333333333329</v>
      </c>
      <c r="H472" s="260">
        <v>1525.4333333333329</v>
      </c>
      <c r="I472" s="260">
        <v>1542.9666666666662</v>
      </c>
      <c r="J472" s="260">
        <v>1562.4333333333329</v>
      </c>
      <c r="K472" s="259">
        <v>1523.5</v>
      </c>
      <c r="L472" s="259">
        <v>1486.5</v>
      </c>
      <c r="M472" s="259">
        <v>5.0124399999999998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37.35</v>
      </c>
      <c r="D473" s="260">
        <v>36.900000000000006</v>
      </c>
      <c r="E473" s="260">
        <v>36.100000000000009</v>
      </c>
      <c r="F473" s="260">
        <v>34.85</v>
      </c>
      <c r="G473" s="260">
        <v>34.050000000000004</v>
      </c>
      <c r="H473" s="260">
        <v>38.150000000000013</v>
      </c>
      <c r="I473" s="260">
        <v>38.95000000000001</v>
      </c>
      <c r="J473" s="260">
        <v>40.200000000000017</v>
      </c>
      <c r="K473" s="259">
        <v>37.700000000000003</v>
      </c>
      <c r="L473" s="259">
        <v>35.65</v>
      </c>
      <c r="M473" s="259">
        <v>130.49536000000001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276.75</v>
      </c>
      <c r="D474" s="260">
        <v>278.40000000000003</v>
      </c>
      <c r="E474" s="260">
        <v>271.80000000000007</v>
      </c>
      <c r="F474" s="260">
        <v>266.85000000000002</v>
      </c>
      <c r="G474" s="260">
        <v>260.25000000000006</v>
      </c>
      <c r="H474" s="260">
        <v>283.35000000000008</v>
      </c>
      <c r="I474" s="260">
        <v>289.9500000000001</v>
      </c>
      <c r="J474" s="260">
        <v>294.90000000000009</v>
      </c>
      <c r="K474" s="259">
        <v>285</v>
      </c>
      <c r="L474" s="259">
        <v>273.45</v>
      </c>
      <c r="M474" s="259">
        <v>12.93465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288.10000000000002</v>
      </c>
      <c r="D475" s="260">
        <v>289.45</v>
      </c>
      <c r="E475" s="260">
        <v>285.04999999999995</v>
      </c>
      <c r="F475" s="260">
        <v>281.99999999999994</v>
      </c>
      <c r="G475" s="260">
        <v>277.59999999999991</v>
      </c>
      <c r="H475" s="260">
        <v>292.5</v>
      </c>
      <c r="I475" s="260">
        <v>296.89999999999998</v>
      </c>
      <c r="J475" s="260">
        <v>299.95000000000005</v>
      </c>
      <c r="K475" s="259">
        <v>293.85000000000002</v>
      </c>
      <c r="L475" s="259">
        <v>286.39999999999998</v>
      </c>
      <c r="M475" s="259">
        <v>9.4088100000000008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2879.75</v>
      </c>
      <c r="D476" s="260">
        <v>2893.2333333333336</v>
      </c>
      <c r="E476" s="260">
        <v>2816.6166666666672</v>
      </c>
      <c r="F476" s="260">
        <v>2753.4833333333336</v>
      </c>
      <c r="G476" s="260">
        <v>2676.8666666666672</v>
      </c>
      <c r="H476" s="260">
        <v>2956.3666666666672</v>
      </c>
      <c r="I476" s="260">
        <v>3032.983333333334</v>
      </c>
      <c r="J476" s="260">
        <v>3096.1166666666672</v>
      </c>
      <c r="K476" s="259">
        <v>2969.85</v>
      </c>
      <c r="L476" s="259">
        <v>2830.1</v>
      </c>
      <c r="M476" s="259">
        <v>5.7400599999999997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686.6</v>
      </c>
      <c r="D477" s="260">
        <v>686.76666666666677</v>
      </c>
      <c r="E477" s="260">
        <v>682.13333333333355</v>
      </c>
      <c r="F477" s="260">
        <v>677.66666666666674</v>
      </c>
      <c r="G477" s="260">
        <v>673.03333333333353</v>
      </c>
      <c r="H477" s="260">
        <v>691.23333333333358</v>
      </c>
      <c r="I477" s="260">
        <v>695.86666666666679</v>
      </c>
      <c r="J477" s="260">
        <v>700.3333333333336</v>
      </c>
      <c r="K477" s="259">
        <v>691.4</v>
      </c>
      <c r="L477" s="259">
        <v>682.3</v>
      </c>
      <c r="M477" s="259">
        <v>0.54747999999999997</v>
      </c>
      <c r="N477" s="1"/>
      <c r="O477" s="1"/>
    </row>
    <row r="478" spans="1:15" ht="12.75" customHeight="1">
      <c r="A478" s="30">
        <v>468</v>
      </c>
      <c r="B478" s="269" t="s">
        <v>888</v>
      </c>
      <c r="C478" s="259">
        <v>554.45000000000005</v>
      </c>
      <c r="D478" s="260">
        <v>550.83333333333337</v>
      </c>
      <c r="E478" s="260">
        <v>541.76666666666677</v>
      </c>
      <c r="F478" s="260">
        <v>529.08333333333337</v>
      </c>
      <c r="G478" s="260">
        <v>520.01666666666677</v>
      </c>
      <c r="H478" s="260">
        <v>563.51666666666677</v>
      </c>
      <c r="I478" s="260">
        <v>572.58333333333337</v>
      </c>
      <c r="J478" s="260">
        <v>585.26666666666677</v>
      </c>
      <c r="K478" s="259">
        <v>559.9</v>
      </c>
      <c r="L478" s="259">
        <v>538.15</v>
      </c>
      <c r="M478" s="259">
        <v>2.2553700000000001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748.45</v>
      </c>
      <c r="D479" s="260">
        <v>745.81666666666661</v>
      </c>
      <c r="E479" s="260">
        <v>741.68333333333317</v>
      </c>
      <c r="F479" s="260">
        <v>734.91666666666652</v>
      </c>
      <c r="G479" s="260">
        <v>730.78333333333308</v>
      </c>
      <c r="H479" s="260">
        <v>752.58333333333326</v>
      </c>
      <c r="I479" s="260">
        <v>756.7166666666667</v>
      </c>
      <c r="J479" s="260">
        <v>763.48333333333335</v>
      </c>
      <c r="K479" s="259">
        <v>749.95</v>
      </c>
      <c r="L479" s="259">
        <v>739.05</v>
      </c>
      <c r="M479" s="259">
        <v>31.02187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679.6</v>
      </c>
      <c r="D480" s="260">
        <v>673.2833333333333</v>
      </c>
      <c r="E480" s="260">
        <v>665.31666666666661</v>
      </c>
      <c r="F480" s="260">
        <v>651.0333333333333</v>
      </c>
      <c r="G480" s="260">
        <v>643.06666666666661</v>
      </c>
      <c r="H480" s="260">
        <v>687.56666666666661</v>
      </c>
      <c r="I480" s="260">
        <v>695.5333333333333</v>
      </c>
      <c r="J480" s="260">
        <v>709.81666666666661</v>
      </c>
      <c r="K480" s="259">
        <v>681.25</v>
      </c>
      <c r="L480" s="259">
        <v>659</v>
      </c>
      <c r="M480" s="259">
        <v>3.3434200000000001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6973.5</v>
      </c>
      <c r="D481" s="260">
        <v>6953.166666666667</v>
      </c>
      <c r="E481" s="260">
        <v>6888.3333333333339</v>
      </c>
      <c r="F481" s="260">
        <v>6803.166666666667</v>
      </c>
      <c r="G481" s="260">
        <v>6738.3333333333339</v>
      </c>
      <c r="H481" s="260">
        <v>7038.3333333333339</v>
      </c>
      <c r="I481" s="260">
        <v>7103.1666666666679</v>
      </c>
      <c r="J481" s="260">
        <v>7188.3333333333339</v>
      </c>
      <c r="K481" s="259">
        <v>7018</v>
      </c>
      <c r="L481" s="259">
        <v>6868</v>
      </c>
      <c r="M481" s="259">
        <v>3.5334099999999999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58.55</v>
      </c>
      <c r="D482" s="260">
        <v>57.9</v>
      </c>
      <c r="E482" s="260">
        <v>56.65</v>
      </c>
      <c r="F482" s="260">
        <v>54.75</v>
      </c>
      <c r="G482" s="260">
        <v>53.5</v>
      </c>
      <c r="H482" s="260">
        <v>59.8</v>
      </c>
      <c r="I482" s="260">
        <v>61.05</v>
      </c>
      <c r="J482" s="260">
        <v>62.949999999999996</v>
      </c>
      <c r="K482" s="259">
        <v>59.15</v>
      </c>
      <c r="L482" s="259">
        <v>56</v>
      </c>
      <c r="M482" s="259">
        <v>362.96784000000002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1651.55</v>
      </c>
      <c r="D483" s="260">
        <v>1654.8333333333333</v>
      </c>
      <c r="E483" s="260">
        <v>1637.7666666666664</v>
      </c>
      <c r="F483" s="260">
        <v>1623.9833333333331</v>
      </c>
      <c r="G483" s="260">
        <v>1606.9166666666663</v>
      </c>
      <c r="H483" s="260">
        <v>1668.6166666666666</v>
      </c>
      <c r="I483" s="260">
        <v>1685.6833333333336</v>
      </c>
      <c r="J483" s="260">
        <v>1699.4666666666667</v>
      </c>
      <c r="K483" s="259">
        <v>1671.9</v>
      </c>
      <c r="L483" s="259">
        <v>1641.05</v>
      </c>
      <c r="M483" s="259">
        <v>0.61917999999999995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894.25</v>
      </c>
      <c r="D484" s="275">
        <v>891.65</v>
      </c>
      <c r="E484" s="275">
        <v>886.3</v>
      </c>
      <c r="F484" s="275">
        <v>878.35</v>
      </c>
      <c r="G484" s="275">
        <v>873</v>
      </c>
      <c r="H484" s="275">
        <v>899.59999999999991</v>
      </c>
      <c r="I484" s="275">
        <v>904.95</v>
      </c>
      <c r="J484" s="274">
        <v>912.89999999999986</v>
      </c>
      <c r="K484" s="274">
        <v>897</v>
      </c>
      <c r="L484" s="274">
        <v>883.7</v>
      </c>
      <c r="M484" s="230">
        <v>7.1535000000000002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259</v>
      </c>
      <c r="D485" s="275">
        <v>258.08333333333331</v>
      </c>
      <c r="E485" s="275">
        <v>256.06666666666661</v>
      </c>
      <c r="F485" s="275">
        <v>253.1333333333333</v>
      </c>
      <c r="G485" s="275">
        <v>251.11666666666659</v>
      </c>
      <c r="H485" s="275">
        <v>261.01666666666665</v>
      </c>
      <c r="I485" s="275">
        <v>263.03333333333342</v>
      </c>
      <c r="J485" s="274">
        <v>265.96666666666664</v>
      </c>
      <c r="K485" s="274">
        <v>260.10000000000002</v>
      </c>
      <c r="L485" s="274">
        <v>255.15</v>
      </c>
      <c r="M485" s="230">
        <v>1.68319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2938.6</v>
      </c>
      <c r="D486" s="260">
        <v>2945.8666666666663</v>
      </c>
      <c r="E486" s="260">
        <v>2893.7833333333328</v>
      </c>
      <c r="F486" s="260">
        <v>2848.9666666666667</v>
      </c>
      <c r="G486" s="260">
        <v>2796.8833333333332</v>
      </c>
      <c r="H486" s="260">
        <v>2990.6833333333325</v>
      </c>
      <c r="I486" s="260">
        <v>3042.7666666666655</v>
      </c>
      <c r="J486" s="260">
        <v>3087.5833333333321</v>
      </c>
      <c r="K486" s="259">
        <v>2997.95</v>
      </c>
      <c r="L486" s="259">
        <v>2901.05</v>
      </c>
      <c r="M486" s="259">
        <v>7.1010000000000004E-2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724.95</v>
      </c>
      <c r="D487" s="275">
        <v>725.2833333333333</v>
      </c>
      <c r="E487" s="275">
        <v>714.66666666666663</v>
      </c>
      <c r="F487" s="275">
        <v>704.38333333333333</v>
      </c>
      <c r="G487" s="275">
        <v>693.76666666666665</v>
      </c>
      <c r="H487" s="275">
        <v>735.56666666666661</v>
      </c>
      <c r="I487" s="275">
        <v>746.18333333333339</v>
      </c>
      <c r="J487" s="274">
        <v>756.46666666666658</v>
      </c>
      <c r="K487" s="274">
        <v>735.9</v>
      </c>
      <c r="L487" s="274">
        <v>715</v>
      </c>
      <c r="M487" s="230">
        <v>1.8334900000000001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344.1</v>
      </c>
      <c r="D488" s="260">
        <v>344.88333333333338</v>
      </c>
      <c r="E488" s="260">
        <v>342.11666666666679</v>
      </c>
      <c r="F488" s="260">
        <v>340.13333333333338</v>
      </c>
      <c r="G488" s="260">
        <v>337.36666666666679</v>
      </c>
      <c r="H488" s="260">
        <v>346.86666666666679</v>
      </c>
      <c r="I488" s="260">
        <v>349.63333333333333</v>
      </c>
      <c r="J488" s="260">
        <v>351.61666666666679</v>
      </c>
      <c r="K488" s="259">
        <v>347.65</v>
      </c>
      <c r="L488" s="259">
        <v>342.9</v>
      </c>
      <c r="M488" s="259">
        <v>0.87787000000000004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348.75</v>
      </c>
      <c r="D489" s="275">
        <v>351.15000000000003</v>
      </c>
      <c r="E489" s="260">
        <v>344.60000000000008</v>
      </c>
      <c r="F489" s="260">
        <v>340.45000000000005</v>
      </c>
      <c r="G489" s="260">
        <v>333.90000000000009</v>
      </c>
      <c r="H489" s="260">
        <v>355.30000000000007</v>
      </c>
      <c r="I489" s="260">
        <v>361.85</v>
      </c>
      <c r="J489" s="260">
        <v>366.00000000000006</v>
      </c>
      <c r="K489" s="259">
        <v>357.7</v>
      </c>
      <c r="L489" s="259">
        <v>347</v>
      </c>
      <c r="M489" s="259">
        <v>2.01234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289.55</v>
      </c>
      <c r="D490" s="260">
        <v>292.06666666666666</v>
      </c>
      <c r="E490" s="260">
        <v>286.43333333333334</v>
      </c>
      <c r="F490" s="260">
        <v>283.31666666666666</v>
      </c>
      <c r="G490" s="260">
        <v>277.68333333333334</v>
      </c>
      <c r="H490" s="260">
        <v>295.18333333333334</v>
      </c>
      <c r="I490" s="260">
        <v>300.81666666666666</v>
      </c>
      <c r="J490" s="260">
        <v>303.93333333333334</v>
      </c>
      <c r="K490" s="259">
        <v>297.7</v>
      </c>
      <c r="L490" s="259">
        <v>288.95</v>
      </c>
      <c r="M490" s="259">
        <v>2.5141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1141.5999999999999</v>
      </c>
      <c r="D491" s="275">
        <v>1142</v>
      </c>
      <c r="E491" s="260">
        <v>1111.8</v>
      </c>
      <c r="F491" s="260">
        <v>1082</v>
      </c>
      <c r="G491" s="260">
        <v>1051.8</v>
      </c>
      <c r="H491" s="260">
        <v>1171.8</v>
      </c>
      <c r="I491" s="260">
        <v>1201.9999999999998</v>
      </c>
      <c r="J491" s="260">
        <v>1231.8</v>
      </c>
      <c r="K491" s="259">
        <v>1172.2</v>
      </c>
      <c r="L491" s="259">
        <v>1112.2</v>
      </c>
      <c r="M491" s="259">
        <v>20.375630000000001</v>
      </c>
      <c r="N491" s="1"/>
      <c r="O491" s="1"/>
    </row>
    <row r="492" spans="1:15" ht="12.75" customHeight="1">
      <c r="A492" s="30">
        <v>482</v>
      </c>
      <c r="B492" s="230" t="s">
        <v>889</v>
      </c>
      <c r="C492" s="259">
        <v>1406.6</v>
      </c>
      <c r="D492" s="260">
        <v>1414.95</v>
      </c>
      <c r="E492" s="260">
        <v>1391.65</v>
      </c>
      <c r="F492" s="260">
        <v>1376.7</v>
      </c>
      <c r="G492" s="260">
        <v>1353.4</v>
      </c>
      <c r="H492" s="260">
        <v>1429.9</v>
      </c>
      <c r="I492" s="260">
        <v>1453.1999999999998</v>
      </c>
      <c r="J492" s="260">
        <v>1468.15</v>
      </c>
      <c r="K492" s="259">
        <v>1438.25</v>
      </c>
      <c r="L492" s="259">
        <v>1400</v>
      </c>
      <c r="M492" s="259">
        <v>0.41477000000000003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306.55</v>
      </c>
      <c r="D493" s="275">
        <v>309.84999999999997</v>
      </c>
      <c r="E493" s="260">
        <v>295.24999999999994</v>
      </c>
      <c r="F493" s="260">
        <v>283.95</v>
      </c>
      <c r="G493" s="260">
        <v>269.34999999999997</v>
      </c>
      <c r="H493" s="260">
        <v>321.14999999999992</v>
      </c>
      <c r="I493" s="260">
        <v>335.74999999999994</v>
      </c>
      <c r="J493" s="260">
        <v>347.0499999999999</v>
      </c>
      <c r="K493" s="259">
        <v>324.45</v>
      </c>
      <c r="L493" s="259">
        <v>298.55</v>
      </c>
      <c r="M493" s="259">
        <v>388.54124000000002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479.35</v>
      </c>
      <c r="D494" s="260">
        <v>482.31666666666666</v>
      </c>
      <c r="E494" s="260">
        <v>465.63333333333333</v>
      </c>
      <c r="F494" s="260">
        <v>451.91666666666669</v>
      </c>
      <c r="G494" s="260">
        <v>435.23333333333335</v>
      </c>
      <c r="H494" s="260">
        <v>496.0333333333333</v>
      </c>
      <c r="I494" s="260">
        <v>512.71666666666658</v>
      </c>
      <c r="J494" s="260">
        <v>526.43333333333328</v>
      </c>
      <c r="K494" s="259">
        <v>499</v>
      </c>
      <c r="L494" s="259">
        <v>468.6</v>
      </c>
      <c r="M494" s="259">
        <v>2.66845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1981.45</v>
      </c>
      <c r="D495" s="275">
        <v>2003.8666666666668</v>
      </c>
      <c r="E495" s="260">
        <v>1945.7333333333336</v>
      </c>
      <c r="F495" s="260">
        <v>1910.0166666666669</v>
      </c>
      <c r="G495" s="260">
        <v>1851.8833333333337</v>
      </c>
      <c r="H495" s="260">
        <v>2039.5833333333335</v>
      </c>
      <c r="I495" s="260">
        <v>2097.7166666666667</v>
      </c>
      <c r="J495" s="260">
        <v>2133.4333333333334</v>
      </c>
      <c r="K495" s="259">
        <v>2062</v>
      </c>
      <c r="L495" s="259">
        <v>1968.15</v>
      </c>
      <c r="M495" s="259">
        <v>1.1015699999999999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8.35</v>
      </c>
      <c r="D496" s="275">
        <v>8.3833333333333329</v>
      </c>
      <c r="E496" s="260">
        <v>8.216666666666665</v>
      </c>
      <c r="F496" s="260">
        <v>8.0833333333333321</v>
      </c>
      <c r="G496" s="260">
        <v>7.9166666666666643</v>
      </c>
      <c r="H496" s="260">
        <v>8.5166666666666657</v>
      </c>
      <c r="I496" s="260">
        <v>8.6833333333333336</v>
      </c>
      <c r="J496" s="260">
        <v>8.8166666666666664</v>
      </c>
      <c r="K496" s="259">
        <v>8.5500000000000007</v>
      </c>
      <c r="L496" s="259">
        <v>8.25</v>
      </c>
      <c r="M496" s="259">
        <v>678.31805999999995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834.55</v>
      </c>
      <c r="D497" s="275">
        <v>838</v>
      </c>
      <c r="E497" s="260">
        <v>823.85</v>
      </c>
      <c r="F497" s="260">
        <v>813.15</v>
      </c>
      <c r="G497" s="260">
        <v>799</v>
      </c>
      <c r="H497" s="260">
        <v>848.7</v>
      </c>
      <c r="I497" s="260">
        <v>862.85000000000014</v>
      </c>
      <c r="J497" s="260">
        <v>873.55000000000007</v>
      </c>
      <c r="K497" s="259">
        <v>852.15</v>
      </c>
      <c r="L497" s="259">
        <v>827.3</v>
      </c>
      <c r="M497" s="259">
        <v>17.906140000000001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228.55</v>
      </c>
      <c r="D498" s="275">
        <v>227.9666666666667</v>
      </c>
      <c r="E498" s="260">
        <v>224.78333333333339</v>
      </c>
      <c r="F498" s="260">
        <v>221.01666666666668</v>
      </c>
      <c r="G498" s="260">
        <v>217.83333333333337</v>
      </c>
      <c r="H498" s="260">
        <v>231.73333333333341</v>
      </c>
      <c r="I498" s="260">
        <v>234.91666666666669</v>
      </c>
      <c r="J498" s="260">
        <v>238.68333333333342</v>
      </c>
      <c r="K498" s="259">
        <v>231.15</v>
      </c>
      <c r="L498" s="259">
        <v>224.2</v>
      </c>
      <c r="M498" s="259">
        <v>8.6933600000000002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80.099999999999994</v>
      </c>
      <c r="D499" s="275">
        <v>79.649999999999991</v>
      </c>
      <c r="E499" s="260">
        <v>78.949999999999989</v>
      </c>
      <c r="F499" s="260">
        <v>77.8</v>
      </c>
      <c r="G499" s="260">
        <v>77.099999999999994</v>
      </c>
      <c r="H499" s="260">
        <v>80.799999999999983</v>
      </c>
      <c r="I499" s="260">
        <v>81.5</v>
      </c>
      <c r="J499" s="260">
        <v>82.649999999999977</v>
      </c>
      <c r="K499" s="259">
        <v>80.349999999999994</v>
      </c>
      <c r="L499" s="259">
        <v>78.5</v>
      </c>
      <c r="M499" s="259">
        <v>7.2332599999999996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791.65</v>
      </c>
      <c r="D500" s="275">
        <v>784.48333333333323</v>
      </c>
      <c r="E500" s="260">
        <v>768.96666666666647</v>
      </c>
      <c r="F500" s="260">
        <v>746.28333333333319</v>
      </c>
      <c r="G500" s="260">
        <v>730.76666666666642</v>
      </c>
      <c r="H500" s="260">
        <v>807.16666666666652</v>
      </c>
      <c r="I500" s="260">
        <v>822.68333333333317</v>
      </c>
      <c r="J500" s="260">
        <v>845.36666666666656</v>
      </c>
      <c r="K500" s="259">
        <v>800</v>
      </c>
      <c r="L500" s="259">
        <v>761.8</v>
      </c>
      <c r="M500" s="259">
        <v>3.6833399999999998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1527.65</v>
      </c>
      <c r="D501" s="275">
        <v>1527.3666666666668</v>
      </c>
      <c r="E501" s="260">
        <v>1510.2833333333335</v>
      </c>
      <c r="F501" s="260">
        <v>1492.9166666666667</v>
      </c>
      <c r="G501" s="260">
        <v>1475.8333333333335</v>
      </c>
      <c r="H501" s="260">
        <v>1544.7333333333336</v>
      </c>
      <c r="I501" s="260">
        <v>1561.8166666666666</v>
      </c>
      <c r="J501" s="260">
        <v>1579.1833333333336</v>
      </c>
      <c r="K501" s="259">
        <v>1544.45</v>
      </c>
      <c r="L501" s="259">
        <v>1510</v>
      </c>
      <c r="M501" s="259">
        <v>0.54713000000000001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391.5</v>
      </c>
      <c r="D502" s="275">
        <v>391.31666666666666</v>
      </c>
      <c r="E502" s="260">
        <v>387.7833333333333</v>
      </c>
      <c r="F502" s="260">
        <v>384.06666666666666</v>
      </c>
      <c r="G502" s="260">
        <v>380.5333333333333</v>
      </c>
      <c r="H502" s="260">
        <v>395.0333333333333</v>
      </c>
      <c r="I502" s="260">
        <v>398.56666666666672</v>
      </c>
      <c r="J502" s="260">
        <v>402.2833333333333</v>
      </c>
      <c r="K502" s="259">
        <v>394.85</v>
      </c>
      <c r="L502" s="259">
        <v>387.6</v>
      </c>
      <c r="M502" s="259">
        <v>41.262990000000002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238.95</v>
      </c>
      <c r="D503" s="275">
        <v>238.36666666666667</v>
      </c>
      <c r="E503" s="260">
        <v>236.83333333333334</v>
      </c>
      <c r="F503" s="260">
        <v>234.71666666666667</v>
      </c>
      <c r="G503" s="260">
        <v>233.18333333333334</v>
      </c>
      <c r="H503" s="260">
        <v>240.48333333333335</v>
      </c>
      <c r="I503" s="260">
        <v>242.01666666666665</v>
      </c>
      <c r="J503" s="260">
        <v>244.13333333333335</v>
      </c>
      <c r="K503" s="259">
        <v>239.9</v>
      </c>
      <c r="L503" s="259">
        <v>236.25</v>
      </c>
      <c r="M503" s="259">
        <v>3.27867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16.55</v>
      </c>
      <c r="D504" s="275">
        <v>16.566666666666666</v>
      </c>
      <c r="E504" s="260">
        <v>16.383333333333333</v>
      </c>
      <c r="F504" s="260">
        <v>16.216666666666665</v>
      </c>
      <c r="G504" s="260">
        <v>16.033333333333331</v>
      </c>
      <c r="H504" s="260">
        <v>16.733333333333334</v>
      </c>
      <c r="I504" s="260">
        <v>16.916666666666664</v>
      </c>
      <c r="J504" s="260">
        <v>17.083333333333336</v>
      </c>
      <c r="K504" s="259">
        <v>16.75</v>
      </c>
      <c r="L504" s="259">
        <v>16.399999999999999</v>
      </c>
      <c r="M504" s="259">
        <v>778.73356999999999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9854.65</v>
      </c>
      <c r="D505" s="275">
        <v>9909.6</v>
      </c>
      <c r="E505" s="260">
        <v>9746.0500000000011</v>
      </c>
      <c r="F505" s="260">
        <v>9637.4500000000007</v>
      </c>
      <c r="G505" s="260">
        <v>9473.9000000000015</v>
      </c>
      <c r="H505" s="260">
        <v>10018.200000000001</v>
      </c>
      <c r="I505" s="260">
        <v>10181.75</v>
      </c>
      <c r="J505" s="260">
        <v>10290.35</v>
      </c>
      <c r="K505" s="259">
        <v>10073.15</v>
      </c>
      <c r="L505" s="259">
        <v>9801</v>
      </c>
      <c r="M505" s="259">
        <v>2.8539999999999999E-2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264.39999999999998</v>
      </c>
      <c r="D506" s="260">
        <v>264.21666666666664</v>
      </c>
      <c r="E506" s="260">
        <v>260.83333333333326</v>
      </c>
      <c r="F506" s="260">
        <v>257.26666666666659</v>
      </c>
      <c r="G506" s="260">
        <v>253.88333333333321</v>
      </c>
      <c r="H506" s="260">
        <v>267.7833333333333</v>
      </c>
      <c r="I506" s="260">
        <v>271.16666666666663</v>
      </c>
      <c r="J506" s="259">
        <v>274.73333333333335</v>
      </c>
      <c r="K506" s="259">
        <v>267.60000000000002</v>
      </c>
      <c r="L506" s="259">
        <v>260.64999999999998</v>
      </c>
      <c r="M506" s="230">
        <v>51.656950000000002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216.7</v>
      </c>
      <c r="D507" s="260">
        <v>216.83333333333334</v>
      </c>
      <c r="E507" s="260">
        <v>214.9666666666667</v>
      </c>
      <c r="F507" s="260">
        <v>213.23333333333335</v>
      </c>
      <c r="G507" s="260">
        <v>211.3666666666667</v>
      </c>
      <c r="H507" s="260">
        <v>218.56666666666669</v>
      </c>
      <c r="I507" s="260">
        <v>220.43333333333331</v>
      </c>
      <c r="J507" s="259">
        <v>222.16666666666669</v>
      </c>
      <c r="K507" s="259">
        <v>218.7</v>
      </c>
      <c r="L507" s="259">
        <v>215.1</v>
      </c>
      <c r="M507" s="230">
        <v>3.5654400000000002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65.099999999999994</v>
      </c>
      <c r="D508" s="275">
        <v>64.600000000000009</v>
      </c>
      <c r="E508" s="260">
        <v>63.750000000000014</v>
      </c>
      <c r="F508" s="260">
        <v>62.400000000000006</v>
      </c>
      <c r="G508" s="260">
        <v>61.550000000000011</v>
      </c>
      <c r="H508" s="260">
        <v>65.950000000000017</v>
      </c>
      <c r="I508" s="260">
        <v>66.800000000000011</v>
      </c>
      <c r="J508" s="260">
        <v>68.15000000000002</v>
      </c>
      <c r="K508" s="259">
        <v>65.45</v>
      </c>
      <c r="L508" s="259">
        <v>63.25</v>
      </c>
      <c r="M508" s="259">
        <v>568.15391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451.05</v>
      </c>
      <c r="D509" s="275">
        <v>448.75</v>
      </c>
      <c r="E509" s="260">
        <v>443.55</v>
      </c>
      <c r="F509" s="260">
        <v>436.05</v>
      </c>
      <c r="G509" s="260">
        <v>430.85</v>
      </c>
      <c r="H509" s="260">
        <v>456.25</v>
      </c>
      <c r="I509" s="260">
        <v>461.45000000000005</v>
      </c>
      <c r="J509" s="260">
        <v>468.95</v>
      </c>
      <c r="K509" s="259">
        <v>453.95</v>
      </c>
      <c r="L509" s="259">
        <v>441.25</v>
      </c>
      <c r="M509" s="259">
        <v>24.108969999999999</v>
      </c>
      <c r="N509" s="1"/>
      <c r="O509" s="1"/>
    </row>
    <row r="510" spans="1:15" ht="12.75" customHeight="1">
      <c r="A510" s="327">
        <v>500</v>
      </c>
      <c r="B510" s="230" t="s">
        <v>514</v>
      </c>
      <c r="C510" s="275">
        <v>1731.4</v>
      </c>
      <c r="D510" s="260">
        <v>1749.1333333333332</v>
      </c>
      <c r="E510" s="260">
        <v>1708.2666666666664</v>
      </c>
      <c r="F510" s="260">
        <v>1685.1333333333332</v>
      </c>
      <c r="G510" s="260">
        <v>1644.2666666666664</v>
      </c>
      <c r="H510" s="260">
        <v>1772.2666666666664</v>
      </c>
      <c r="I510" s="260">
        <v>1813.1333333333332</v>
      </c>
      <c r="J510" s="259">
        <v>1836.2666666666664</v>
      </c>
      <c r="K510" s="259">
        <v>1790</v>
      </c>
      <c r="L510" s="259">
        <v>1726</v>
      </c>
      <c r="M510" s="230">
        <v>0.32956000000000002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1340.25</v>
      </c>
      <c r="D511" s="275">
        <v>1345.0666666666666</v>
      </c>
      <c r="E511" s="260">
        <v>1328.1333333333332</v>
      </c>
      <c r="F511" s="260">
        <v>1316.0166666666667</v>
      </c>
      <c r="G511" s="260">
        <v>1299.0833333333333</v>
      </c>
      <c r="H511" s="260">
        <v>1357.1833333333332</v>
      </c>
      <c r="I511" s="260">
        <v>1374.1166666666666</v>
      </c>
      <c r="J511" s="260">
        <v>1386.2333333333331</v>
      </c>
      <c r="K511" s="259">
        <v>1362</v>
      </c>
      <c r="L511" s="259">
        <v>1332.95</v>
      </c>
      <c r="M511" s="259">
        <v>0.17124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1"/>
      <c r="B5" s="392"/>
      <c r="C5" s="391"/>
      <c r="D5" s="39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393" t="s">
        <v>517</v>
      </c>
      <c r="C7" s="392"/>
      <c r="D7" s="7">
        <f>Main!B10</f>
        <v>44874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44872</v>
      </c>
      <c r="B10" s="29">
        <v>539115</v>
      </c>
      <c r="C10" s="28" t="s">
        <v>925</v>
      </c>
      <c r="D10" s="28" t="s">
        <v>926</v>
      </c>
      <c r="E10" s="28" t="s">
        <v>527</v>
      </c>
      <c r="F10" s="85">
        <v>15000</v>
      </c>
      <c r="G10" s="29">
        <v>43.97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44872</v>
      </c>
      <c r="B11" s="29">
        <v>539115</v>
      </c>
      <c r="C11" s="28" t="s">
        <v>925</v>
      </c>
      <c r="D11" s="28" t="s">
        <v>989</v>
      </c>
      <c r="E11" s="28" t="s">
        <v>526</v>
      </c>
      <c r="F11" s="85">
        <v>10000</v>
      </c>
      <c r="G11" s="29">
        <v>45.12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44872</v>
      </c>
      <c r="B12" s="29">
        <v>539546</v>
      </c>
      <c r="C12" s="28" t="s">
        <v>953</v>
      </c>
      <c r="D12" s="28" t="s">
        <v>954</v>
      </c>
      <c r="E12" s="28" t="s">
        <v>527</v>
      </c>
      <c r="F12" s="85">
        <v>50000</v>
      </c>
      <c r="G12" s="29">
        <v>58.04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44872</v>
      </c>
      <c r="B13" s="29">
        <v>539546</v>
      </c>
      <c r="C13" s="28" t="s">
        <v>953</v>
      </c>
      <c r="D13" s="28" t="s">
        <v>990</v>
      </c>
      <c r="E13" s="28" t="s">
        <v>526</v>
      </c>
      <c r="F13" s="85">
        <v>45443</v>
      </c>
      <c r="G13" s="29">
        <v>58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44872</v>
      </c>
      <c r="B14" s="29">
        <v>543435</v>
      </c>
      <c r="C14" s="28" t="s">
        <v>991</v>
      </c>
      <c r="D14" s="28" t="s">
        <v>992</v>
      </c>
      <c r="E14" s="28" t="s">
        <v>527</v>
      </c>
      <c r="F14" s="85">
        <v>24000</v>
      </c>
      <c r="G14" s="29">
        <v>119.15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44872</v>
      </c>
      <c r="B15" s="29">
        <v>501831</v>
      </c>
      <c r="C15" s="28" t="s">
        <v>993</v>
      </c>
      <c r="D15" s="28" t="s">
        <v>994</v>
      </c>
      <c r="E15" s="28" t="s">
        <v>526</v>
      </c>
      <c r="F15" s="85">
        <v>74102</v>
      </c>
      <c r="G15" s="29">
        <v>275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44872</v>
      </c>
      <c r="B16" s="29">
        <v>501831</v>
      </c>
      <c r="C16" s="28" t="s">
        <v>993</v>
      </c>
      <c r="D16" s="28" t="s">
        <v>995</v>
      </c>
      <c r="E16" s="28" t="s">
        <v>527</v>
      </c>
      <c r="F16" s="85">
        <v>124320</v>
      </c>
      <c r="G16" s="29">
        <v>275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44872</v>
      </c>
      <c r="B17" s="29">
        <v>540023</v>
      </c>
      <c r="C17" s="28" t="s">
        <v>904</v>
      </c>
      <c r="D17" s="28" t="s">
        <v>996</v>
      </c>
      <c r="E17" s="28" t="s">
        <v>527</v>
      </c>
      <c r="F17" s="85">
        <v>354194</v>
      </c>
      <c r="G17" s="29">
        <v>17.09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44872</v>
      </c>
      <c r="B18" s="29">
        <v>540023</v>
      </c>
      <c r="C18" s="28" t="s">
        <v>904</v>
      </c>
      <c r="D18" s="28" t="s">
        <v>996</v>
      </c>
      <c r="E18" s="28" t="s">
        <v>526</v>
      </c>
      <c r="F18" s="85">
        <v>469099</v>
      </c>
      <c r="G18" s="29">
        <v>17.07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44872</v>
      </c>
      <c r="B19" s="29">
        <v>538868</v>
      </c>
      <c r="C19" s="28" t="s">
        <v>955</v>
      </c>
      <c r="D19" s="28" t="s">
        <v>997</v>
      </c>
      <c r="E19" s="28" t="s">
        <v>526</v>
      </c>
      <c r="F19" s="85">
        <v>45000</v>
      </c>
      <c r="G19" s="29">
        <v>45.3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44872</v>
      </c>
      <c r="B20" s="29">
        <v>531364</v>
      </c>
      <c r="C20" s="28" t="s">
        <v>998</v>
      </c>
      <c r="D20" s="28" t="s">
        <v>999</v>
      </c>
      <c r="E20" s="28" t="s">
        <v>526</v>
      </c>
      <c r="F20" s="85">
        <v>150000</v>
      </c>
      <c r="G20" s="29">
        <v>40.85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44872</v>
      </c>
      <c r="B21" s="29">
        <v>531364</v>
      </c>
      <c r="C21" s="28" t="s">
        <v>998</v>
      </c>
      <c r="D21" s="28" t="s">
        <v>1000</v>
      </c>
      <c r="E21" s="28" t="s">
        <v>527</v>
      </c>
      <c r="F21" s="85">
        <v>76294</v>
      </c>
      <c r="G21" s="29">
        <v>41.04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44872</v>
      </c>
      <c r="B22" s="29">
        <v>531364</v>
      </c>
      <c r="C22" s="28" t="s">
        <v>998</v>
      </c>
      <c r="D22" s="28" t="s">
        <v>1001</v>
      </c>
      <c r="E22" s="28" t="s">
        <v>527</v>
      </c>
      <c r="F22" s="85">
        <v>122905</v>
      </c>
      <c r="G22" s="29">
        <v>40.85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44872</v>
      </c>
      <c r="B23" s="29">
        <v>531364</v>
      </c>
      <c r="C23" s="28" t="s">
        <v>998</v>
      </c>
      <c r="D23" s="28" t="s">
        <v>1002</v>
      </c>
      <c r="E23" s="28" t="s">
        <v>526</v>
      </c>
      <c r="F23" s="85">
        <v>91000</v>
      </c>
      <c r="G23" s="29">
        <v>40.85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44872</v>
      </c>
      <c r="B24" s="29">
        <v>531364</v>
      </c>
      <c r="C24" s="28" t="s">
        <v>998</v>
      </c>
      <c r="D24" s="28" t="s">
        <v>1003</v>
      </c>
      <c r="E24" s="28" t="s">
        <v>526</v>
      </c>
      <c r="F24" s="85">
        <v>150000</v>
      </c>
      <c r="G24" s="29">
        <v>40.880000000000003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44872</v>
      </c>
      <c r="B25" s="29">
        <v>531364</v>
      </c>
      <c r="C25" s="28" t="s">
        <v>998</v>
      </c>
      <c r="D25" s="28" t="s">
        <v>1004</v>
      </c>
      <c r="E25" s="28" t="s">
        <v>527</v>
      </c>
      <c r="F25" s="85">
        <v>300000</v>
      </c>
      <c r="G25" s="29">
        <v>40.880000000000003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44872</v>
      </c>
      <c r="B26" s="29">
        <v>526608</v>
      </c>
      <c r="C26" s="28" t="s">
        <v>1005</v>
      </c>
      <c r="D26" s="28" t="s">
        <v>1006</v>
      </c>
      <c r="E26" s="28" t="s">
        <v>527</v>
      </c>
      <c r="F26" s="85">
        <v>86844</v>
      </c>
      <c r="G26" s="29">
        <v>73.8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44872</v>
      </c>
      <c r="B27" s="29">
        <v>531278</v>
      </c>
      <c r="C27" s="28" t="s">
        <v>1007</v>
      </c>
      <c r="D27" s="28" t="s">
        <v>1008</v>
      </c>
      <c r="E27" s="28" t="s">
        <v>527</v>
      </c>
      <c r="F27" s="85">
        <v>33681</v>
      </c>
      <c r="G27" s="29">
        <v>39.71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44872</v>
      </c>
      <c r="B28" s="29">
        <v>521137</v>
      </c>
      <c r="C28" s="28" t="s">
        <v>912</v>
      </c>
      <c r="D28" s="28" t="s">
        <v>956</v>
      </c>
      <c r="E28" s="28" t="s">
        <v>527</v>
      </c>
      <c r="F28" s="85">
        <v>120000</v>
      </c>
      <c r="G28" s="29">
        <v>31.6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44872</v>
      </c>
      <c r="B29" s="29">
        <v>521137</v>
      </c>
      <c r="C29" s="28" t="s">
        <v>912</v>
      </c>
      <c r="D29" s="28" t="s">
        <v>1009</v>
      </c>
      <c r="E29" s="28" t="s">
        <v>527</v>
      </c>
      <c r="F29" s="85">
        <v>39974</v>
      </c>
      <c r="G29" s="29">
        <v>31.6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44872</v>
      </c>
      <c r="B30" s="29">
        <v>521137</v>
      </c>
      <c r="C30" s="28" t="s">
        <v>912</v>
      </c>
      <c r="D30" s="28" t="s">
        <v>1009</v>
      </c>
      <c r="E30" s="28" t="s">
        <v>526</v>
      </c>
      <c r="F30" s="85">
        <v>100000</v>
      </c>
      <c r="G30" s="29">
        <v>31.53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44872</v>
      </c>
      <c r="B31" s="29">
        <v>521137</v>
      </c>
      <c r="C31" s="28" t="s">
        <v>912</v>
      </c>
      <c r="D31" s="28" t="s">
        <v>913</v>
      </c>
      <c r="E31" s="28" t="s">
        <v>526</v>
      </c>
      <c r="F31" s="85">
        <v>50000</v>
      </c>
      <c r="G31" s="29">
        <v>31.55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44872</v>
      </c>
      <c r="B32" s="29">
        <v>521137</v>
      </c>
      <c r="C32" s="28" t="s">
        <v>912</v>
      </c>
      <c r="D32" s="28" t="s">
        <v>913</v>
      </c>
      <c r="E32" s="28" t="s">
        <v>527</v>
      </c>
      <c r="F32" s="85">
        <v>79000</v>
      </c>
      <c r="G32" s="29">
        <v>31.6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44872</v>
      </c>
      <c r="B33" s="29">
        <v>521137</v>
      </c>
      <c r="C33" s="28" t="s">
        <v>912</v>
      </c>
      <c r="D33" s="28" t="s">
        <v>1010</v>
      </c>
      <c r="E33" s="28" t="s">
        <v>526</v>
      </c>
      <c r="F33" s="85">
        <v>131100</v>
      </c>
      <c r="G33" s="29">
        <v>31.56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44872</v>
      </c>
      <c r="B34" s="29">
        <v>521137</v>
      </c>
      <c r="C34" s="28" t="s">
        <v>912</v>
      </c>
      <c r="D34" s="28" t="s">
        <v>927</v>
      </c>
      <c r="E34" s="28" t="s">
        <v>526</v>
      </c>
      <c r="F34" s="85">
        <v>100026</v>
      </c>
      <c r="G34" s="29">
        <v>31.55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44872</v>
      </c>
      <c r="B35" s="29">
        <v>521137</v>
      </c>
      <c r="C35" s="28" t="s">
        <v>912</v>
      </c>
      <c r="D35" s="28" t="s">
        <v>927</v>
      </c>
      <c r="E35" s="28" t="s">
        <v>527</v>
      </c>
      <c r="F35" s="85">
        <v>104073</v>
      </c>
      <c r="G35" s="29">
        <v>31.6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44872</v>
      </c>
      <c r="B36" s="29">
        <v>540936</v>
      </c>
      <c r="C36" s="28" t="s">
        <v>914</v>
      </c>
      <c r="D36" s="28" t="s">
        <v>1011</v>
      </c>
      <c r="E36" s="28" t="s">
        <v>526</v>
      </c>
      <c r="F36" s="85">
        <v>100000</v>
      </c>
      <c r="G36" s="29">
        <v>12.99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44872</v>
      </c>
      <c r="B37" s="29">
        <v>540936</v>
      </c>
      <c r="C37" s="28" t="s">
        <v>914</v>
      </c>
      <c r="D37" s="28" t="s">
        <v>905</v>
      </c>
      <c r="E37" s="28" t="s">
        <v>527</v>
      </c>
      <c r="F37" s="85">
        <v>107613</v>
      </c>
      <c r="G37" s="29">
        <v>12.99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44872</v>
      </c>
      <c r="B38" s="29">
        <v>540936</v>
      </c>
      <c r="C38" s="28" t="s">
        <v>914</v>
      </c>
      <c r="D38" s="28" t="s">
        <v>905</v>
      </c>
      <c r="E38" s="28" t="s">
        <v>526</v>
      </c>
      <c r="F38" s="85">
        <v>158558</v>
      </c>
      <c r="G38" s="29">
        <v>12.55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44872</v>
      </c>
      <c r="B39" s="29">
        <v>539228</v>
      </c>
      <c r="C39" s="28" t="s">
        <v>939</v>
      </c>
      <c r="D39" s="28" t="s">
        <v>905</v>
      </c>
      <c r="E39" s="28" t="s">
        <v>527</v>
      </c>
      <c r="F39" s="85">
        <v>373467</v>
      </c>
      <c r="G39" s="29">
        <v>22.7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44872</v>
      </c>
      <c r="B40" s="29">
        <v>539228</v>
      </c>
      <c r="C40" s="28" t="s">
        <v>939</v>
      </c>
      <c r="D40" s="28" t="s">
        <v>905</v>
      </c>
      <c r="E40" s="28" t="s">
        <v>526</v>
      </c>
      <c r="F40" s="85">
        <v>373081</v>
      </c>
      <c r="G40" s="29">
        <v>22.61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44872</v>
      </c>
      <c r="B41" s="29">
        <v>590126</v>
      </c>
      <c r="C41" s="28" t="s">
        <v>1012</v>
      </c>
      <c r="D41" s="28" t="s">
        <v>1013</v>
      </c>
      <c r="E41" s="28" t="s">
        <v>526</v>
      </c>
      <c r="F41" s="85">
        <v>238874</v>
      </c>
      <c r="G41" s="29">
        <v>7.61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44872</v>
      </c>
      <c r="B42" s="29">
        <v>531737</v>
      </c>
      <c r="C42" s="28" t="s">
        <v>896</v>
      </c>
      <c r="D42" s="28" t="s">
        <v>957</v>
      </c>
      <c r="E42" s="28" t="s">
        <v>527</v>
      </c>
      <c r="F42" s="85">
        <v>1034000</v>
      </c>
      <c r="G42" s="29">
        <v>2.35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44872</v>
      </c>
      <c r="B43" s="29">
        <v>531737</v>
      </c>
      <c r="C43" s="28" t="s">
        <v>896</v>
      </c>
      <c r="D43" s="28" t="s">
        <v>957</v>
      </c>
      <c r="E43" s="28" t="s">
        <v>526</v>
      </c>
      <c r="F43" s="85">
        <v>549000</v>
      </c>
      <c r="G43" s="29">
        <v>2.36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44872</v>
      </c>
      <c r="B44" s="29">
        <v>531737</v>
      </c>
      <c r="C44" s="28" t="s">
        <v>896</v>
      </c>
      <c r="D44" s="28" t="s">
        <v>1014</v>
      </c>
      <c r="E44" s="28" t="s">
        <v>526</v>
      </c>
      <c r="F44" s="85">
        <v>420000</v>
      </c>
      <c r="G44" s="29">
        <v>2.35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44872</v>
      </c>
      <c r="B45" s="29">
        <v>531737</v>
      </c>
      <c r="C45" s="28" t="s">
        <v>896</v>
      </c>
      <c r="D45" s="28" t="s">
        <v>1014</v>
      </c>
      <c r="E45" s="28" t="s">
        <v>527</v>
      </c>
      <c r="F45" s="85">
        <v>420000</v>
      </c>
      <c r="G45" s="29">
        <v>2.36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44872</v>
      </c>
      <c r="B46" s="29">
        <v>531737</v>
      </c>
      <c r="C46" s="28" t="s">
        <v>896</v>
      </c>
      <c r="D46" s="28" t="s">
        <v>1015</v>
      </c>
      <c r="E46" s="28" t="s">
        <v>527</v>
      </c>
      <c r="F46" s="85">
        <v>250000</v>
      </c>
      <c r="G46" s="29">
        <v>2.36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44872</v>
      </c>
      <c r="B47" s="29">
        <v>531737</v>
      </c>
      <c r="C47" s="28" t="s">
        <v>896</v>
      </c>
      <c r="D47" s="28" t="s">
        <v>1016</v>
      </c>
      <c r="E47" s="28" t="s">
        <v>527</v>
      </c>
      <c r="F47" s="85">
        <v>300000</v>
      </c>
      <c r="G47" s="29">
        <v>2.36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44872</v>
      </c>
      <c r="B48" s="29">
        <v>531737</v>
      </c>
      <c r="C48" s="28" t="s">
        <v>896</v>
      </c>
      <c r="D48" s="28" t="s">
        <v>1017</v>
      </c>
      <c r="E48" s="28" t="s">
        <v>527</v>
      </c>
      <c r="F48" s="85">
        <v>684000</v>
      </c>
      <c r="G48" s="29">
        <v>2.36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44872</v>
      </c>
      <c r="B49" s="29">
        <v>531737</v>
      </c>
      <c r="C49" s="28" t="s">
        <v>896</v>
      </c>
      <c r="D49" s="28" t="s">
        <v>1018</v>
      </c>
      <c r="E49" s="28" t="s">
        <v>527</v>
      </c>
      <c r="F49" s="85">
        <v>898000</v>
      </c>
      <c r="G49" s="29">
        <v>2.36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44872</v>
      </c>
      <c r="B50" s="29">
        <v>531737</v>
      </c>
      <c r="C50" s="28" t="s">
        <v>896</v>
      </c>
      <c r="D50" s="28" t="s">
        <v>928</v>
      </c>
      <c r="E50" s="28" t="s">
        <v>527</v>
      </c>
      <c r="F50" s="85">
        <v>200000</v>
      </c>
      <c r="G50" s="29">
        <v>2.36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44872</v>
      </c>
      <c r="B51" s="29">
        <v>531737</v>
      </c>
      <c r="C51" s="28" t="s">
        <v>896</v>
      </c>
      <c r="D51" s="28" t="s">
        <v>1019</v>
      </c>
      <c r="E51" s="28" t="s">
        <v>527</v>
      </c>
      <c r="F51" s="85">
        <v>762296</v>
      </c>
      <c r="G51" s="29">
        <v>2.36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44872</v>
      </c>
      <c r="B52" s="29">
        <v>531737</v>
      </c>
      <c r="C52" s="28" t="s">
        <v>896</v>
      </c>
      <c r="D52" s="28" t="s">
        <v>1019</v>
      </c>
      <c r="E52" s="28" t="s">
        <v>526</v>
      </c>
      <c r="F52" s="85">
        <v>762296</v>
      </c>
      <c r="G52" s="29">
        <v>2.35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44872</v>
      </c>
      <c r="B53" s="29">
        <v>531737</v>
      </c>
      <c r="C53" s="28" t="s">
        <v>896</v>
      </c>
      <c r="D53" s="28" t="s">
        <v>1020</v>
      </c>
      <c r="E53" s="28" t="s">
        <v>527</v>
      </c>
      <c r="F53" s="85">
        <v>1</v>
      </c>
      <c r="G53" s="29">
        <v>2.35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44872</v>
      </c>
      <c r="B54" s="29">
        <v>531737</v>
      </c>
      <c r="C54" s="28" t="s">
        <v>896</v>
      </c>
      <c r="D54" s="28" t="s">
        <v>1020</v>
      </c>
      <c r="E54" s="28" t="s">
        <v>526</v>
      </c>
      <c r="F54" s="85">
        <v>343000</v>
      </c>
      <c r="G54" s="29">
        <v>2.36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44872</v>
      </c>
      <c r="B55" s="29">
        <v>531737</v>
      </c>
      <c r="C55" s="28" t="s">
        <v>896</v>
      </c>
      <c r="D55" s="28" t="s">
        <v>1021</v>
      </c>
      <c r="E55" s="28" t="s">
        <v>527</v>
      </c>
      <c r="F55" s="85">
        <v>200000</v>
      </c>
      <c r="G55" s="29">
        <v>2.36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44872</v>
      </c>
      <c r="B56" s="29">
        <v>531737</v>
      </c>
      <c r="C56" s="28" t="s">
        <v>896</v>
      </c>
      <c r="D56" s="28" t="s">
        <v>1022</v>
      </c>
      <c r="E56" s="28" t="s">
        <v>527</v>
      </c>
      <c r="F56" s="85">
        <v>250000</v>
      </c>
      <c r="G56" s="29">
        <v>2.36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44872</v>
      </c>
      <c r="B57" s="29">
        <v>531737</v>
      </c>
      <c r="C57" s="28" t="s">
        <v>896</v>
      </c>
      <c r="D57" s="28" t="s">
        <v>1023</v>
      </c>
      <c r="E57" s="28" t="s">
        <v>527</v>
      </c>
      <c r="F57" s="85">
        <v>298000</v>
      </c>
      <c r="G57" s="29">
        <v>2.36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44872</v>
      </c>
      <c r="B58" s="29">
        <v>531737</v>
      </c>
      <c r="C58" s="28" t="s">
        <v>896</v>
      </c>
      <c r="D58" s="28" t="s">
        <v>1024</v>
      </c>
      <c r="E58" s="28" t="s">
        <v>526</v>
      </c>
      <c r="F58" s="85">
        <v>235589</v>
      </c>
      <c r="G58" s="29">
        <v>2.36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44872</v>
      </c>
      <c r="B59" s="29">
        <v>531737</v>
      </c>
      <c r="C59" s="28" t="s">
        <v>896</v>
      </c>
      <c r="D59" s="28" t="s">
        <v>1025</v>
      </c>
      <c r="E59" s="28" t="s">
        <v>526</v>
      </c>
      <c r="F59" s="85">
        <v>321228</v>
      </c>
      <c r="G59" s="29">
        <v>2.36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44872</v>
      </c>
      <c r="B60" s="29">
        <v>531737</v>
      </c>
      <c r="C60" s="28" t="s">
        <v>896</v>
      </c>
      <c r="D60" s="28" t="s">
        <v>1026</v>
      </c>
      <c r="E60" s="28" t="s">
        <v>526</v>
      </c>
      <c r="F60" s="85">
        <v>343626</v>
      </c>
      <c r="G60" s="29">
        <v>2.36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44872</v>
      </c>
      <c r="B61" s="29">
        <v>524238</v>
      </c>
      <c r="C61" s="28" t="s">
        <v>1027</v>
      </c>
      <c r="D61" s="28" t="s">
        <v>1028</v>
      </c>
      <c r="E61" s="28" t="s">
        <v>527</v>
      </c>
      <c r="F61" s="85">
        <v>75000</v>
      </c>
      <c r="G61" s="29">
        <v>6.7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44872</v>
      </c>
      <c r="B62" s="29">
        <v>524238</v>
      </c>
      <c r="C62" s="28" t="s">
        <v>1027</v>
      </c>
      <c r="D62" s="28" t="s">
        <v>1029</v>
      </c>
      <c r="E62" s="28" t="s">
        <v>526</v>
      </c>
      <c r="F62" s="85">
        <v>64625</v>
      </c>
      <c r="G62" s="29">
        <v>6.67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44872</v>
      </c>
      <c r="B63" s="29">
        <v>541627</v>
      </c>
      <c r="C63" s="28" t="s">
        <v>1030</v>
      </c>
      <c r="D63" s="28" t="s">
        <v>1031</v>
      </c>
      <c r="E63" s="28" t="s">
        <v>527</v>
      </c>
      <c r="F63" s="85">
        <v>34575</v>
      </c>
      <c r="G63" s="29">
        <v>1.91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44872</v>
      </c>
      <c r="B64" s="29">
        <v>531889</v>
      </c>
      <c r="C64" s="28" t="s">
        <v>1032</v>
      </c>
      <c r="D64" s="28" t="s">
        <v>1033</v>
      </c>
      <c r="E64" s="28" t="s">
        <v>527</v>
      </c>
      <c r="F64" s="85">
        <v>200000</v>
      </c>
      <c r="G64" s="29">
        <v>3.88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44872</v>
      </c>
      <c r="B65" s="29">
        <v>531889</v>
      </c>
      <c r="C65" s="28" t="s">
        <v>1032</v>
      </c>
      <c r="D65" s="28" t="s">
        <v>1034</v>
      </c>
      <c r="E65" s="28" t="s">
        <v>526</v>
      </c>
      <c r="F65" s="85">
        <v>198870</v>
      </c>
      <c r="G65" s="29">
        <v>3.88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44872</v>
      </c>
      <c r="B66" s="29">
        <v>543613</v>
      </c>
      <c r="C66" s="28" t="s">
        <v>958</v>
      </c>
      <c r="D66" s="28" t="s">
        <v>1035</v>
      </c>
      <c r="E66" s="28" t="s">
        <v>527</v>
      </c>
      <c r="F66" s="85">
        <v>28000</v>
      </c>
      <c r="G66" s="29">
        <v>25.26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44872</v>
      </c>
      <c r="B67" s="29">
        <v>543613</v>
      </c>
      <c r="C67" s="28" t="s">
        <v>958</v>
      </c>
      <c r="D67" s="28" t="s">
        <v>1035</v>
      </c>
      <c r="E67" s="28" t="s">
        <v>526</v>
      </c>
      <c r="F67" s="85">
        <v>28000</v>
      </c>
      <c r="G67" s="29">
        <v>26.01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44872</v>
      </c>
      <c r="B68" s="29">
        <v>539519</v>
      </c>
      <c r="C68" s="28" t="s">
        <v>959</v>
      </c>
      <c r="D68" s="28" t="s">
        <v>960</v>
      </c>
      <c r="E68" s="28" t="s">
        <v>527</v>
      </c>
      <c r="F68" s="85">
        <v>32128</v>
      </c>
      <c r="G68" s="29">
        <v>8.93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44872</v>
      </c>
      <c r="B69" s="29">
        <v>540080</v>
      </c>
      <c r="C69" s="28" t="s">
        <v>1036</v>
      </c>
      <c r="D69" s="28" t="s">
        <v>1037</v>
      </c>
      <c r="E69" s="28" t="s">
        <v>526</v>
      </c>
      <c r="F69" s="85">
        <v>7450</v>
      </c>
      <c r="G69" s="29">
        <v>74.400000000000006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44872</v>
      </c>
      <c r="B70" s="29">
        <v>540080</v>
      </c>
      <c r="C70" s="28" t="s">
        <v>1036</v>
      </c>
      <c r="D70" s="28" t="s">
        <v>1038</v>
      </c>
      <c r="E70" s="28" t="s">
        <v>527</v>
      </c>
      <c r="F70" s="85">
        <v>5900</v>
      </c>
      <c r="G70" s="29">
        <v>74.400000000000006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44872</v>
      </c>
      <c r="B71" s="29">
        <v>543578</v>
      </c>
      <c r="C71" s="28" t="s">
        <v>940</v>
      </c>
      <c r="D71" s="28" t="s">
        <v>961</v>
      </c>
      <c r="E71" s="28" t="s">
        <v>527</v>
      </c>
      <c r="F71" s="85">
        <v>16000</v>
      </c>
      <c r="G71" s="29">
        <v>129.41999999999999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44872</v>
      </c>
      <c r="B72" s="29">
        <v>543637</v>
      </c>
      <c r="C72" s="28" t="s">
        <v>962</v>
      </c>
      <c r="D72" s="28" t="s">
        <v>963</v>
      </c>
      <c r="E72" s="28" t="s">
        <v>527</v>
      </c>
      <c r="F72" s="85">
        <v>31200</v>
      </c>
      <c r="G72" s="29">
        <v>66.72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44872</v>
      </c>
      <c r="B73" s="29">
        <v>543637</v>
      </c>
      <c r="C73" s="28" t="s">
        <v>962</v>
      </c>
      <c r="D73" s="28" t="s">
        <v>963</v>
      </c>
      <c r="E73" s="28" t="s">
        <v>526</v>
      </c>
      <c r="F73" s="85">
        <v>126000</v>
      </c>
      <c r="G73" s="29">
        <v>64.89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44872</v>
      </c>
      <c r="B74" s="29">
        <v>543637</v>
      </c>
      <c r="C74" s="28" t="s">
        <v>962</v>
      </c>
      <c r="D74" s="28" t="s">
        <v>1039</v>
      </c>
      <c r="E74" s="28" t="s">
        <v>527</v>
      </c>
      <c r="F74" s="85">
        <v>198000</v>
      </c>
      <c r="G74" s="29">
        <v>65.75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44872</v>
      </c>
      <c r="B75" s="29">
        <v>543637</v>
      </c>
      <c r="C75" s="28" t="s">
        <v>962</v>
      </c>
      <c r="D75" s="28" t="s">
        <v>1039</v>
      </c>
      <c r="E75" s="28" t="s">
        <v>526</v>
      </c>
      <c r="F75" s="85">
        <v>250800</v>
      </c>
      <c r="G75" s="29">
        <v>65.97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44872</v>
      </c>
      <c r="B76" s="29">
        <v>543637</v>
      </c>
      <c r="C76" s="28" t="s">
        <v>962</v>
      </c>
      <c r="D76" s="28" t="s">
        <v>1040</v>
      </c>
      <c r="E76" s="28" t="s">
        <v>527</v>
      </c>
      <c r="F76" s="85">
        <v>230400</v>
      </c>
      <c r="G76" s="29">
        <v>65.86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44872</v>
      </c>
      <c r="B77" s="29">
        <v>543637</v>
      </c>
      <c r="C77" s="28" t="s">
        <v>962</v>
      </c>
      <c r="D77" s="28" t="s">
        <v>1041</v>
      </c>
      <c r="E77" s="28" t="s">
        <v>527</v>
      </c>
      <c r="F77" s="85">
        <v>45600</v>
      </c>
      <c r="G77" s="29">
        <v>66.069999999999993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44872</v>
      </c>
      <c r="B78" s="29">
        <v>543637</v>
      </c>
      <c r="C78" s="28" t="s">
        <v>962</v>
      </c>
      <c r="D78" s="28" t="s">
        <v>1041</v>
      </c>
      <c r="E78" s="28" t="s">
        <v>526</v>
      </c>
      <c r="F78" s="85">
        <v>276000</v>
      </c>
      <c r="G78" s="29">
        <v>65.650000000000006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44872</v>
      </c>
      <c r="B79" s="29">
        <v>543208</v>
      </c>
      <c r="C79" s="28" t="s">
        <v>1042</v>
      </c>
      <c r="D79" s="28" t="s">
        <v>1043</v>
      </c>
      <c r="E79" s="28" t="s">
        <v>527</v>
      </c>
      <c r="F79" s="85">
        <v>400200</v>
      </c>
      <c r="G79" s="29">
        <v>14.72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44872</v>
      </c>
      <c r="B80" s="29">
        <v>512115</v>
      </c>
      <c r="C80" s="28" t="s">
        <v>1044</v>
      </c>
      <c r="D80" s="28" t="s">
        <v>960</v>
      </c>
      <c r="E80" s="28" t="s">
        <v>527</v>
      </c>
      <c r="F80" s="85">
        <v>6110</v>
      </c>
      <c r="G80" s="29">
        <v>24.7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44872</v>
      </c>
      <c r="B81" s="29">
        <v>506906</v>
      </c>
      <c r="C81" s="28" t="s">
        <v>964</v>
      </c>
      <c r="D81" s="28" t="s">
        <v>1045</v>
      </c>
      <c r="E81" s="28" t="s">
        <v>526</v>
      </c>
      <c r="F81" s="85">
        <v>100000</v>
      </c>
      <c r="G81" s="29">
        <v>5.45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44872</v>
      </c>
      <c r="B82" s="29">
        <v>542034</v>
      </c>
      <c r="C82" s="28" t="s">
        <v>941</v>
      </c>
      <c r="D82" s="28" t="s">
        <v>942</v>
      </c>
      <c r="E82" s="28" t="s">
        <v>527</v>
      </c>
      <c r="F82" s="85">
        <v>150417</v>
      </c>
      <c r="G82" s="29">
        <v>20.32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44872</v>
      </c>
      <c r="B83" s="29">
        <v>538923</v>
      </c>
      <c r="C83" s="28" t="s">
        <v>965</v>
      </c>
      <c r="D83" s="28" t="s">
        <v>1046</v>
      </c>
      <c r="E83" s="28" t="s">
        <v>526</v>
      </c>
      <c r="F83" s="85">
        <v>50000</v>
      </c>
      <c r="G83" s="29">
        <v>65.3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44872</v>
      </c>
      <c r="B84" s="29">
        <v>538923</v>
      </c>
      <c r="C84" s="28" t="s">
        <v>965</v>
      </c>
      <c r="D84" s="28" t="s">
        <v>1047</v>
      </c>
      <c r="E84" s="28" t="s">
        <v>526</v>
      </c>
      <c r="F84" s="85">
        <v>50000</v>
      </c>
      <c r="G84" s="29">
        <v>65.3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44872</v>
      </c>
      <c r="B85" s="29">
        <v>538923</v>
      </c>
      <c r="C85" s="28" t="s">
        <v>965</v>
      </c>
      <c r="D85" s="28" t="s">
        <v>1048</v>
      </c>
      <c r="E85" s="28" t="s">
        <v>526</v>
      </c>
      <c r="F85" s="85">
        <v>59000</v>
      </c>
      <c r="G85" s="29">
        <v>65.3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44872</v>
      </c>
      <c r="B86" s="29">
        <v>538923</v>
      </c>
      <c r="C86" s="28" t="s">
        <v>965</v>
      </c>
      <c r="D86" s="28" t="s">
        <v>1049</v>
      </c>
      <c r="E86" s="28" t="s">
        <v>527</v>
      </c>
      <c r="F86" s="85">
        <v>165000</v>
      </c>
      <c r="G86" s="29">
        <v>65.3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44872</v>
      </c>
      <c r="B87" s="29">
        <v>532070</v>
      </c>
      <c r="C87" s="28" t="s">
        <v>1050</v>
      </c>
      <c r="D87" s="28" t="s">
        <v>990</v>
      </c>
      <c r="E87" s="28" t="s">
        <v>526</v>
      </c>
      <c r="F87" s="85">
        <v>54500</v>
      </c>
      <c r="G87" s="29">
        <v>81.27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44872</v>
      </c>
      <c r="B88" s="29">
        <v>539278</v>
      </c>
      <c r="C88" s="28" t="s">
        <v>867</v>
      </c>
      <c r="D88" s="28" t="s">
        <v>938</v>
      </c>
      <c r="E88" s="28" t="s">
        <v>527</v>
      </c>
      <c r="F88" s="85">
        <v>496588</v>
      </c>
      <c r="G88" s="29">
        <v>14.8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44872</v>
      </c>
      <c r="B89" s="29">
        <v>537392</v>
      </c>
      <c r="C89" s="28" t="s">
        <v>1051</v>
      </c>
      <c r="D89" s="28" t="s">
        <v>1052</v>
      </c>
      <c r="E89" s="28" t="s">
        <v>526</v>
      </c>
      <c r="F89" s="85">
        <v>60000</v>
      </c>
      <c r="G89" s="29">
        <v>22.05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44872</v>
      </c>
      <c r="B90" s="29">
        <v>537392</v>
      </c>
      <c r="C90" s="28" t="s">
        <v>1051</v>
      </c>
      <c r="D90" s="28" t="s">
        <v>1053</v>
      </c>
      <c r="E90" s="28" t="s">
        <v>527</v>
      </c>
      <c r="F90" s="85">
        <v>71660</v>
      </c>
      <c r="G90" s="29">
        <v>22.07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44872</v>
      </c>
      <c r="B91" s="29">
        <v>542765</v>
      </c>
      <c r="C91" s="28" t="s">
        <v>966</v>
      </c>
      <c r="D91" s="28" t="s">
        <v>1054</v>
      </c>
      <c r="E91" s="28" t="s">
        <v>527</v>
      </c>
      <c r="F91" s="85">
        <v>6000</v>
      </c>
      <c r="G91" s="29">
        <v>130.1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44872</v>
      </c>
      <c r="B92" s="29">
        <v>542765</v>
      </c>
      <c r="C92" s="28" t="s">
        <v>966</v>
      </c>
      <c r="D92" s="28" t="s">
        <v>1055</v>
      </c>
      <c r="E92" s="28" t="s">
        <v>526</v>
      </c>
      <c r="F92" s="85">
        <v>4000</v>
      </c>
      <c r="G92" s="29">
        <v>130.05000000000001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44872</v>
      </c>
      <c r="B93" s="29">
        <v>542765</v>
      </c>
      <c r="C93" s="28" t="s">
        <v>966</v>
      </c>
      <c r="D93" s="28" t="s">
        <v>1056</v>
      </c>
      <c r="E93" s="28" t="s">
        <v>526</v>
      </c>
      <c r="F93" s="85">
        <v>4000</v>
      </c>
      <c r="G93" s="29">
        <v>130.15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44872</v>
      </c>
      <c r="B94" s="29">
        <v>542765</v>
      </c>
      <c r="C94" s="28" t="s">
        <v>966</v>
      </c>
      <c r="D94" s="28" t="s">
        <v>967</v>
      </c>
      <c r="E94" s="28" t="s">
        <v>526</v>
      </c>
      <c r="F94" s="85">
        <v>5000</v>
      </c>
      <c r="G94" s="29">
        <v>130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44872</v>
      </c>
      <c r="B95" s="29">
        <v>542765</v>
      </c>
      <c r="C95" s="28" t="s">
        <v>966</v>
      </c>
      <c r="D95" s="28" t="s">
        <v>1057</v>
      </c>
      <c r="E95" s="28" t="s">
        <v>527</v>
      </c>
      <c r="F95" s="85">
        <v>10000</v>
      </c>
      <c r="G95" s="29">
        <v>130.24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44872</v>
      </c>
      <c r="B96" s="29">
        <v>542765</v>
      </c>
      <c r="C96" s="28" t="s">
        <v>966</v>
      </c>
      <c r="D96" s="28" t="s">
        <v>968</v>
      </c>
      <c r="E96" s="28" t="s">
        <v>526</v>
      </c>
      <c r="F96" s="85">
        <v>1000</v>
      </c>
      <c r="G96" s="29">
        <v>131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44872</v>
      </c>
      <c r="B97" s="29">
        <v>542765</v>
      </c>
      <c r="C97" s="28" t="s">
        <v>966</v>
      </c>
      <c r="D97" s="28" t="s">
        <v>968</v>
      </c>
      <c r="E97" s="28" t="s">
        <v>527</v>
      </c>
      <c r="F97" s="85">
        <v>6000</v>
      </c>
      <c r="G97" s="29">
        <v>130.03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44872</v>
      </c>
      <c r="B98" s="29">
        <v>542765</v>
      </c>
      <c r="C98" s="28" t="s">
        <v>966</v>
      </c>
      <c r="D98" s="28" t="s">
        <v>969</v>
      </c>
      <c r="E98" s="28" t="s">
        <v>526</v>
      </c>
      <c r="F98" s="85">
        <v>5000</v>
      </c>
      <c r="G98" s="29">
        <v>130.15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44872</v>
      </c>
      <c r="B99" s="29">
        <v>542765</v>
      </c>
      <c r="C99" s="28" t="s">
        <v>966</v>
      </c>
      <c r="D99" s="28" t="s">
        <v>970</v>
      </c>
      <c r="E99" s="28" t="s">
        <v>526</v>
      </c>
      <c r="F99" s="85">
        <v>3000</v>
      </c>
      <c r="G99" s="29">
        <v>130.19999999999999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44872</v>
      </c>
      <c r="B100" s="29">
        <v>532090</v>
      </c>
      <c r="C100" s="28" t="s">
        <v>1058</v>
      </c>
      <c r="D100" s="28" t="s">
        <v>1059</v>
      </c>
      <c r="E100" s="28" t="s">
        <v>527</v>
      </c>
      <c r="F100" s="85">
        <v>1708003</v>
      </c>
      <c r="G100" s="29">
        <v>1.96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44872</v>
      </c>
      <c r="B101" s="29">
        <v>532090</v>
      </c>
      <c r="C101" s="28" t="s">
        <v>1058</v>
      </c>
      <c r="D101" s="28" t="s">
        <v>1060</v>
      </c>
      <c r="E101" s="28" t="s">
        <v>526</v>
      </c>
      <c r="F101" s="85">
        <v>1708003</v>
      </c>
      <c r="G101" s="29">
        <v>1.96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44872</v>
      </c>
      <c r="B102" s="29">
        <v>511523</v>
      </c>
      <c r="C102" s="28" t="s">
        <v>1061</v>
      </c>
      <c r="D102" s="28" t="s">
        <v>1062</v>
      </c>
      <c r="E102" s="28" t="s">
        <v>526</v>
      </c>
      <c r="F102" s="85">
        <v>40000</v>
      </c>
      <c r="G102" s="29">
        <v>19.7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44872</v>
      </c>
      <c r="B103" s="29">
        <v>511523</v>
      </c>
      <c r="C103" s="28" t="s">
        <v>1061</v>
      </c>
      <c r="D103" s="28" t="s">
        <v>1063</v>
      </c>
      <c r="E103" s="28" t="s">
        <v>527</v>
      </c>
      <c r="F103" s="85">
        <v>152050</v>
      </c>
      <c r="G103" s="29">
        <v>19.7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44872</v>
      </c>
      <c r="B104" s="29">
        <v>512229</v>
      </c>
      <c r="C104" s="28" t="s">
        <v>1064</v>
      </c>
      <c r="D104" s="28" t="s">
        <v>1065</v>
      </c>
      <c r="E104" s="28" t="s">
        <v>526</v>
      </c>
      <c r="F104" s="85">
        <v>810000</v>
      </c>
      <c r="G104" s="29">
        <v>124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44872</v>
      </c>
      <c r="B105" s="29">
        <v>512229</v>
      </c>
      <c r="C105" s="28" t="s">
        <v>1064</v>
      </c>
      <c r="D105" s="28" t="s">
        <v>1066</v>
      </c>
      <c r="E105" s="28" t="s">
        <v>527</v>
      </c>
      <c r="F105" s="85">
        <v>810000</v>
      </c>
      <c r="G105" s="29">
        <v>124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44872</v>
      </c>
      <c r="B106" s="29">
        <v>524661</v>
      </c>
      <c r="C106" s="28" t="s">
        <v>1067</v>
      </c>
      <c r="D106" s="28" t="s">
        <v>1068</v>
      </c>
      <c r="E106" s="28" t="s">
        <v>526</v>
      </c>
      <c r="F106" s="85">
        <v>78797</v>
      </c>
      <c r="G106" s="29">
        <v>7.58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44872</v>
      </c>
      <c r="B107" s="29">
        <v>530697</v>
      </c>
      <c r="C107" s="28" t="s">
        <v>1069</v>
      </c>
      <c r="D107" s="28" t="s">
        <v>1070</v>
      </c>
      <c r="E107" s="28" t="s">
        <v>527</v>
      </c>
      <c r="F107" s="85">
        <v>35000</v>
      </c>
      <c r="G107" s="29">
        <v>75.45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44872</v>
      </c>
      <c r="B108" s="29" t="s">
        <v>1071</v>
      </c>
      <c r="C108" s="28" t="s">
        <v>1072</v>
      </c>
      <c r="D108" s="28" t="s">
        <v>1073</v>
      </c>
      <c r="E108" s="28" t="s">
        <v>526</v>
      </c>
      <c r="F108" s="85">
        <v>1065448</v>
      </c>
      <c r="G108" s="29">
        <v>0.83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44872</v>
      </c>
      <c r="B109" s="29" t="s">
        <v>1074</v>
      </c>
      <c r="C109" s="28" t="s">
        <v>1075</v>
      </c>
      <c r="D109" s="28" t="s">
        <v>943</v>
      </c>
      <c r="E109" s="28" t="s">
        <v>526</v>
      </c>
      <c r="F109" s="85">
        <v>233309</v>
      </c>
      <c r="G109" s="29">
        <v>289.60000000000002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44872</v>
      </c>
      <c r="B110" s="29" t="s">
        <v>1074</v>
      </c>
      <c r="C110" s="28" t="s">
        <v>1075</v>
      </c>
      <c r="D110" s="28" t="s">
        <v>944</v>
      </c>
      <c r="E110" s="28" t="s">
        <v>526</v>
      </c>
      <c r="F110" s="85">
        <v>199501</v>
      </c>
      <c r="G110" s="29">
        <v>290.42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44872</v>
      </c>
      <c r="B111" s="29" t="s">
        <v>1074</v>
      </c>
      <c r="C111" s="28" t="s">
        <v>1075</v>
      </c>
      <c r="D111" s="28" t="s">
        <v>1068</v>
      </c>
      <c r="E111" s="28" t="s">
        <v>526</v>
      </c>
      <c r="F111" s="85">
        <v>187580</v>
      </c>
      <c r="G111" s="29">
        <v>289.58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44872</v>
      </c>
      <c r="B112" s="29" t="s">
        <v>1076</v>
      </c>
      <c r="C112" s="28" t="s">
        <v>1077</v>
      </c>
      <c r="D112" s="28" t="s">
        <v>1078</v>
      </c>
      <c r="E112" s="28" t="s">
        <v>526</v>
      </c>
      <c r="F112" s="85">
        <v>60000</v>
      </c>
      <c r="G112" s="29">
        <v>569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44872</v>
      </c>
      <c r="B113" s="29" t="s">
        <v>1076</v>
      </c>
      <c r="C113" s="28" t="s">
        <v>1077</v>
      </c>
      <c r="D113" s="28" t="s">
        <v>943</v>
      </c>
      <c r="E113" s="28" t="s">
        <v>526</v>
      </c>
      <c r="F113" s="85">
        <v>58654</v>
      </c>
      <c r="G113" s="29">
        <v>575.26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44872</v>
      </c>
      <c r="B114" s="29" t="s">
        <v>1076</v>
      </c>
      <c r="C114" s="28" t="s">
        <v>1077</v>
      </c>
      <c r="D114" s="28" t="s">
        <v>1079</v>
      </c>
      <c r="E114" s="28" t="s">
        <v>526</v>
      </c>
      <c r="F114" s="85">
        <v>68373</v>
      </c>
      <c r="G114" s="29">
        <v>578.45000000000005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44872</v>
      </c>
      <c r="B115" s="29" t="s">
        <v>1080</v>
      </c>
      <c r="C115" s="28" t="s">
        <v>1081</v>
      </c>
      <c r="D115" s="28" t="s">
        <v>1082</v>
      </c>
      <c r="E115" s="28" t="s">
        <v>526</v>
      </c>
      <c r="F115" s="85">
        <v>5923213</v>
      </c>
      <c r="G115" s="29">
        <v>3.05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44872</v>
      </c>
      <c r="B116" s="29" t="s">
        <v>1083</v>
      </c>
      <c r="C116" s="28" t="s">
        <v>1084</v>
      </c>
      <c r="D116" s="28" t="s">
        <v>971</v>
      </c>
      <c r="E116" s="28" t="s">
        <v>526</v>
      </c>
      <c r="F116" s="85">
        <v>99237</v>
      </c>
      <c r="G116" s="29">
        <v>107.07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44872</v>
      </c>
      <c r="B117" s="29" t="s">
        <v>1083</v>
      </c>
      <c r="C117" s="28" t="s">
        <v>1084</v>
      </c>
      <c r="D117" s="28" t="s">
        <v>1085</v>
      </c>
      <c r="E117" s="28" t="s">
        <v>526</v>
      </c>
      <c r="F117" s="85">
        <v>150000</v>
      </c>
      <c r="G117" s="29">
        <v>108.85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44872</v>
      </c>
      <c r="B118" s="29" t="s">
        <v>1086</v>
      </c>
      <c r="C118" s="28" t="s">
        <v>1087</v>
      </c>
      <c r="D118" s="28" t="s">
        <v>1088</v>
      </c>
      <c r="E118" s="28" t="s">
        <v>526</v>
      </c>
      <c r="F118" s="85">
        <v>43728</v>
      </c>
      <c r="G118" s="29">
        <v>613.99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44872</v>
      </c>
      <c r="B119" s="29" t="s">
        <v>1071</v>
      </c>
      <c r="C119" s="28" t="s">
        <v>1072</v>
      </c>
      <c r="D119" s="28" t="s">
        <v>1073</v>
      </c>
      <c r="E119" s="28" t="s">
        <v>527</v>
      </c>
      <c r="F119" s="85">
        <v>1065448</v>
      </c>
      <c r="G119" s="29">
        <v>0.82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44872</v>
      </c>
      <c r="B120" s="29" t="s">
        <v>1089</v>
      </c>
      <c r="C120" s="28" t="s">
        <v>1090</v>
      </c>
      <c r="D120" s="28" t="s">
        <v>1091</v>
      </c>
      <c r="E120" s="28" t="s">
        <v>527</v>
      </c>
      <c r="F120" s="85">
        <v>1778000</v>
      </c>
      <c r="G120" s="29">
        <v>15.39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44872</v>
      </c>
      <c r="B121" s="29" t="s">
        <v>1074</v>
      </c>
      <c r="C121" s="28" t="s">
        <v>1075</v>
      </c>
      <c r="D121" s="28" t="s">
        <v>1068</v>
      </c>
      <c r="E121" s="28" t="s">
        <v>527</v>
      </c>
      <c r="F121" s="85">
        <v>77580</v>
      </c>
      <c r="G121" s="29">
        <v>296.01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44872</v>
      </c>
      <c r="B122" s="29" t="s">
        <v>1074</v>
      </c>
      <c r="C122" s="28" t="s">
        <v>1075</v>
      </c>
      <c r="D122" s="28" t="s">
        <v>943</v>
      </c>
      <c r="E122" s="28" t="s">
        <v>527</v>
      </c>
      <c r="F122" s="85">
        <v>245211</v>
      </c>
      <c r="G122" s="29">
        <v>289.67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44872</v>
      </c>
      <c r="B123" s="29" t="s">
        <v>1074</v>
      </c>
      <c r="C123" s="28" t="s">
        <v>1075</v>
      </c>
      <c r="D123" s="28" t="s">
        <v>944</v>
      </c>
      <c r="E123" s="28" t="s">
        <v>527</v>
      </c>
      <c r="F123" s="85">
        <v>199501</v>
      </c>
      <c r="G123" s="29">
        <v>290.24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44872</v>
      </c>
      <c r="B124" s="29" t="s">
        <v>1076</v>
      </c>
      <c r="C124" s="28" t="s">
        <v>1077</v>
      </c>
      <c r="D124" s="28" t="s">
        <v>943</v>
      </c>
      <c r="E124" s="28" t="s">
        <v>527</v>
      </c>
      <c r="F124" s="85">
        <v>58654</v>
      </c>
      <c r="G124" s="29">
        <v>576.19000000000005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44872</v>
      </c>
      <c r="B125" s="29" t="s">
        <v>1076</v>
      </c>
      <c r="C125" s="28" t="s">
        <v>1077</v>
      </c>
      <c r="D125" s="28" t="s">
        <v>1079</v>
      </c>
      <c r="E125" s="28" t="s">
        <v>527</v>
      </c>
      <c r="F125" s="85">
        <v>68453</v>
      </c>
      <c r="G125" s="29">
        <v>579.05999999999995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44872</v>
      </c>
      <c r="B126" s="29" t="s">
        <v>1080</v>
      </c>
      <c r="C126" s="28" t="s">
        <v>1081</v>
      </c>
      <c r="D126" s="28" t="s">
        <v>1082</v>
      </c>
      <c r="E126" s="28" t="s">
        <v>527</v>
      </c>
      <c r="F126" s="85">
        <v>1199213</v>
      </c>
      <c r="G126" s="29">
        <v>3.05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44872</v>
      </c>
      <c r="B127" s="29" t="s">
        <v>1083</v>
      </c>
      <c r="C127" s="28" t="s">
        <v>1084</v>
      </c>
      <c r="D127" s="28" t="s">
        <v>1085</v>
      </c>
      <c r="E127" s="28" t="s">
        <v>527</v>
      </c>
      <c r="F127" s="85">
        <v>150000</v>
      </c>
      <c r="G127" s="29">
        <v>107.65</v>
      </c>
      <c r="H127" s="29" t="s">
        <v>798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44872</v>
      </c>
      <c r="B128" s="29" t="s">
        <v>1083</v>
      </c>
      <c r="C128" s="28" t="s">
        <v>1084</v>
      </c>
      <c r="D128" s="28" t="s">
        <v>971</v>
      </c>
      <c r="E128" s="28" t="s">
        <v>527</v>
      </c>
      <c r="F128" s="85">
        <v>9418</v>
      </c>
      <c r="G128" s="29">
        <v>108.85</v>
      </c>
      <c r="H128" s="29" t="s">
        <v>798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44872</v>
      </c>
      <c r="B129" s="29" t="s">
        <v>1092</v>
      </c>
      <c r="C129" s="28" t="s">
        <v>1093</v>
      </c>
      <c r="D129" s="28" t="s">
        <v>1094</v>
      </c>
      <c r="E129" s="28" t="s">
        <v>527</v>
      </c>
      <c r="F129" s="85">
        <v>248974</v>
      </c>
      <c r="G129" s="29">
        <v>47.42</v>
      </c>
      <c r="H129" s="29" t="s">
        <v>798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44"/>
  <sheetViews>
    <sheetView zoomScale="85" zoomScaleNormal="85" workbookViewId="0">
      <selection activeCell="D51" sqref="D5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44874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9"/>
      <c r="D10" s="340" t="s">
        <v>88</v>
      </c>
      <c r="E10" s="341" t="s">
        <v>543</v>
      </c>
      <c r="F10" s="212" t="s">
        <v>848</v>
      </c>
      <c r="G10" s="212">
        <v>1535</v>
      </c>
      <c r="H10" s="212"/>
      <c r="I10" s="342" t="s">
        <v>849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7">
        <v>2</v>
      </c>
      <c r="B11" s="358">
        <v>44816</v>
      </c>
      <c r="C11" s="359"/>
      <c r="D11" s="360" t="s">
        <v>353</v>
      </c>
      <c r="E11" s="361" t="s">
        <v>543</v>
      </c>
      <c r="F11" s="362">
        <v>1915</v>
      </c>
      <c r="G11" s="362">
        <v>1800</v>
      </c>
      <c r="H11" s="362">
        <v>2035</v>
      </c>
      <c r="I11" s="363" t="s">
        <v>850</v>
      </c>
      <c r="J11" s="284" t="s">
        <v>952</v>
      </c>
      <c r="K11" s="284">
        <f t="shared" ref="K11" si="0">H11-F11</f>
        <v>120</v>
      </c>
      <c r="L11" s="364">
        <f t="shared" ref="L11" si="1">(F11*-0.7)/100</f>
        <v>-13.404999999999999</v>
      </c>
      <c r="M11" s="365">
        <f t="shared" ref="M11" si="2">(K11+L11)/F11</f>
        <v>5.566318537859008E-2</v>
      </c>
      <c r="N11" s="284" t="s">
        <v>541</v>
      </c>
      <c r="O11" s="366">
        <v>44869</v>
      </c>
      <c r="P11" s="284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20">
        <v>44823</v>
      </c>
      <c r="C12" s="299"/>
      <c r="D12" s="300" t="s">
        <v>66</v>
      </c>
      <c r="E12" s="301" t="s">
        <v>543</v>
      </c>
      <c r="F12" s="311" t="s">
        <v>851</v>
      </c>
      <c r="G12" s="311">
        <v>1780</v>
      </c>
      <c r="H12" s="311"/>
      <c r="I12" s="302" t="s">
        <v>845</v>
      </c>
      <c r="J12" s="315" t="s">
        <v>544</v>
      </c>
      <c r="K12" s="315"/>
      <c r="L12" s="293"/>
      <c r="M12" s="294"/>
      <c r="N12" s="315"/>
      <c r="O12" s="295"/>
      <c r="P12" s="31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7">
        <v>4</v>
      </c>
      <c r="B13" s="322">
        <v>44840</v>
      </c>
      <c r="C13" s="299"/>
      <c r="D13" s="300" t="s">
        <v>125</v>
      </c>
      <c r="E13" s="301" t="s">
        <v>543</v>
      </c>
      <c r="F13" s="311" t="s">
        <v>854</v>
      </c>
      <c r="G13" s="311">
        <v>1075</v>
      </c>
      <c r="H13" s="311"/>
      <c r="I13" s="302" t="s">
        <v>855</v>
      </c>
      <c r="J13" s="315" t="s">
        <v>544</v>
      </c>
      <c r="K13" s="315"/>
      <c r="L13" s="293"/>
      <c r="M13" s="294"/>
      <c r="N13" s="315"/>
      <c r="O13" s="295"/>
      <c r="P13" s="315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22">
        <v>44840</v>
      </c>
      <c r="C14" s="299"/>
      <c r="D14" s="300" t="s">
        <v>69</v>
      </c>
      <c r="E14" s="301" t="s">
        <v>543</v>
      </c>
      <c r="F14" s="311" t="s">
        <v>856</v>
      </c>
      <c r="G14" s="311">
        <v>1690</v>
      </c>
      <c r="H14" s="311"/>
      <c r="I14" s="302" t="s">
        <v>857</v>
      </c>
      <c r="J14" s="315" t="s">
        <v>544</v>
      </c>
      <c r="K14" s="315"/>
      <c r="L14" s="293"/>
      <c r="M14" s="294"/>
      <c r="N14" s="315"/>
      <c r="O14" s="295"/>
      <c r="P14" s="315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7">
        <v>6</v>
      </c>
      <c r="B15" s="358">
        <v>44845</v>
      </c>
      <c r="C15" s="359"/>
      <c r="D15" s="360" t="s">
        <v>458</v>
      </c>
      <c r="E15" s="361" t="s">
        <v>543</v>
      </c>
      <c r="F15" s="362">
        <v>138</v>
      </c>
      <c r="G15" s="362">
        <v>127</v>
      </c>
      <c r="H15" s="362">
        <v>146.5</v>
      </c>
      <c r="I15" s="363" t="s">
        <v>853</v>
      </c>
      <c r="J15" s="284" t="s">
        <v>919</v>
      </c>
      <c r="K15" s="284">
        <f t="shared" ref="K15:K16" si="3">H15-F15</f>
        <v>8.5</v>
      </c>
      <c r="L15" s="364">
        <f t="shared" ref="L15:L16" si="4">(F15*-0.7)/100</f>
        <v>-0.96599999999999997</v>
      </c>
      <c r="M15" s="365">
        <f t="shared" ref="M15:M16" si="5">(K15+L15)/F15</f>
        <v>5.4594202898550721E-2</v>
      </c>
      <c r="N15" s="284" t="s">
        <v>541</v>
      </c>
      <c r="O15" s="366">
        <v>44867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7">
        <v>7</v>
      </c>
      <c r="B16" s="368">
        <v>44848</v>
      </c>
      <c r="C16" s="369"/>
      <c r="D16" s="370" t="s">
        <v>307</v>
      </c>
      <c r="E16" s="371" t="s">
        <v>543</v>
      </c>
      <c r="F16" s="372">
        <v>3055</v>
      </c>
      <c r="G16" s="372">
        <v>2795</v>
      </c>
      <c r="H16" s="372">
        <v>3090</v>
      </c>
      <c r="I16" s="373" t="s">
        <v>852</v>
      </c>
      <c r="J16" s="374" t="s">
        <v>945</v>
      </c>
      <c r="K16" s="374">
        <f t="shared" si="3"/>
        <v>35</v>
      </c>
      <c r="L16" s="375">
        <f t="shared" si="4"/>
        <v>-21.385000000000002</v>
      </c>
      <c r="M16" s="376">
        <f t="shared" si="5"/>
        <v>4.456628477905073E-3</v>
      </c>
      <c r="N16" s="374" t="s">
        <v>662</v>
      </c>
      <c r="O16" s="377">
        <v>44868</v>
      </c>
      <c r="P16" s="374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6">
        <v>8</v>
      </c>
      <c r="B17" s="347">
        <v>44852</v>
      </c>
      <c r="C17" s="348"/>
      <c r="D17" s="349" t="s">
        <v>158</v>
      </c>
      <c r="E17" s="350" t="s">
        <v>543</v>
      </c>
      <c r="F17" s="351">
        <v>3360</v>
      </c>
      <c r="G17" s="351">
        <v>3180</v>
      </c>
      <c r="H17" s="351">
        <v>3495</v>
      </c>
      <c r="I17" s="352" t="s">
        <v>890</v>
      </c>
      <c r="J17" s="353" t="s">
        <v>908</v>
      </c>
      <c r="K17" s="353">
        <f t="shared" ref="K17" si="6">H17-F17</f>
        <v>135</v>
      </c>
      <c r="L17" s="354">
        <f t="shared" ref="L17" si="7">(F17*-0.7)/100</f>
        <v>-23.52</v>
      </c>
      <c r="M17" s="355">
        <f t="shared" ref="M17" si="8">(K17+L17)/F17</f>
        <v>3.3178571428571432E-2</v>
      </c>
      <c r="N17" s="353" t="s">
        <v>541</v>
      </c>
      <c r="O17" s="356">
        <v>44866</v>
      </c>
      <c r="P17" s="35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7">
        <v>9</v>
      </c>
      <c r="B18" s="358">
        <v>44855</v>
      </c>
      <c r="C18" s="359"/>
      <c r="D18" s="360" t="s">
        <v>768</v>
      </c>
      <c r="E18" s="361" t="s">
        <v>543</v>
      </c>
      <c r="F18" s="362">
        <v>1410</v>
      </c>
      <c r="G18" s="362">
        <v>1320</v>
      </c>
      <c r="H18" s="362">
        <v>1500</v>
      </c>
      <c r="I18" s="363" t="s">
        <v>893</v>
      </c>
      <c r="J18" s="284" t="s">
        <v>918</v>
      </c>
      <c r="K18" s="284">
        <f t="shared" ref="K18:K19" si="9">H18-F18</f>
        <v>90</v>
      </c>
      <c r="L18" s="364">
        <f t="shared" ref="L18:L19" si="10">(F18*-0.7)/100</f>
        <v>-9.8699999999999992</v>
      </c>
      <c r="M18" s="365">
        <f t="shared" ref="M18:M19" si="11">(K18+L18)/F18</f>
        <v>5.6829787234042549E-2</v>
      </c>
      <c r="N18" s="284" t="s">
        <v>541</v>
      </c>
      <c r="O18" s="366">
        <v>44867</v>
      </c>
      <c r="P18" s="284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6">
        <v>10</v>
      </c>
      <c r="B19" s="347">
        <v>44861</v>
      </c>
      <c r="C19" s="348"/>
      <c r="D19" s="349" t="s">
        <v>55</v>
      </c>
      <c r="E19" s="350" t="s">
        <v>543</v>
      </c>
      <c r="F19" s="351">
        <v>147</v>
      </c>
      <c r="G19" s="351">
        <v>137</v>
      </c>
      <c r="H19" s="351">
        <v>154</v>
      </c>
      <c r="I19" s="352" t="s">
        <v>895</v>
      </c>
      <c r="J19" s="353" t="s">
        <v>910</v>
      </c>
      <c r="K19" s="353">
        <f t="shared" si="9"/>
        <v>7</v>
      </c>
      <c r="L19" s="354">
        <f t="shared" si="10"/>
        <v>-1.0289999999999999</v>
      </c>
      <c r="M19" s="355">
        <f t="shared" si="11"/>
        <v>4.0619047619047617E-2</v>
      </c>
      <c r="N19" s="353" t="s">
        <v>541</v>
      </c>
      <c r="O19" s="356">
        <v>44866</v>
      </c>
      <c r="P19" s="353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7">
        <v>11</v>
      </c>
      <c r="B20" s="358">
        <v>44861</v>
      </c>
      <c r="C20" s="359"/>
      <c r="D20" s="360" t="s">
        <v>506</v>
      </c>
      <c r="E20" s="361" t="s">
        <v>543</v>
      </c>
      <c r="F20" s="362">
        <v>337</v>
      </c>
      <c r="G20" s="362">
        <v>310</v>
      </c>
      <c r="H20" s="362">
        <v>356.5</v>
      </c>
      <c r="I20" s="363" t="s">
        <v>846</v>
      </c>
      <c r="J20" s="284" t="s">
        <v>929</v>
      </c>
      <c r="K20" s="284">
        <f t="shared" ref="K20" si="12">H20-F20</f>
        <v>19.5</v>
      </c>
      <c r="L20" s="364">
        <f t="shared" ref="L20" si="13">(F20*-0.7)/100</f>
        <v>-2.359</v>
      </c>
      <c r="M20" s="365">
        <f t="shared" ref="M20" si="14">(K20+L20)/F20</f>
        <v>5.0863501483679519E-2</v>
      </c>
      <c r="N20" s="284" t="s">
        <v>541</v>
      </c>
      <c r="O20" s="366">
        <v>44868</v>
      </c>
      <c r="P20" s="284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22">
        <v>44865</v>
      </c>
      <c r="C21" s="299"/>
      <c r="D21" s="300" t="s">
        <v>295</v>
      </c>
      <c r="E21" s="301" t="s">
        <v>543</v>
      </c>
      <c r="F21" s="311" t="s">
        <v>903</v>
      </c>
      <c r="G21" s="311">
        <v>1090</v>
      </c>
      <c r="H21" s="311"/>
      <c r="I21" s="302" t="s">
        <v>855</v>
      </c>
      <c r="J21" s="315" t="s">
        <v>544</v>
      </c>
      <c r="K21" s="315"/>
      <c r="L21" s="293"/>
      <c r="M21" s="294"/>
      <c r="N21" s="315"/>
      <c r="O21" s="295"/>
      <c r="P21" s="315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7">
        <v>13</v>
      </c>
      <c r="B22" s="322">
        <v>44867</v>
      </c>
      <c r="C22" s="299"/>
      <c r="D22" s="300" t="s">
        <v>915</v>
      </c>
      <c r="E22" s="301" t="s">
        <v>543</v>
      </c>
      <c r="F22" s="311" t="s">
        <v>916</v>
      </c>
      <c r="G22" s="311">
        <v>790</v>
      </c>
      <c r="H22" s="311"/>
      <c r="I22" s="302" t="s">
        <v>917</v>
      </c>
      <c r="J22" s="315" t="s">
        <v>544</v>
      </c>
      <c r="K22" s="315"/>
      <c r="L22" s="293"/>
      <c r="M22" s="294"/>
      <c r="N22" s="315"/>
      <c r="O22" s="295"/>
      <c r="P22" s="315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12">
        <v>44872</v>
      </c>
      <c r="C23" s="299"/>
      <c r="D23" s="300" t="s">
        <v>498</v>
      </c>
      <c r="E23" s="301" t="s">
        <v>543</v>
      </c>
      <c r="F23" s="311" t="s">
        <v>985</v>
      </c>
      <c r="G23" s="311">
        <v>34.75</v>
      </c>
      <c r="H23" s="311"/>
      <c r="I23" s="302" t="s">
        <v>986</v>
      </c>
      <c r="J23" s="315" t="s">
        <v>544</v>
      </c>
      <c r="K23" s="315"/>
      <c r="L23" s="293"/>
      <c r="M23" s="294"/>
      <c r="N23" s="315"/>
      <c r="O23" s="295"/>
      <c r="P23" s="315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3.9" customHeight="1">
      <c r="A24" s="291"/>
      <c r="B24" s="288"/>
      <c r="C24" s="299"/>
      <c r="D24" s="300"/>
      <c r="E24" s="301"/>
      <c r="F24" s="291"/>
      <c r="G24" s="291"/>
      <c r="H24" s="291"/>
      <c r="I24" s="302"/>
      <c r="J24" s="292"/>
      <c r="K24" s="292"/>
      <c r="L24" s="293"/>
      <c r="M24" s="294"/>
      <c r="N24" s="292"/>
      <c r="O24" s="295"/>
      <c r="P24" s="293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545</v>
      </c>
      <c r="B27" s="110"/>
      <c r="C27" s="111"/>
      <c r="D27" s="112"/>
      <c r="E27" s="113"/>
      <c r="F27" s="113"/>
      <c r="G27" s="113"/>
      <c r="H27" s="113"/>
      <c r="I27" s="113"/>
      <c r="J27" s="114"/>
      <c r="K27" s="113"/>
      <c r="L27" s="115"/>
      <c r="M27" s="54"/>
      <c r="N27" s="114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6" t="s">
        <v>546</v>
      </c>
      <c r="B28" s="109"/>
      <c r="C28" s="109"/>
      <c r="D28" s="109"/>
      <c r="E28" s="41"/>
      <c r="F28" s="117" t="s">
        <v>547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548</v>
      </c>
      <c r="B29" s="109"/>
      <c r="C29" s="109"/>
      <c r="D29" s="109" t="s">
        <v>797</v>
      </c>
      <c r="E29" s="6"/>
      <c r="F29" s="117" t="s">
        <v>549</v>
      </c>
      <c r="G29" s="6"/>
      <c r="H29" s="6"/>
      <c r="I29" s="6"/>
      <c r="J29" s="118"/>
      <c r="K29" s="119"/>
      <c r="L29" s="119"/>
      <c r="M29" s="120"/>
      <c r="N29" s="1"/>
      <c r="O29" s="12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2"/>
      <c r="K30" s="119"/>
      <c r="L30" s="119"/>
      <c r="M30" s="6"/>
      <c r="N30" s="12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4" t="s">
        <v>550</v>
      </c>
      <c r="C31" s="124"/>
      <c r="D31" s="124"/>
      <c r="E31" s="124"/>
      <c r="F31" s="125"/>
      <c r="G31" s="6"/>
      <c r="H31" s="6"/>
      <c r="I31" s="126"/>
      <c r="J31" s="127"/>
      <c r="K31" s="128"/>
      <c r="L31" s="127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328" t="s">
        <v>16</v>
      </c>
      <c r="B32" s="328" t="s">
        <v>518</v>
      </c>
      <c r="C32" s="328"/>
      <c r="D32" s="249" t="s">
        <v>529</v>
      </c>
      <c r="E32" s="328" t="s">
        <v>530</v>
      </c>
      <c r="F32" s="328" t="s">
        <v>531</v>
      </c>
      <c r="G32" s="328" t="s">
        <v>551</v>
      </c>
      <c r="H32" s="328" t="s">
        <v>533</v>
      </c>
      <c r="I32" s="328" t="s">
        <v>534</v>
      </c>
      <c r="J32" s="96" t="s">
        <v>535</v>
      </c>
      <c r="K32" s="94" t="s">
        <v>552</v>
      </c>
      <c r="L32" s="130" t="s">
        <v>537</v>
      </c>
      <c r="M32" s="96" t="s">
        <v>538</v>
      </c>
      <c r="N32" s="93" t="s">
        <v>539</v>
      </c>
      <c r="O32" s="249" t="s">
        <v>540</v>
      </c>
      <c r="P32" s="41"/>
      <c r="Q32" s="1"/>
      <c r="R32" s="246"/>
      <c r="S32" s="246"/>
      <c r="T32" s="246"/>
      <c r="U32" s="240"/>
      <c r="V32" s="240"/>
      <c r="W32" s="240"/>
      <c r="X32" s="240"/>
      <c r="Y32" s="2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304" customFormat="1" ht="13.5" customHeight="1">
      <c r="A33" s="287">
        <v>1</v>
      </c>
      <c r="B33" s="312">
        <v>44853</v>
      </c>
      <c r="C33" s="289"/>
      <c r="D33" s="290" t="s">
        <v>196</v>
      </c>
      <c r="E33" s="311" t="s">
        <v>543</v>
      </c>
      <c r="F33" s="311" t="s">
        <v>891</v>
      </c>
      <c r="G33" s="311">
        <v>750</v>
      </c>
      <c r="H33" s="311"/>
      <c r="I33" s="311" t="s">
        <v>892</v>
      </c>
      <c r="J33" s="243" t="s">
        <v>544</v>
      </c>
      <c r="K33" s="243"/>
      <c r="L33" s="244"/>
      <c r="M33" s="245"/>
      <c r="N33" s="243"/>
      <c r="O33" s="266"/>
      <c r="P33" s="41"/>
      <c r="Q33" s="247"/>
      <c r="R33" s="24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304" customFormat="1" ht="13.5" customHeight="1">
      <c r="A34" s="311">
        <v>2</v>
      </c>
      <c r="B34" s="312">
        <v>44867</v>
      </c>
      <c r="C34" s="299"/>
      <c r="D34" s="300" t="s">
        <v>213</v>
      </c>
      <c r="E34" s="301" t="s">
        <v>543</v>
      </c>
      <c r="F34" s="311" t="s">
        <v>920</v>
      </c>
      <c r="G34" s="311">
        <v>255</v>
      </c>
      <c r="H34" s="311"/>
      <c r="I34" s="302" t="s">
        <v>921</v>
      </c>
      <c r="J34" s="315" t="s">
        <v>544</v>
      </c>
      <c r="K34" s="315"/>
      <c r="L34" s="293"/>
      <c r="M34" s="294"/>
      <c r="N34" s="315"/>
      <c r="O34" s="295"/>
      <c r="P34" s="41"/>
      <c r="Q34" s="247"/>
      <c r="R34" s="24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304" customFormat="1" ht="13.5" customHeight="1">
      <c r="A35" s="362">
        <v>3</v>
      </c>
      <c r="B35" s="378">
        <v>44868</v>
      </c>
      <c r="C35" s="359"/>
      <c r="D35" s="360" t="s">
        <v>188</v>
      </c>
      <c r="E35" s="361" t="s">
        <v>543</v>
      </c>
      <c r="F35" s="362">
        <v>578</v>
      </c>
      <c r="G35" s="362">
        <v>559</v>
      </c>
      <c r="H35" s="362">
        <v>613</v>
      </c>
      <c r="I35" s="363" t="s">
        <v>930</v>
      </c>
      <c r="J35" s="284" t="s">
        <v>945</v>
      </c>
      <c r="K35" s="284">
        <f t="shared" ref="K35" si="15">H35-F35</f>
        <v>35</v>
      </c>
      <c r="L35" s="364">
        <f t="shared" ref="L35" si="16">(F35*-0.7)/100</f>
        <v>-4.0459999999999994</v>
      </c>
      <c r="M35" s="365">
        <f t="shared" ref="M35" si="17">(K35+L35)/F35</f>
        <v>5.3553633217993078E-2</v>
      </c>
      <c r="N35" s="284" t="s">
        <v>541</v>
      </c>
      <c r="O35" s="366">
        <v>44872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11">
        <v>4</v>
      </c>
      <c r="B36" s="312">
        <v>44868</v>
      </c>
      <c r="C36" s="299"/>
      <c r="D36" s="300" t="s">
        <v>412</v>
      </c>
      <c r="E36" s="301" t="s">
        <v>543</v>
      </c>
      <c r="F36" s="311" t="s">
        <v>931</v>
      </c>
      <c r="G36" s="311">
        <v>447</v>
      </c>
      <c r="H36" s="311"/>
      <c r="I36" s="302" t="s">
        <v>932</v>
      </c>
      <c r="J36" s="315" t="s">
        <v>544</v>
      </c>
      <c r="K36" s="315"/>
      <c r="L36" s="293"/>
      <c r="M36" s="294"/>
      <c r="N36" s="315"/>
      <c r="O36" s="295"/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11">
        <v>5</v>
      </c>
      <c r="B37" s="312">
        <v>44872</v>
      </c>
      <c r="C37" s="299"/>
      <c r="D37" s="300" t="s">
        <v>46</v>
      </c>
      <c r="E37" s="301" t="s">
        <v>543</v>
      </c>
      <c r="F37" s="311" t="s">
        <v>987</v>
      </c>
      <c r="G37" s="311">
        <v>822</v>
      </c>
      <c r="H37" s="311"/>
      <c r="I37" s="302" t="s">
        <v>988</v>
      </c>
      <c r="J37" s="315"/>
      <c r="K37" s="315"/>
      <c r="L37" s="293"/>
      <c r="M37" s="294"/>
      <c r="N37" s="315"/>
      <c r="O37" s="295"/>
      <c r="P37" s="41"/>
      <c r="Q37" s="247"/>
      <c r="R37" s="24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11"/>
      <c r="B38" s="312"/>
      <c r="C38" s="299"/>
      <c r="D38" s="300"/>
      <c r="E38" s="301"/>
      <c r="F38" s="311"/>
      <c r="G38" s="311"/>
      <c r="H38" s="311"/>
      <c r="I38" s="302"/>
      <c r="J38" s="315"/>
      <c r="K38" s="315"/>
      <c r="L38" s="293"/>
      <c r="M38" s="294"/>
      <c r="N38" s="315"/>
      <c r="O38" s="295"/>
      <c r="P38" s="41"/>
      <c r="Q38" s="247"/>
      <c r="R38" s="24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298" customFormat="1" ht="15" customHeight="1">
      <c r="A39" s="311"/>
      <c r="B39" s="312"/>
      <c r="C39" s="299"/>
      <c r="D39" s="300"/>
      <c r="E39" s="301"/>
      <c r="F39" s="311"/>
      <c r="G39" s="311"/>
      <c r="H39" s="311"/>
      <c r="I39" s="302"/>
      <c r="J39" s="315"/>
      <c r="K39" s="315"/>
      <c r="L39" s="293"/>
      <c r="M39" s="294"/>
      <c r="N39" s="315"/>
      <c r="O39" s="295"/>
      <c r="P39" s="41"/>
      <c r="Q39" s="247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297"/>
      <c r="AL39" s="297"/>
    </row>
    <row r="40" spans="1:38" ht="15" customHeight="1">
      <c r="A40" s="250"/>
      <c r="B40" s="251"/>
      <c r="C40" s="252"/>
      <c r="D40" s="253"/>
      <c r="E40" s="254"/>
      <c r="F40" s="254"/>
      <c r="G40" s="254"/>
      <c r="H40" s="254"/>
      <c r="I40" s="254"/>
      <c r="J40" s="255"/>
      <c r="K40" s="255"/>
      <c r="L40" s="256"/>
      <c r="M40" s="257"/>
      <c r="N40" s="255"/>
      <c r="O40" s="258"/>
      <c r="P40" s="231"/>
      <c r="Q40" s="247"/>
      <c r="R40" s="24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1"/>
      <c r="AI40" s="1"/>
      <c r="AJ40" s="1"/>
      <c r="AK40" s="1"/>
      <c r="AL40" s="1"/>
    </row>
    <row r="41" spans="1:38" ht="44.25" customHeight="1">
      <c r="A41" s="109" t="s">
        <v>545</v>
      </c>
      <c r="B41" s="131"/>
      <c r="C41" s="131"/>
      <c r="D41" s="1"/>
      <c r="E41" s="6"/>
      <c r="F41" s="6"/>
      <c r="G41" s="6"/>
      <c r="H41" s="6" t="s">
        <v>557</v>
      </c>
      <c r="I41" s="6"/>
      <c r="J41" s="6"/>
      <c r="K41" s="105"/>
      <c r="L41" s="133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242"/>
      <c r="AD41" s="242"/>
      <c r="AE41" s="242"/>
      <c r="AF41" s="242"/>
      <c r="AG41" s="242"/>
      <c r="AH41" s="242"/>
    </row>
    <row r="42" spans="1:38" ht="12.75" customHeight="1">
      <c r="A42" s="116" t="s">
        <v>546</v>
      </c>
      <c r="B42" s="109"/>
      <c r="C42" s="109"/>
      <c r="D42" s="109"/>
      <c r="E42" s="41"/>
      <c r="F42" s="117" t="s">
        <v>547</v>
      </c>
      <c r="G42" s="54"/>
      <c r="H42" s="41"/>
      <c r="I42" s="54"/>
      <c r="J42" s="6"/>
      <c r="K42" s="134"/>
      <c r="L42" s="135"/>
      <c r="M42" s="6"/>
      <c r="N42" s="99"/>
      <c r="O42" s="136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6"/>
      <c r="B43" s="109"/>
      <c r="C43" s="109"/>
      <c r="D43" s="109"/>
      <c r="E43" s="6"/>
      <c r="F43" s="117" t="s">
        <v>549</v>
      </c>
      <c r="G43" s="54"/>
      <c r="H43" s="41"/>
      <c r="I43" s="54"/>
      <c r="J43" s="6"/>
      <c r="K43" s="134"/>
      <c r="L43" s="135"/>
      <c r="M43" s="6"/>
      <c r="N43" s="99"/>
      <c r="O43" s="136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2"/>
      <c r="K44" s="119"/>
      <c r="L44" s="120"/>
      <c r="M44" s="6"/>
      <c r="N44" s="123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7" t="s">
        <v>558</v>
      </c>
      <c r="B45" s="137"/>
      <c r="C45" s="137"/>
      <c r="D45" s="137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4" t="s">
        <v>16</v>
      </c>
      <c r="B46" s="94" t="s">
        <v>518</v>
      </c>
      <c r="C46" s="94"/>
      <c r="D46" s="95" t="s">
        <v>529</v>
      </c>
      <c r="E46" s="94" t="s">
        <v>530</v>
      </c>
      <c r="F46" s="94" t="s">
        <v>531</v>
      </c>
      <c r="G46" s="94" t="s">
        <v>551</v>
      </c>
      <c r="H46" s="94" t="s">
        <v>533</v>
      </c>
      <c r="I46" s="94" t="s">
        <v>534</v>
      </c>
      <c r="J46" s="93" t="s">
        <v>535</v>
      </c>
      <c r="K46" s="138" t="s">
        <v>559</v>
      </c>
      <c r="L46" s="96" t="s">
        <v>537</v>
      </c>
      <c r="M46" s="138" t="s">
        <v>560</v>
      </c>
      <c r="N46" s="94" t="s">
        <v>561</v>
      </c>
      <c r="O46" s="93" t="s">
        <v>539</v>
      </c>
      <c r="P46" s="95" t="s">
        <v>540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s="209" customFormat="1" ht="12.75" customHeight="1">
      <c r="A47" s="313">
        <v>1</v>
      </c>
      <c r="B47" s="282">
        <v>44862</v>
      </c>
      <c r="C47" s="321"/>
      <c r="D47" s="321" t="s">
        <v>897</v>
      </c>
      <c r="E47" s="313" t="s">
        <v>543</v>
      </c>
      <c r="F47" s="313">
        <v>577</v>
      </c>
      <c r="G47" s="313">
        <v>568</v>
      </c>
      <c r="H47" s="314">
        <v>587</v>
      </c>
      <c r="I47" s="314" t="s">
        <v>898</v>
      </c>
      <c r="J47" s="284" t="s">
        <v>907</v>
      </c>
      <c r="K47" s="283">
        <f t="shared" ref="K47" si="18">H47-F47</f>
        <v>10</v>
      </c>
      <c r="L47" s="285">
        <f t="shared" ref="L47:L48" si="19">(H47*N47)*0.07%</f>
        <v>616.35000000000014</v>
      </c>
      <c r="M47" s="286">
        <f t="shared" ref="M47:M48" si="20">(K47*N47)-L47</f>
        <v>14383.65</v>
      </c>
      <c r="N47" s="283">
        <v>1500</v>
      </c>
      <c r="O47" s="284" t="s">
        <v>541</v>
      </c>
      <c r="P47" s="282">
        <v>44866</v>
      </c>
      <c r="Q47" s="211"/>
      <c r="R47" s="214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54"/>
      <c r="AG47" s="251"/>
      <c r="AH47" s="211"/>
      <c r="AI47" s="211"/>
      <c r="AJ47" s="254"/>
      <c r="AK47" s="254"/>
      <c r="AL47" s="254"/>
    </row>
    <row r="48" spans="1:38" s="209" customFormat="1" ht="12.75" customHeight="1">
      <c r="A48" s="329">
        <v>2</v>
      </c>
      <c r="B48" s="337">
        <v>44865</v>
      </c>
      <c r="C48" s="330"/>
      <c r="D48" s="330" t="s">
        <v>899</v>
      </c>
      <c r="E48" s="329" t="s">
        <v>847</v>
      </c>
      <c r="F48" s="329">
        <v>17985</v>
      </c>
      <c r="G48" s="329">
        <v>18155</v>
      </c>
      <c r="H48" s="331">
        <v>18155</v>
      </c>
      <c r="I48" s="331" t="s">
        <v>900</v>
      </c>
      <c r="J48" s="332" t="s">
        <v>906</v>
      </c>
      <c r="K48" s="333">
        <f>F48-H48</f>
        <v>-170</v>
      </c>
      <c r="L48" s="334">
        <f t="shared" si="19"/>
        <v>635.42500000000007</v>
      </c>
      <c r="M48" s="335">
        <f t="shared" si="20"/>
        <v>-9135.4249999999993</v>
      </c>
      <c r="N48" s="333">
        <v>50</v>
      </c>
      <c r="O48" s="332" t="s">
        <v>553</v>
      </c>
      <c r="P48" s="336">
        <v>44866</v>
      </c>
      <c r="Q48" s="211"/>
      <c r="R48" s="214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54"/>
      <c r="AG48" s="251"/>
      <c r="AH48" s="211"/>
      <c r="AI48" s="211"/>
      <c r="AJ48" s="254"/>
      <c r="AK48" s="254"/>
      <c r="AL48" s="254"/>
    </row>
    <row r="49" spans="1:38" s="209" customFormat="1" ht="12.75" customHeight="1">
      <c r="A49" s="329">
        <v>3</v>
      </c>
      <c r="B49" s="337">
        <v>44868</v>
      </c>
      <c r="C49" s="330"/>
      <c r="D49" s="330" t="s">
        <v>933</v>
      </c>
      <c r="E49" s="329" t="s">
        <v>543</v>
      </c>
      <c r="F49" s="329">
        <v>149.75</v>
      </c>
      <c r="G49" s="329">
        <v>147.25</v>
      </c>
      <c r="H49" s="331">
        <v>147.75</v>
      </c>
      <c r="I49" s="331" t="s">
        <v>934</v>
      </c>
      <c r="J49" s="332" t="s">
        <v>946</v>
      </c>
      <c r="K49" s="333">
        <f t="shared" ref="K49:K50" si="21">H49-F49</f>
        <v>-2</v>
      </c>
      <c r="L49" s="334">
        <f t="shared" ref="L49:L50" si="22">(H49*N49)*0.07%</f>
        <v>605.03625000000011</v>
      </c>
      <c r="M49" s="335">
        <f t="shared" ref="M49:M50" si="23">(K49*N49)-L49</f>
        <v>-12305.036250000001</v>
      </c>
      <c r="N49" s="333">
        <v>5850</v>
      </c>
      <c r="O49" s="332" t="s">
        <v>553</v>
      </c>
      <c r="P49" s="336">
        <v>44869</v>
      </c>
      <c r="Q49" s="211"/>
      <c r="R49" s="214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54"/>
      <c r="AG49" s="251"/>
      <c r="AH49" s="211"/>
      <c r="AI49" s="211"/>
      <c r="AJ49" s="254"/>
      <c r="AK49" s="254"/>
      <c r="AL49" s="254"/>
    </row>
    <row r="50" spans="1:38" s="209" customFormat="1" ht="12.75" customHeight="1">
      <c r="A50" s="313">
        <v>4</v>
      </c>
      <c r="B50" s="378">
        <v>44869</v>
      </c>
      <c r="C50" s="321"/>
      <c r="D50" s="321" t="s">
        <v>950</v>
      </c>
      <c r="E50" s="313" t="s">
        <v>543</v>
      </c>
      <c r="F50" s="313">
        <v>763</v>
      </c>
      <c r="G50" s="313">
        <v>748</v>
      </c>
      <c r="H50" s="314">
        <v>771.5</v>
      </c>
      <c r="I50" s="314" t="s">
        <v>951</v>
      </c>
      <c r="J50" s="284" t="s">
        <v>919</v>
      </c>
      <c r="K50" s="283">
        <f t="shared" si="21"/>
        <v>8.5</v>
      </c>
      <c r="L50" s="285">
        <f t="shared" si="22"/>
        <v>513.04750000000013</v>
      </c>
      <c r="M50" s="286">
        <f t="shared" si="23"/>
        <v>7561.9524999999994</v>
      </c>
      <c r="N50" s="283">
        <v>950</v>
      </c>
      <c r="O50" s="284" t="s">
        <v>541</v>
      </c>
      <c r="P50" s="282">
        <v>44872</v>
      </c>
      <c r="Q50" s="211"/>
      <c r="R50" s="214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277">
        <v>5</v>
      </c>
      <c r="B51" s="312">
        <v>44872</v>
      </c>
      <c r="C51" s="343"/>
      <c r="D51" s="343" t="s">
        <v>973</v>
      </c>
      <c r="E51" s="277" t="s">
        <v>543</v>
      </c>
      <c r="F51" s="277" t="s">
        <v>974</v>
      </c>
      <c r="G51" s="277">
        <v>505</v>
      </c>
      <c r="H51" s="344"/>
      <c r="I51" s="344" t="s">
        <v>975</v>
      </c>
      <c r="J51" s="243" t="s">
        <v>544</v>
      </c>
      <c r="K51" s="213"/>
      <c r="L51" s="232"/>
      <c r="M51" s="233"/>
      <c r="N51" s="213"/>
      <c r="O51" s="243"/>
      <c r="P51" s="210"/>
      <c r="Q51" s="211"/>
      <c r="R51" s="214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277">
        <v>6</v>
      </c>
      <c r="B52" s="312">
        <v>44872</v>
      </c>
      <c r="C52" s="343"/>
      <c r="D52" s="343" t="s">
        <v>976</v>
      </c>
      <c r="E52" s="277" t="s">
        <v>543</v>
      </c>
      <c r="F52" s="277" t="s">
        <v>977</v>
      </c>
      <c r="G52" s="277">
        <v>817</v>
      </c>
      <c r="H52" s="344"/>
      <c r="I52" s="344" t="s">
        <v>978</v>
      </c>
      <c r="J52" s="243" t="s">
        <v>544</v>
      </c>
      <c r="K52" s="213"/>
      <c r="L52" s="232"/>
      <c r="M52" s="233"/>
      <c r="N52" s="213"/>
      <c r="O52" s="243"/>
      <c r="P52" s="210"/>
      <c r="Q52" s="211"/>
      <c r="R52" s="214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s="209" customFormat="1" ht="12.75" customHeight="1">
      <c r="A53" s="277"/>
      <c r="B53" s="312"/>
      <c r="C53" s="343"/>
      <c r="D53" s="343"/>
      <c r="E53" s="277"/>
      <c r="F53" s="277"/>
      <c r="G53" s="277"/>
      <c r="H53" s="344"/>
      <c r="I53" s="344"/>
      <c r="J53" s="243"/>
      <c r="K53" s="213"/>
      <c r="L53" s="232"/>
      <c r="M53" s="233"/>
      <c r="N53" s="213"/>
      <c r="O53" s="243"/>
      <c r="P53" s="210"/>
      <c r="Q53" s="211"/>
      <c r="R53" s="214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212"/>
      <c r="B54" s="210"/>
      <c r="C54" s="267"/>
      <c r="D54" s="267"/>
      <c r="E54" s="212"/>
      <c r="F54" s="212"/>
      <c r="G54" s="212"/>
      <c r="H54" s="213"/>
      <c r="I54" s="213"/>
      <c r="J54" s="243"/>
      <c r="K54" s="267"/>
      <c r="L54" s="212"/>
      <c r="M54" s="212"/>
      <c r="N54" s="212"/>
      <c r="O54" s="213"/>
      <c r="P54" s="213"/>
      <c r="Q54" s="211"/>
      <c r="R54" s="214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ht="13.5" customHeight="1">
      <c r="A55" s="254"/>
      <c r="B55" s="251"/>
      <c r="C55" s="211"/>
      <c r="D55" s="211"/>
      <c r="E55" s="254"/>
      <c r="F55" s="254"/>
      <c r="G55" s="254"/>
      <c r="H55" s="255"/>
      <c r="I55" s="255"/>
      <c r="J55" s="279"/>
      <c r="K55" s="255"/>
      <c r="L55" s="256"/>
      <c r="M55" s="280"/>
      <c r="N55" s="255"/>
      <c r="O55" s="281"/>
      <c r="P55" s="258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>
      <c r="A56" s="97"/>
      <c r="B56" s="98"/>
      <c r="C56" s="131"/>
      <c r="D56" s="139"/>
      <c r="E56" s="140"/>
      <c r="F56" s="97"/>
      <c r="G56" s="97"/>
      <c r="H56" s="97"/>
      <c r="I56" s="132"/>
      <c r="J56" s="132"/>
      <c r="K56" s="132"/>
      <c r="L56" s="132"/>
      <c r="M56" s="132"/>
      <c r="N56" s="132"/>
      <c r="O56" s="132"/>
      <c r="P56" s="132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12.75" customHeight="1">
      <c r="A57" s="141"/>
      <c r="B57" s="98"/>
      <c r="C57" s="99"/>
      <c r="D57" s="142"/>
      <c r="E57" s="102"/>
      <c r="F57" s="102"/>
      <c r="G57" s="102"/>
      <c r="H57" s="102"/>
      <c r="I57" s="102"/>
      <c r="J57" s="6"/>
      <c r="K57" s="102"/>
      <c r="L57" s="102"/>
      <c r="M57" s="6"/>
      <c r="N57" s="1"/>
      <c r="O57" s="99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 customHeight="1">
      <c r="A58" s="143" t="s">
        <v>563</v>
      </c>
      <c r="B58" s="143"/>
      <c r="C58" s="143"/>
      <c r="D58" s="143"/>
      <c r="E58" s="144"/>
      <c r="F58" s="102"/>
      <c r="G58" s="102"/>
      <c r="H58" s="102"/>
      <c r="I58" s="102"/>
      <c r="J58" s="1"/>
      <c r="K58" s="6"/>
      <c r="L58" s="6"/>
      <c r="M58" s="6"/>
      <c r="N58" s="1"/>
      <c r="O58" s="1"/>
      <c r="P58" s="41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38.25">
      <c r="A59" s="94" t="s">
        <v>16</v>
      </c>
      <c r="B59" s="94" t="s">
        <v>518</v>
      </c>
      <c r="C59" s="94"/>
      <c r="D59" s="95" t="s">
        <v>529</v>
      </c>
      <c r="E59" s="94" t="s">
        <v>530</v>
      </c>
      <c r="F59" s="94" t="s">
        <v>531</v>
      </c>
      <c r="G59" s="94" t="s">
        <v>551</v>
      </c>
      <c r="H59" s="94" t="s">
        <v>533</v>
      </c>
      <c r="I59" s="94" t="s">
        <v>534</v>
      </c>
      <c r="J59" s="93" t="s">
        <v>535</v>
      </c>
      <c r="K59" s="93" t="s">
        <v>564</v>
      </c>
      <c r="L59" s="96" t="s">
        <v>537</v>
      </c>
      <c r="M59" s="138" t="s">
        <v>560</v>
      </c>
      <c r="N59" s="94" t="s">
        <v>561</v>
      </c>
      <c r="O59" s="94" t="s">
        <v>539</v>
      </c>
      <c r="P59" s="95" t="s">
        <v>540</v>
      </c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s="209" customFormat="1" ht="15.6" customHeight="1">
      <c r="A60" s="329">
        <v>1</v>
      </c>
      <c r="B60" s="336">
        <v>44865</v>
      </c>
      <c r="C60" s="338"/>
      <c r="D60" s="338" t="s">
        <v>901</v>
      </c>
      <c r="E60" s="345" t="s">
        <v>543</v>
      </c>
      <c r="F60" s="345">
        <v>220</v>
      </c>
      <c r="G60" s="345">
        <v>90</v>
      </c>
      <c r="H60" s="333">
        <v>90</v>
      </c>
      <c r="I60" s="333" t="s">
        <v>902</v>
      </c>
      <c r="J60" s="332" t="s">
        <v>909</v>
      </c>
      <c r="K60" s="333">
        <f t="shared" ref="K60" si="24">H60-F60</f>
        <v>-130</v>
      </c>
      <c r="L60" s="334">
        <v>100</v>
      </c>
      <c r="M60" s="335">
        <f t="shared" ref="M60" si="25">(K60*N60)-L60</f>
        <v>-3350</v>
      </c>
      <c r="N60" s="333">
        <v>25</v>
      </c>
      <c r="O60" s="332" t="s">
        <v>553</v>
      </c>
      <c r="P60" s="336">
        <v>44866</v>
      </c>
      <c r="Q60" s="208"/>
      <c r="R60" s="214" t="s">
        <v>542</v>
      </c>
      <c r="S60" s="208"/>
      <c r="T60" s="208"/>
      <c r="U60" s="208"/>
      <c r="V60" s="208"/>
      <c r="W60" s="208"/>
      <c r="X60" s="214"/>
      <c r="Y60" s="208"/>
      <c r="Z60" s="208"/>
      <c r="AA60" s="208"/>
      <c r="AB60" s="208"/>
      <c r="AC60" s="208"/>
      <c r="AD60" s="214"/>
      <c r="AE60" s="208"/>
      <c r="AF60" s="208"/>
      <c r="AG60" s="208"/>
      <c r="AH60" s="208"/>
      <c r="AI60" s="208"/>
      <c r="AJ60" s="214"/>
      <c r="AK60" s="208"/>
      <c r="AL60" s="208"/>
    </row>
    <row r="61" spans="1:38" s="209" customFormat="1" ht="15.6" customHeight="1">
      <c r="A61" s="329">
        <v>2</v>
      </c>
      <c r="B61" s="337">
        <v>44866</v>
      </c>
      <c r="C61" s="338"/>
      <c r="D61" s="338" t="s">
        <v>894</v>
      </c>
      <c r="E61" s="345" t="s">
        <v>543</v>
      </c>
      <c r="F61" s="345">
        <v>240</v>
      </c>
      <c r="G61" s="345">
        <v>120</v>
      </c>
      <c r="H61" s="333">
        <v>120</v>
      </c>
      <c r="I61" s="333" t="s">
        <v>902</v>
      </c>
      <c r="J61" s="332" t="s">
        <v>923</v>
      </c>
      <c r="K61" s="333">
        <f t="shared" ref="K61" si="26">H61-F61</f>
        <v>-120</v>
      </c>
      <c r="L61" s="334">
        <v>100</v>
      </c>
      <c r="M61" s="335">
        <f t="shared" ref="M61" si="27">(K61*N61)-L61</f>
        <v>-3100</v>
      </c>
      <c r="N61" s="333">
        <v>25</v>
      </c>
      <c r="O61" s="332" t="s">
        <v>553</v>
      </c>
      <c r="P61" s="336">
        <v>44867</v>
      </c>
      <c r="Q61" s="208"/>
      <c r="R61" s="214" t="s">
        <v>808</v>
      </c>
      <c r="S61" s="208"/>
      <c r="T61" s="208"/>
      <c r="U61" s="208"/>
      <c r="V61" s="208"/>
      <c r="W61" s="208"/>
      <c r="X61" s="214"/>
      <c r="Y61" s="208"/>
      <c r="Z61" s="208"/>
      <c r="AA61" s="208"/>
      <c r="AB61" s="208"/>
      <c r="AC61" s="208"/>
      <c r="AD61" s="214"/>
      <c r="AE61" s="208"/>
      <c r="AF61" s="208"/>
      <c r="AG61" s="208"/>
      <c r="AH61" s="208"/>
      <c r="AI61" s="208"/>
      <c r="AJ61" s="214"/>
      <c r="AK61" s="208"/>
      <c r="AL61" s="208"/>
    </row>
    <row r="62" spans="1:38" s="209" customFormat="1" ht="15.6" customHeight="1">
      <c r="A62" s="313">
        <v>3</v>
      </c>
      <c r="B62" s="378">
        <v>44867</v>
      </c>
      <c r="C62" s="379"/>
      <c r="D62" s="379" t="s">
        <v>922</v>
      </c>
      <c r="E62" s="380" t="s">
        <v>543</v>
      </c>
      <c r="F62" s="380">
        <v>13.25</v>
      </c>
      <c r="G62" s="380">
        <v>9.1</v>
      </c>
      <c r="H62" s="283">
        <v>15.25</v>
      </c>
      <c r="I62" s="283" t="s">
        <v>924</v>
      </c>
      <c r="J62" s="284" t="s">
        <v>935</v>
      </c>
      <c r="K62" s="283">
        <f t="shared" ref="K62" si="28">H62-F62</f>
        <v>2</v>
      </c>
      <c r="L62" s="285">
        <v>100</v>
      </c>
      <c r="M62" s="286">
        <f t="shared" ref="M62" si="29">(K62*N62)-L62</f>
        <v>2900</v>
      </c>
      <c r="N62" s="283">
        <v>1500</v>
      </c>
      <c r="O62" s="284" t="s">
        <v>541</v>
      </c>
      <c r="P62" s="282">
        <v>44868</v>
      </c>
      <c r="Q62" s="208"/>
      <c r="R62" s="214" t="s">
        <v>542</v>
      </c>
      <c r="S62" s="208"/>
      <c r="T62" s="208"/>
      <c r="U62" s="208"/>
      <c r="V62" s="208"/>
      <c r="W62" s="208"/>
      <c r="X62" s="214"/>
      <c r="Y62" s="208"/>
      <c r="Z62" s="208"/>
      <c r="AA62" s="208"/>
      <c r="AB62" s="208"/>
      <c r="AC62" s="208"/>
      <c r="AD62" s="214"/>
      <c r="AE62" s="208"/>
      <c r="AF62" s="208"/>
      <c r="AG62" s="208"/>
      <c r="AH62" s="208"/>
      <c r="AI62" s="208"/>
      <c r="AJ62" s="214"/>
      <c r="AK62" s="208"/>
      <c r="AL62" s="208"/>
    </row>
    <row r="63" spans="1:38" s="209" customFormat="1" ht="15.6" customHeight="1">
      <c r="A63" s="313">
        <v>4</v>
      </c>
      <c r="B63" s="378">
        <v>44868</v>
      </c>
      <c r="C63" s="379"/>
      <c r="D63" s="379" t="s">
        <v>936</v>
      </c>
      <c r="E63" s="380" t="s">
        <v>543</v>
      </c>
      <c r="F63" s="380">
        <v>36.5</v>
      </c>
      <c r="G63" s="380">
        <v>19</v>
      </c>
      <c r="H63" s="283">
        <v>42</v>
      </c>
      <c r="I63" s="283" t="s">
        <v>937</v>
      </c>
      <c r="J63" s="284" t="s">
        <v>972</v>
      </c>
      <c r="K63" s="283">
        <f t="shared" ref="K63" si="30">H63-F63</f>
        <v>5.5</v>
      </c>
      <c r="L63" s="285">
        <v>100</v>
      </c>
      <c r="M63" s="286">
        <f t="shared" ref="M63" si="31">(K63*N63)-L63</f>
        <v>1550</v>
      </c>
      <c r="N63" s="283">
        <v>300</v>
      </c>
      <c r="O63" s="284" t="s">
        <v>541</v>
      </c>
      <c r="P63" s="282">
        <v>44872</v>
      </c>
      <c r="Q63" s="208"/>
      <c r="R63" s="214" t="s">
        <v>808</v>
      </c>
      <c r="S63" s="208"/>
      <c r="T63" s="208"/>
      <c r="U63" s="208"/>
      <c r="V63" s="208"/>
      <c r="W63" s="208"/>
      <c r="X63" s="214"/>
      <c r="Y63" s="208"/>
      <c r="Z63" s="208"/>
      <c r="AA63" s="208"/>
      <c r="AB63" s="208"/>
      <c r="AC63" s="208"/>
      <c r="AD63" s="214"/>
      <c r="AE63" s="208"/>
      <c r="AF63" s="208"/>
      <c r="AG63" s="208"/>
      <c r="AH63" s="208"/>
      <c r="AI63" s="208"/>
      <c r="AJ63" s="214"/>
      <c r="AK63" s="208"/>
      <c r="AL63" s="208"/>
    </row>
    <row r="64" spans="1:38" s="209" customFormat="1" ht="15.6" customHeight="1">
      <c r="A64" s="313">
        <v>5</v>
      </c>
      <c r="B64" s="378">
        <v>44869</v>
      </c>
      <c r="C64" s="379"/>
      <c r="D64" s="379" t="s">
        <v>947</v>
      </c>
      <c r="E64" s="380" t="s">
        <v>543</v>
      </c>
      <c r="F64" s="380">
        <v>11.5</v>
      </c>
      <c r="G64" s="380">
        <v>9.5</v>
      </c>
      <c r="H64" s="283">
        <v>13.25</v>
      </c>
      <c r="I64" s="283" t="s">
        <v>948</v>
      </c>
      <c r="J64" s="284" t="s">
        <v>949</v>
      </c>
      <c r="K64" s="283">
        <f t="shared" ref="K64:K65" si="32">H64-F64</f>
        <v>1.75</v>
      </c>
      <c r="L64" s="285">
        <v>100</v>
      </c>
      <c r="M64" s="286">
        <f t="shared" ref="M64:M65" si="33">(K64*N64)-L64</f>
        <v>2525</v>
      </c>
      <c r="N64" s="283">
        <v>1500</v>
      </c>
      <c r="O64" s="284" t="s">
        <v>541</v>
      </c>
      <c r="P64" s="282">
        <v>44869</v>
      </c>
      <c r="Q64" s="208"/>
      <c r="R64" s="214" t="s">
        <v>542</v>
      </c>
      <c r="S64" s="208"/>
      <c r="T64" s="208"/>
      <c r="U64" s="208"/>
      <c r="V64" s="208"/>
      <c r="W64" s="208"/>
      <c r="X64" s="214"/>
      <c r="Y64" s="208"/>
      <c r="Z64" s="208"/>
      <c r="AA64" s="208"/>
      <c r="AB64" s="208"/>
      <c r="AC64" s="208"/>
      <c r="AD64" s="214"/>
      <c r="AE64" s="208"/>
      <c r="AF64" s="208"/>
      <c r="AG64" s="208"/>
      <c r="AH64" s="208"/>
      <c r="AI64" s="208"/>
      <c r="AJ64" s="214"/>
      <c r="AK64" s="208"/>
      <c r="AL64" s="208"/>
    </row>
    <row r="65" spans="1:38" s="209" customFormat="1" ht="15.6" customHeight="1">
      <c r="A65" s="313">
        <v>6</v>
      </c>
      <c r="B65" s="378">
        <v>44872</v>
      </c>
      <c r="C65" s="379"/>
      <c r="D65" s="379" t="s">
        <v>979</v>
      </c>
      <c r="E65" s="380" t="s">
        <v>543</v>
      </c>
      <c r="F65" s="380">
        <v>65</v>
      </c>
      <c r="G65" s="380">
        <v>30</v>
      </c>
      <c r="H65" s="283">
        <v>89.5</v>
      </c>
      <c r="I65" s="283" t="s">
        <v>980</v>
      </c>
      <c r="J65" s="284" t="s">
        <v>981</v>
      </c>
      <c r="K65" s="283">
        <f t="shared" si="32"/>
        <v>24.5</v>
      </c>
      <c r="L65" s="285">
        <v>100</v>
      </c>
      <c r="M65" s="286">
        <f t="shared" si="33"/>
        <v>1125</v>
      </c>
      <c r="N65" s="283">
        <v>50</v>
      </c>
      <c r="O65" s="284" t="s">
        <v>541</v>
      </c>
      <c r="P65" s="282">
        <v>44872</v>
      </c>
      <c r="Q65" s="208"/>
      <c r="R65" s="214"/>
      <c r="S65" s="208"/>
      <c r="T65" s="208"/>
      <c r="U65" s="208"/>
      <c r="V65" s="208"/>
      <c r="W65" s="208"/>
      <c r="X65" s="214"/>
      <c r="Y65" s="208"/>
      <c r="Z65" s="208"/>
      <c r="AA65" s="208"/>
      <c r="AB65" s="208"/>
      <c r="AC65" s="208"/>
      <c r="AD65" s="214"/>
      <c r="AE65" s="208"/>
      <c r="AF65" s="208"/>
      <c r="AG65" s="208"/>
      <c r="AH65" s="208"/>
      <c r="AI65" s="208"/>
      <c r="AJ65" s="214"/>
      <c r="AK65" s="208"/>
      <c r="AL65" s="208"/>
    </row>
    <row r="66" spans="1:38" s="209" customFormat="1" ht="15.6" customHeight="1">
      <c r="A66" s="277">
        <v>7</v>
      </c>
      <c r="B66" s="312">
        <v>44872</v>
      </c>
      <c r="C66" s="267"/>
      <c r="D66" s="267" t="s">
        <v>982</v>
      </c>
      <c r="E66" s="212" t="s">
        <v>543</v>
      </c>
      <c r="F66" s="212" t="s">
        <v>983</v>
      </c>
      <c r="G66" s="212">
        <v>30</v>
      </c>
      <c r="H66" s="213"/>
      <c r="I66" s="213" t="s">
        <v>984</v>
      </c>
      <c r="J66" s="243" t="s">
        <v>544</v>
      </c>
      <c r="K66" s="213"/>
      <c r="L66" s="232"/>
      <c r="M66" s="233"/>
      <c r="N66" s="213"/>
      <c r="O66" s="243"/>
      <c r="P66" s="210"/>
      <c r="Q66" s="208"/>
      <c r="R66" s="214"/>
      <c r="S66" s="208"/>
      <c r="T66" s="208"/>
      <c r="U66" s="208"/>
      <c r="V66" s="208"/>
      <c r="W66" s="208"/>
      <c r="X66" s="214"/>
      <c r="Y66" s="208"/>
      <c r="Z66" s="208"/>
      <c r="AA66" s="208"/>
      <c r="AB66" s="208"/>
      <c r="AC66" s="208"/>
      <c r="AD66" s="214"/>
      <c r="AE66" s="208"/>
      <c r="AF66" s="208"/>
      <c r="AG66" s="208"/>
      <c r="AH66" s="208"/>
      <c r="AI66" s="208"/>
      <c r="AJ66" s="214"/>
      <c r="AK66" s="208"/>
      <c r="AL66" s="208"/>
    </row>
    <row r="67" spans="1:38" s="209" customFormat="1" ht="15.6" customHeight="1">
      <c r="A67" s="277"/>
      <c r="B67" s="312"/>
      <c r="C67" s="267"/>
      <c r="D67" s="267"/>
      <c r="E67" s="212"/>
      <c r="F67" s="212"/>
      <c r="G67" s="212"/>
      <c r="H67" s="213"/>
      <c r="I67" s="213"/>
      <c r="J67" s="243"/>
      <c r="K67" s="213"/>
      <c r="L67" s="232"/>
      <c r="M67" s="233"/>
      <c r="N67" s="213"/>
      <c r="O67" s="243"/>
      <c r="P67" s="210"/>
      <c r="Q67" s="208"/>
      <c r="R67" s="214"/>
      <c r="S67" s="208"/>
      <c r="T67" s="208"/>
      <c r="U67" s="208"/>
      <c r="V67" s="208"/>
      <c r="W67" s="208"/>
      <c r="X67" s="214"/>
      <c r="Y67" s="208"/>
      <c r="Z67" s="208"/>
      <c r="AA67" s="208"/>
      <c r="AB67" s="208"/>
      <c r="AC67" s="208"/>
      <c r="AD67" s="214"/>
      <c r="AE67" s="208"/>
      <c r="AF67" s="208"/>
      <c r="AG67" s="208"/>
      <c r="AH67" s="208"/>
      <c r="AI67" s="208"/>
      <c r="AJ67" s="214"/>
      <c r="AK67" s="208"/>
      <c r="AL67" s="208"/>
    </row>
    <row r="68" spans="1:38" ht="15" customHeight="1">
      <c r="A68" s="278"/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1"/>
      <c r="R68" s="6"/>
      <c r="S68" s="1"/>
      <c r="T68" s="1"/>
      <c r="U68" s="1"/>
      <c r="V68" s="1"/>
      <c r="W68" s="1"/>
      <c r="X68" s="6"/>
      <c r="Y68" s="1"/>
      <c r="Z68" s="1"/>
      <c r="AA68" s="1"/>
      <c r="AB68" s="1"/>
      <c r="AC68" s="1"/>
      <c r="AD68" s="6"/>
      <c r="AE68" s="1"/>
      <c r="AF68" s="1"/>
      <c r="AG68" s="1"/>
      <c r="AH68" s="1"/>
      <c r="AI68" s="1"/>
      <c r="AJ68" s="6"/>
      <c r="AK68" s="1"/>
      <c r="AL68" s="1"/>
    </row>
    <row r="69" spans="1:38" ht="12.75" customHeight="1">
      <c r="A69" s="140"/>
      <c r="B69" s="145"/>
      <c r="C69" s="145"/>
      <c r="D69" s="146"/>
      <c r="E69" s="140"/>
      <c r="F69" s="147"/>
      <c r="G69" s="140"/>
      <c r="H69" s="140"/>
      <c r="I69" s="140"/>
      <c r="J69" s="145"/>
      <c r="K69" s="148"/>
      <c r="L69" s="140"/>
      <c r="M69" s="140"/>
      <c r="N69" s="140"/>
      <c r="O69" s="149"/>
      <c r="P69" s="1"/>
      <c r="Q69" s="1"/>
      <c r="R69" s="6"/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"/>
      <c r="AI69" s="1"/>
      <c r="AJ69" s="6"/>
      <c r="AK69" s="1"/>
    </row>
    <row r="70" spans="1:38" ht="38.25" customHeight="1">
      <c r="A70" s="92" t="s">
        <v>565</v>
      </c>
      <c r="B70" s="150"/>
      <c r="C70" s="150"/>
      <c r="D70" s="151"/>
      <c r="E70" s="125"/>
      <c r="F70" s="6"/>
      <c r="G70" s="6"/>
      <c r="H70" s="126"/>
      <c r="I70" s="152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"/>
      <c r="AI70" s="1"/>
      <c r="AJ70" s="6"/>
      <c r="AK70" s="1"/>
    </row>
    <row r="71" spans="1:38" s="209" customFormat="1" ht="38.25">
      <c r="A71" s="93" t="s">
        <v>16</v>
      </c>
      <c r="B71" s="94" t="s">
        <v>518</v>
      </c>
      <c r="C71" s="94"/>
      <c r="D71" s="95" t="s">
        <v>529</v>
      </c>
      <c r="E71" s="94" t="s">
        <v>530</v>
      </c>
      <c r="F71" s="94" t="s">
        <v>531</v>
      </c>
      <c r="G71" s="94" t="s">
        <v>532</v>
      </c>
      <c r="H71" s="94" t="s">
        <v>533</v>
      </c>
      <c r="I71" s="94" t="s">
        <v>534</v>
      </c>
      <c r="J71" s="93" t="s">
        <v>535</v>
      </c>
      <c r="K71" s="129" t="s">
        <v>552</v>
      </c>
      <c r="L71" s="130" t="s">
        <v>537</v>
      </c>
      <c r="M71" s="96" t="s">
        <v>538</v>
      </c>
      <c r="N71" s="94" t="s">
        <v>539</v>
      </c>
      <c r="O71" s="95" t="s">
        <v>540</v>
      </c>
      <c r="P71" s="94" t="s">
        <v>769</v>
      </c>
      <c r="Q71" s="208"/>
      <c r="R71" s="6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</row>
    <row r="72" spans="1:38" s="209" customFormat="1" ht="12.75" customHeight="1">
      <c r="A72" s="316">
        <v>1</v>
      </c>
      <c r="B72" s="317">
        <v>44840</v>
      </c>
      <c r="C72" s="307"/>
      <c r="D72" s="309" t="s">
        <v>116</v>
      </c>
      <c r="E72" s="310" t="s">
        <v>543</v>
      </c>
      <c r="F72" s="310" t="s">
        <v>859</v>
      </c>
      <c r="G72" s="310">
        <v>1240</v>
      </c>
      <c r="H72" s="310"/>
      <c r="I72" s="310" t="s">
        <v>860</v>
      </c>
      <c r="J72" s="243" t="s">
        <v>544</v>
      </c>
      <c r="K72" s="213"/>
      <c r="L72" s="232"/>
      <c r="M72" s="233"/>
      <c r="N72" s="213"/>
      <c r="O72" s="243"/>
      <c r="P72" s="210"/>
      <c r="Q72" s="208"/>
      <c r="R72" s="1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ht="14.25" customHeight="1">
      <c r="A73" s="316">
        <v>2</v>
      </c>
      <c r="B73" s="317">
        <v>44840</v>
      </c>
      <c r="C73" s="309"/>
      <c r="D73" s="309" t="s">
        <v>858</v>
      </c>
      <c r="E73" s="310" t="s">
        <v>543</v>
      </c>
      <c r="F73" s="310" t="s">
        <v>861</v>
      </c>
      <c r="G73" s="310">
        <v>1220</v>
      </c>
      <c r="H73" s="310"/>
      <c r="I73" s="310" t="s">
        <v>862</v>
      </c>
      <c r="J73" s="243" t="s">
        <v>544</v>
      </c>
      <c r="K73" s="213"/>
      <c r="L73" s="232"/>
      <c r="M73" s="233"/>
      <c r="N73" s="213"/>
      <c r="O73" s="243"/>
      <c r="P73" s="210"/>
      <c r="Q73" s="208"/>
      <c r="R73" s="208" t="s">
        <v>542</v>
      </c>
      <c r="S73" s="41"/>
      <c r="T73" s="1"/>
      <c r="U73" s="1"/>
      <c r="V73" s="1"/>
      <c r="W73" s="1"/>
      <c r="X73" s="1"/>
      <c r="Y73" s="1"/>
      <c r="Z73" s="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310"/>
      <c r="B74" s="308"/>
      <c r="C74" s="309"/>
      <c r="D74" s="309"/>
      <c r="E74" s="310"/>
      <c r="F74" s="310"/>
      <c r="G74" s="310"/>
      <c r="H74" s="310"/>
      <c r="I74" s="310"/>
      <c r="J74" s="243"/>
      <c r="K74" s="213"/>
      <c r="L74" s="232"/>
      <c r="M74" s="233"/>
      <c r="N74" s="213"/>
      <c r="O74" s="243"/>
      <c r="P74" s="210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09" t="s">
        <v>545</v>
      </c>
      <c r="B75" s="109"/>
      <c r="C75" s="109"/>
      <c r="D75" s="109"/>
      <c r="E75" s="41"/>
      <c r="F75" s="117" t="s">
        <v>547</v>
      </c>
      <c r="G75" s="54"/>
      <c r="H75" s="54"/>
      <c r="I75" s="54"/>
      <c r="J75" s="6"/>
      <c r="K75" s="134"/>
      <c r="L75" s="135"/>
      <c r="M75" s="6"/>
      <c r="N75" s="99"/>
      <c r="O75" s="153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16" t="s">
        <v>546</v>
      </c>
      <c r="B76" s="109"/>
      <c r="C76" s="109"/>
      <c r="D76" s="109"/>
      <c r="E76" s="6"/>
      <c r="F76" s="117" t="s">
        <v>549</v>
      </c>
      <c r="G76" s="6"/>
      <c r="H76" s="6" t="s">
        <v>765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16"/>
      <c r="B77" s="109"/>
      <c r="C77" s="109"/>
      <c r="D77" s="109"/>
      <c r="E77" s="6"/>
      <c r="F77" s="117"/>
      <c r="G77" s="6"/>
      <c r="H77" s="6"/>
      <c r="I77" s="6"/>
      <c r="J77" s="1"/>
      <c r="K77" s="6"/>
      <c r="L77" s="6"/>
      <c r="M77" s="6"/>
      <c r="N77" s="1"/>
      <c r="O77" s="1"/>
      <c r="Q77" s="1"/>
      <c r="R77" s="54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16"/>
      <c r="B78" s="109"/>
      <c r="C78" s="109"/>
      <c r="D78" s="109"/>
      <c r="E78" s="6"/>
      <c r="F78" s="117"/>
      <c r="G78" s="54"/>
      <c r="H78" s="41"/>
      <c r="I78" s="54"/>
      <c r="J78" s="6"/>
      <c r="K78" s="134"/>
      <c r="L78" s="135"/>
      <c r="M78" s="6"/>
      <c r="N78" s="99"/>
      <c r="O78" s="136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54"/>
      <c r="B79" s="98"/>
      <c r="C79" s="98"/>
      <c r="D79" s="41"/>
      <c r="E79" s="54"/>
      <c r="F79" s="54"/>
      <c r="G79" s="54"/>
      <c r="H79" s="41"/>
      <c r="I79" s="54"/>
      <c r="J79" s="6"/>
      <c r="K79" s="134"/>
      <c r="L79" s="135"/>
      <c r="M79" s="6"/>
      <c r="N79" s="99"/>
      <c r="O79" s="136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38.25" customHeight="1">
      <c r="A80" s="41"/>
      <c r="B80" s="154" t="s">
        <v>566</v>
      </c>
      <c r="C80" s="154"/>
      <c r="D80" s="154"/>
      <c r="E80" s="154"/>
      <c r="F80" s="6"/>
      <c r="G80" s="6"/>
      <c r="H80" s="127"/>
      <c r="I80" s="6"/>
      <c r="J80" s="127"/>
      <c r="K80" s="128"/>
      <c r="L80" s="6"/>
      <c r="M80" s="6"/>
      <c r="N80" s="1"/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93" t="s">
        <v>16</v>
      </c>
      <c r="B81" s="94" t="s">
        <v>518</v>
      </c>
      <c r="C81" s="94"/>
      <c r="D81" s="95" t="s">
        <v>529</v>
      </c>
      <c r="E81" s="94" t="s">
        <v>530</v>
      </c>
      <c r="F81" s="94" t="s">
        <v>531</v>
      </c>
      <c r="G81" s="94" t="s">
        <v>567</v>
      </c>
      <c r="H81" s="94" t="s">
        <v>568</v>
      </c>
      <c r="I81" s="94" t="s">
        <v>534</v>
      </c>
      <c r="J81" s="155" t="s">
        <v>535</v>
      </c>
      <c r="K81" s="94" t="s">
        <v>536</v>
      </c>
      <c r="L81" s="94" t="s">
        <v>569</v>
      </c>
      <c r="M81" s="94" t="s">
        <v>539</v>
      </c>
      <c r="N81" s="95" t="s">
        <v>540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1</v>
      </c>
      <c r="B82" s="157">
        <v>41579</v>
      </c>
      <c r="C82" s="157"/>
      <c r="D82" s="158" t="s">
        <v>570</v>
      </c>
      <c r="E82" s="159" t="s">
        <v>571</v>
      </c>
      <c r="F82" s="160">
        <v>82</v>
      </c>
      <c r="G82" s="159" t="s">
        <v>572</v>
      </c>
      <c r="H82" s="159">
        <v>100</v>
      </c>
      <c r="I82" s="161">
        <v>100</v>
      </c>
      <c r="J82" s="162" t="s">
        <v>573</v>
      </c>
      <c r="K82" s="163">
        <f t="shared" ref="K82:K134" si="34">H82-F82</f>
        <v>18</v>
      </c>
      <c r="L82" s="164">
        <f t="shared" ref="L82:L134" si="35">K82/F82</f>
        <v>0.21951219512195122</v>
      </c>
      <c r="M82" s="159" t="s">
        <v>541</v>
      </c>
      <c r="N82" s="165">
        <v>42657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2</v>
      </c>
      <c r="B83" s="157">
        <v>41794</v>
      </c>
      <c r="C83" s="157"/>
      <c r="D83" s="158" t="s">
        <v>574</v>
      </c>
      <c r="E83" s="159" t="s">
        <v>543</v>
      </c>
      <c r="F83" s="160">
        <v>257</v>
      </c>
      <c r="G83" s="159" t="s">
        <v>572</v>
      </c>
      <c r="H83" s="159">
        <v>300</v>
      </c>
      <c r="I83" s="161">
        <v>300</v>
      </c>
      <c r="J83" s="162" t="s">
        <v>573</v>
      </c>
      <c r="K83" s="163">
        <f t="shared" si="34"/>
        <v>43</v>
      </c>
      <c r="L83" s="164">
        <f t="shared" si="35"/>
        <v>0.16731517509727625</v>
      </c>
      <c r="M83" s="159" t="s">
        <v>541</v>
      </c>
      <c r="N83" s="165">
        <v>41822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3</v>
      </c>
      <c r="B84" s="157">
        <v>41828</v>
      </c>
      <c r="C84" s="157"/>
      <c r="D84" s="158" t="s">
        <v>575</v>
      </c>
      <c r="E84" s="159" t="s">
        <v>543</v>
      </c>
      <c r="F84" s="160">
        <v>393</v>
      </c>
      <c r="G84" s="159" t="s">
        <v>572</v>
      </c>
      <c r="H84" s="159">
        <v>468</v>
      </c>
      <c r="I84" s="161">
        <v>468</v>
      </c>
      <c r="J84" s="162" t="s">
        <v>573</v>
      </c>
      <c r="K84" s="163">
        <f t="shared" si="34"/>
        <v>75</v>
      </c>
      <c r="L84" s="164">
        <f t="shared" si="35"/>
        <v>0.19083969465648856</v>
      </c>
      <c r="M84" s="159" t="s">
        <v>541</v>
      </c>
      <c r="N84" s="165">
        <v>41863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4</v>
      </c>
      <c r="B85" s="157">
        <v>41857</v>
      </c>
      <c r="C85" s="157"/>
      <c r="D85" s="158" t="s">
        <v>576</v>
      </c>
      <c r="E85" s="159" t="s">
        <v>543</v>
      </c>
      <c r="F85" s="160">
        <v>205</v>
      </c>
      <c r="G85" s="159" t="s">
        <v>572</v>
      </c>
      <c r="H85" s="159">
        <v>275</v>
      </c>
      <c r="I85" s="161">
        <v>250</v>
      </c>
      <c r="J85" s="162" t="s">
        <v>573</v>
      </c>
      <c r="K85" s="163">
        <f t="shared" si="34"/>
        <v>70</v>
      </c>
      <c r="L85" s="164">
        <f t="shared" si="35"/>
        <v>0.34146341463414637</v>
      </c>
      <c r="M85" s="159" t="s">
        <v>541</v>
      </c>
      <c r="N85" s="165">
        <v>41962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5</v>
      </c>
      <c r="B86" s="157">
        <v>41886</v>
      </c>
      <c r="C86" s="157"/>
      <c r="D86" s="158" t="s">
        <v>577</v>
      </c>
      <c r="E86" s="159" t="s">
        <v>543</v>
      </c>
      <c r="F86" s="160">
        <v>162</v>
      </c>
      <c r="G86" s="159" t="s">
        <v>572</v>
      </c>
      <c r="H86" s="159">
        <v>190</v>
      </c>
      <c r="I86" s="161">
        <v>190</v>
      </c>
      <c r="J86" s="162" t="s">
        <v>573</v>
      </c>
      <c r="K86" s="163">
        <f t="shared" si="34"/>
        <v>28</v>
      </c>
      <c r="L86" s="164">
        <f t="shared" si="35"/>
        <v>0.1728395061728395</v>
      </c>
      <c r="M86" s="159" t="s">
        <v>541</v>
      </c>
      <c r="N86" s="165">
        <v>42006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6</v>
      </c>
      <c r="B87" s="157">
        <v>41886</v>
      </c>
      <c r="C87" s="157"/>
      <c r="D87" s="158" t="s">
        <v>578</v>
      </c>
      <c r="E87" s="159" t="s">
        <v>543</v>
      </c>
      <c r="F87" s="160">
        <v>75</v>
      </c>
      <c r="G87" s="159" t="s">
        <v>572</v>
      </c>
      <c r="H87" s="159">
        <v>91.5</v>
      </c>
      <c r="I87" s="161" t="s">
        <v>579</v>
      </c>
      <c r="J87" s="162" t="s">
        <v>580</v>
      </c>
      <c r="K87" s="163">
        <f t="shared" si="34"/>
        <v>16.5</v>
      </c>
      <c r="L87" s="164">
        <f t="shared" si="35"/>
        <v>0.22</v>
      </c>
      <c r="M87" s="159" t="s">
        <v>541</v>
      </c>
      <c r="N87" s="165">
        <v>41954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7</v>
      </c>
      <c r="B88" s="157">
        <v>41913</v>
      </c>
      <c r="C88" s="157"/>
      <c r="D88" s="158" t="s">
        <v>581</v>
      </c>
      <c r="E88" s="159" t="s">
        <v>543</v>
      </c>
      <c r="F88" s="160">
        <v>850</v>
      </c>
      <c r="G88" s="159" t="s">
        <v>572</v>
      </c>
      <c r="H88" s="159">
        <v>982.5</v>
      </c>
      <c r="I88" s="161">
        <v>1050</v>
      </c>
      <c r="J88" s="162" t="s">
        <v>582</v>
      </c>
      <c r="K88" s="163">
        <f t="shared" si="34"/>
        <v>132.5</v>
      </c>
      <c r="L88" s="164">
        <f t="shared" si="35"/>
        <v>0.15588235294117647</v>
      </c>
      <c r="M88" s="159" t="s">
        <v>541</v>
      </c>
      <c r="N88" s="165">
        <v>42039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8</v>
      </c>
      <c r="B89" s="157">
        <v>41913</v>
      </c>
      <c r="C89" s="157"/>
      <c r="D89" s="158" t="s">
        <v>583</v>
      </c>
      <c r="E89" s="159" t="s">
        <v>543</v>
      </c>
      <c r="F89" s="160">
        <v>475</v>
      </c>
      <c r="G89" s="159" t="s">
        <v>572</v>
      </c>
      <c r="H89" s="159">
        <v>515</v>
      </c>
      <c r="I89" s="161">
        <v>600</v>
      </c>
      <c r="J89" s="162" t="s">
        <v>584</v>
      </c>
      <c r="K89" s="163">
        <f t="shared" si="34"/>
        <v>40</v>
      </c>
      <c r="L89" s="164">
        <f t="shared" si="35"/>
        <v>8.4210526315789472E-2</v>
      </c>
      <c r="M89" s="159" t="s">
        <v>541</v>
      </c>
      <c r="N89" s="165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9</v>
      </c>
      <c r="B90" s="157">
        <v>41913</v>
      </c>
      <c r="C90" s="157"/>
      <c r="D90" s="158" t="s">
        <v>585</v>
      </c>
      <c r="E90" s="159" t="s">
        <v>543</v>
      </c>
      <c r="F90" s="160">
        <v>86</v>
      </c>
      <c r="G90" s="159" t="s">
        <v>572</v>
      </c>
      <c r="H90" s="159">
        <v>99</v>
      </c>
      <c r="I90" s="161">
        <v>140</v>
      </c>
      <c r="J90" s="162" t="s">
        <v>586</v>
      </c>
      <c r="K90" s="163">
        <f t="shared" si="34"/>
        <v>13</v>
      </c>
      <c r="L90" s="164">
        <f t="shared" si="35"/>
        <v>0.15116279069767441</v>
      </c>
      <c r="M90" s="159" t="s">
        <v>541</v>
      </c>
      <c r="N90" s="165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10</v>
      </c>
      <c r="B91" s="157">
        <v>41926</v>
      </c>
      <c r="C91" s="157"/>
      <c r="D91" s="158" t="s">
        <v>587</v>
      </c>
      <c r="E91" s="159" t="s">
        <v>543</v>
      </c>
      <c r="F91" s="160">
        <v>496.6</v>
      </c>
      <c r="G91" s="159" t="s">
        <v>572</v>
      </c>
      <c r="H91" s="159">
        <v>621</v>
      </c>
      <c r="I91" s="161">
        <v>580</v>
      </c>
      <c r="J91" s="162" t="s">
        <v>573</v>
      </c>
      <c r="K91" s="163">
        <f t="shared" si="34"/>
        <v>124.39999999999998</v>
      </c>
      <c r="L91" s="164">
        <f t="shared" si="35"/>
        <v>0.25050342327829234</v>
      </c>
      <c r="M91" s="159" t="s">
        <v>541</v>
      </c>
      <c r="N91" s="165">
        <v>42605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11</v>
      </c>
      <c r="B92" s="157">
        <v>41926</v>
      </c>
      <c r="C92" s="157"/>
      <c r="D92" s="158" t="s">
        <v>588</v>
      </c>
      <c r="E92" s="159" t="s">
        <v>543</v>
      </c>
      <c r="F92" s="160">
        <v>2481.9</v>
      </c>
      <c r="G92" s="159" t="s">
        <v>572</v>
      </c>
      <c r="H92" s="159">
        <v>2840</v>
      </c>
      <c r="I92" s="161">
        <v>2870</v>
      </c>
      <c r="J92" s="162" t="s">
        <v>589</v>
      </c>
      <c r="K92" s="163">
        <f t="shared" si="34"/>
        <v>358.09999999999991</v>
      </c>
      <c r="L92" s="164">
        <f t="shared" si="35"/>
        <v>0.14428462065353154</v>
      </c>
      <c r="M92" s="159" t="s">
        <v>541</v>
      </c>
      <c r="N92" s="165">
        <v>42017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12</v>
      </c>
      <c r="B93" s="157">
        <v>41928</v>
      </c>
      <c r="C93" s="157"/>
      <c r="D93" s="158" t="s">
        <v>590</v>
      </c>
      <c r="E93" s="159" t="s">
        <v>543</v>
      </c>
      <c r="F93" s="160">
        <v>84.5</v>
      </c>
      <c r="G93" s="159" t="s">
        <v>572</v>
      </c>
      <c r="H93" s="159">
        <v>93</v>
      </c>
      <c r="I93" s="161">
        <v>110</v>
      </c>
      <c r="J93" s="162" t="s">
        <v>591</v>
      </c>
      <c r="K93" s="163">
        <f t="shared" si="34"/>
        <v>8.5</v>
      </c>
      <c r="L93" s="164">
        <f t="shared" si="35"/>
        <v>0.10059171597633136</v>
      </c>
      <c r="M93" s="159" t="s">
        <v>541</v>
      </c>
      <c r="N93" s="165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13</v>
      </c>
      <c r="B94" s="157">
        <v>41928</v>
      </c>
      <c r="C94" s="157"/>
      <c r="D94" s="158" t="s">
        <v>592</v>
      </c>
      <c r="E94" s="159" t="s">
        <v>543</v>
      </c>
      <c r="F94" s="160">
        <v>401</v>
      </c>
      <c r="G94" s="159" t="s">
        <v>572</v>
      </c>
      <c r="H94" s="159">
        <v>428</v>
      </c>
      <c r="I94" s="161">
        <v>450</v>
      </c>
      <c r="J94" s="162" t="s">
        <v>593</v>
      </c>
      <c r="K94" s="163">
        <f t="shared" si="34"/>
        <v>27</v>
      </c>
      <c r="L94" s="164">
        <f t="shared" si="35"/>
        <v>6.7331670822942641E-2</v>
      </c>
      <c r="M94" s="159" t="s">
        <v>541</v>
      </c>
      <c r="N94" s="165">
        <v>42020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14</v>
      </c>
      <c r="B95" s="157">
        <v>41928</v>
      </c>
      <c r="C95" s="157"/>
      <c r="D95" s="158" t="s">
        <v>594</v>
      </c>
      <c r="E95" s="159" t="s">
        <v>543</v>
      </c>
      <c r="F95" s="160">
        <v>101</v>
      </c>
      <c r="G95" s="159" t="s">
        <v>572</v>
      </c>
      <c r="H95" s="159">
        <v>112</v>
      </c>
      <c r="I95" s="161">
        <v>120</v>
      </c>
      <c r="J95" s="162" t="s">
        <v>595</v>
      </c>
      <c r="K95" s="163">
        <f t="shared" si="34"/>
        <v>11</v>
      </c>
      <c r="L95" s="164">
        <f t="shared" si="35"/>
        <v>0.10891089108910891</v>
      </c>
      <c r="M95" s="159" t="s">
        <v>541</v>
      </c>
      <c r="N95" s="165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15</v>
      </c>
      <c r="B96" s="157">
        <v>41954</v>
      </c>
      <c r="C96" s="157"/>
      <c r="D96" s="158" t="s">
        <v>596</v>
      </c>
      <c r="E96" s="159" t="s">
        <v>543</v>
      </c>
      <c r="F96" s="160">
        <v>59</v>
      </c>
      <c r="G96" s="159" t="s">
        <v>572</v>
      </c>
      <c r="H96" s="159">
        <v>76</v>
      </c>
      <c r="I96" s="161">
        <v>76</v>
      </c>
      <c r="J96" s="162" t="s">
        <v>573</v>
      </c>
      <c r="K96" s="163">
        <f t="shared" si="34"/>
        <v>17</v>
      </c>
      <c r="L96" s="164">
        <f t="shared" si="35"/>
        <v>0.28813559322033899</v>
      </c>
      <c r="M96" s="159" t="s">
        <v>541</v>
      </c>
      <c r="N96" s="165">
        <v>43032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16</v>
      </c>
      <c r="B97" s="157">
        <v>41954</v>
      </c>
      <c r="C97" s="157"/>
      <c r="D97" s="158" t="s">
        <v>585</v>
      </c>
      <c r="E97" s="159" t="s">
        <v>543</v>
      </c>
      <c r="F97" s="160">
        <v>99</v>
      </c>
      <c r="G97" s="159" t="s">
        <v>572</v>
      </c>
      <c r="H97" s="159">
        <v>120</v>
      </c>
      <c r="I97" s="161">
        <v>120</v>
      </c>
      <c r="J97" s="162" t="s">
        <v>554</v>
      </c>
      <c r="K97" s="163">
        <f t="shared" si="34"/>
        <v>21</v>
      </c>
      <c r="L97" s="164">
        <f t="shared" si="35"/>
        <v>0.21212121212121213</v>
      </c>
      <c r="M97" s="159" t="s">
        <v>541</v>
      </c>
      <c r="N97" s="165">
        <v>41960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17</v>
      </c>
      <c r="B98" s="157">
        <v>41956</v>
      </c>
      <c r="C98" s="157"/>
      <c r="D98" s="158" t="s">
        <v>597</v>
      </c>
      <c r="E98" s="159" t="s">
        <v>543</v>
      </c>
      <c r="F98" s="160">
        <v>22</v>
      </c>
      <c r="G98" s="159" t="s">
        <v>572</v>
      </c>
      <c r="H98" s="159">
        <v>33.549999999999997</v>
      </c>
      <c r="I98" s="161">
        <v>32</v>
      </c>
      <c r="J98" s="162" t="s">
        <v>598</v>
      </c>
      <c r="K98" s="163">
        <f t="shared" si="34"/>
        <v>11.549999999999997</v>
      </c>
      <c r="L98" s="164">
        <f t="shared" si="35"/>
        <v>0.52499999999999991</v>
      </c>
      <c r="M98" s="159" t="s">
        <v>541</v>
      </c>
      <c r="N98" s="165">
        <v>42188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18</v>
      </c>
      <c r="B99" s="157">
        <v>41976</v>
      </c>
      <c r="C99" s="157"/>
      <c r="D99" s="158" t="s">
        <v>599</v>
      </c>
      <c r="E99" s="159" t="s">
        <v>543</v>
      </c>
      <c r="F99" s="160">
        <v>440</v>
      </c>
      <c r="G99" s="159" t="s">
        <v>572</v>
      </c>
      <c r="H99" s="159">
        <v>520</v>
      </c>
      <c r="I99" s="161">
        <v>520</v>
      </c>
      <c r="J99" s="162" t="s">
        <v>600</v>
      </c>
      <c r="K99" s="163">
        <f t="shared" si="34"/>
        <v>80</v>
      </c>
      <c r="L99" s="164">
        <f t="shared" si="35"/>
        <v>0.18181818181818182</v>
      </c>
      <c r="M99" s="159" t="s">
        <v>541</v>
      </c>
      <c r="N99" s="165">
        <v>42208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19</v>
      </c>
      <c r="B100" s="157">
        <v>41976</v>
      </c>
      <c r="C100" s="157"/>
      <c r="D100" s="158" t="s">
        <v>601</v>
      </c>
      <c r="E100" s="159" t="s">
        <v>543</v>
      </c>
      <c r="F100" s="160">
        <v>360</v>
      </c>
      <c r="G100" s="159" t="s">
        <v>572</v>
      </c>
      <c r="H100" s="159">
        <v>427</v>
      </c>
      <c r="I100" s="161">
        <v>425</v>
      </c>
      <c r="J100" s="162" t="s">
        <v>602</v>
      </c>
      <c r="K100" s="163">
        <f t="shared" si="34"/>
        <v>67</v>
      </c>
      <c r="L100" s="164">
        <f t="shared" si="35"/>
        <v>0.18611111111111112</v>
      </c>
      <c r="M100" s="159" t="s">
        <v>541</v>
      </c>
      <c r="N100" s="165">
        <v>42058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20</v>
      </c>
      <c r="B101" s="157">
        <v>42012</v>
      </c>
      <c r="C101" s="157"/>
      <c r="D101" s="158" t="s">
        <v>603</v>
      </c>
      <c r="E101" s="159" t="s">
        <v>543</v>
      </c>
      <c r="F101" s="160">
        <v>360</v>
      </c>
      <c r="G101" s="159" t="s">
        <v>572</v>
      </c>
      <c r="H101" s="159">
        <v>455</v>
      </c>
      <c r="I101" s="161">
        <v>420</v>
      </c>
      <c r="J101" s="162" t="s">
        <v>604</v>
      </c>
      <c r="K101" s="163">
        <f t="shared" si="34"/>
        <v>95</v>
      </c>
      <c r="L101" s="164">
        <f t="shared" si="35"/>
        <v>0.2638888888888889</v>
      </c>
      <c r="M101" s="159" t="s">
        <v>541</v>
      </c>
      <c r="N101" s="165">
        <v>42024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21</v>
      </c>
      <c r="B102" s="157">
        <v>42012</v>
      </c>
      <c r="C102" s="157"/>
      <c r="D102" s="158" t="s">
        <v>605</v>
      </c>
      <c r="E102" s="159" t="s">
        <v>543</v>
      </c>
      <c r="F102" s="160">
        <v>130</v>
      </c>
      <c r="G102" s="159"/>
      <c r="H102" s="159">
        <v>175.5</v>
      </c>
      <c r="I102" s="161">
        <v>165</v>
      </c>
      <c r="J102" s="162" t="s">
        <v>606</v>
      </c>
      <c r="K102" s="163">
        <f t="shared" si="34"/>
        <v>45.5</v>
      </c>
      <c r="L102" s="164">
        <f t="shared" si="35"/>
        <v>0.35</v>
      </c>
      <c r="M102" s="159" t="s">
        <v>541</v>
      </c>
      <c r="N102" s="165">
        <v>43088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22</v>
      </c>
      <c r="B103" s="157">
        <v>42040</v>
      </c>
      <c r="C103" s="157"/>
      <c r="D103" s="158" t="s">
        <v>368</v>
      </c>
      <c r="E103" s="159" t="s">
        <v>571</v>
      </c>
      <c r="F103" s="160">
        <v>98</v>
      </c>
      <c r="G103" s="159"/>
      <c r="H103" s="159">
        <v>120</v>
      </c>
      <c r="I103" s="161">
        <v>120</v>
      </c>
      <c r="J103" s="162" t="s">
        <v>573</v>
      </c>
      <c r="K103" s="163">
        <f t="shared" si="34"/>
        <v>22</v>
      </c>
      <c r="L103" s="164">
        <f t="shared" si="35"/>
        <v>0.22448979591836735</v>
      </c>
      <c r="M103" s="159" t="s">
        <v>541</v>
      </c>
      <c r="N103" s="165">
        <v>42753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23</v>
      </c>
      <c r="B104" s="157">
        <v>42040</v>
      </c>
      <c r="C104" s="157"/>
      <c r="D104" s="158" t="s">
        <v>607</v>
      </c>
      <c r="E104" s="159" t="s">
        <v>571</v>
      </c>
      <c r="F104" s="160">
        <v>196</v>
      </c>
      <c r="G104" s="159"/>
      <c r="H104" s="159">
        <v>262</v>
      </c>
      <c r="I104" s="161">
        <v>255</v>
      </c>
      <c r="J104" s="162" t="s">
        <v>573</v>
      </c>
      <c r="K104" s="163">
        <f t="shared" si="34"/>
        <v>66</v>
      </c>
      <c r="L104" s="164">
        <f t="shared" si="35"/>
        <v>0.33673469387755101</v>
      </c>
      <c r="M104" s="159" t="s">
        <v>541</v>
      </c>
      <c r="N104" s="165">
        <v>42599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66">
        <v>24</v>
      </c>
      <c r="B105" s="167">
        <v>42067</v>
      </c>
      <c r="C105" s="167"/>
      <c r="D105" s="168" t="s">
        <v>367</v>
      </c>
      <c r="E105" s="169" t="s">
        <v>571</v>
      </c>
      <c r="F105" s="170">
        <v>235</v>
      </c>
      <c r="G105" s="170"/>
      <c r="H105" s="171">
        <v>77</v>
      </c>
      <c r="I105" s="171" t="s">
        <v>608</v>
      </c>
      <c r="J105" s="172" t="s">
        <v>609</v>
      </c>
      <c r="K105" s="173">
        <f t="shared" si="34"/>
        <v>-158</v>
      </c>
      <c r="L105" s="174">
        <f t="shared" si="35"/>
        <v>-0.67234042553191486</v>
      </c>
      <c r="M105" s="170" t="s">
        <v>553</v>
      </c>
      <c r="N105" s="167">
        <v>43522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25</v>
      </c>
      <c r="B106" s="157">
        <v>42067</v>
      </c>
      <c r="C106" s="157"/>
      <c r="D106" s="158" t="s">
        <v>610</v>
      </c>
      <c r="E106" s="159" t="s">
        <v>571</v>
      </c>
      <c r="F106" s="160">
        <v>185</v>
      </c>
      <c r="G106" s="159"/>
      <c r="H106" s="159">
        <v>224</v>
      </c>
      <c r="I106" s="161" t="s">
        <v>611</v>
      </c>
      <c r="J106" s="162" t="s">
        <v>573</v>
      </c>
      <c r="K106" s="163">
        <f t="shared" si="34"/>
        <v>39</v>
      </c>
      <c r="L106" s="164">
        <f t="shared" si="35"/>
        <v>0.21081081081081082</v>
      </c>
      <c r="M106" s="159" t="s">
        <v>541</v>
      </c>
      <c r="N106" s="165">
        <v>42647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66">
        <v>26</v>
      </c>
      <c r="B107" s="167">
        <v>42090</v>
      </c>
      <c r="C107" s="167"/>
      <c r="D107" s="175" t="s">
        <v>612</v>
      </c>
      <c r="E107" s="170" t="s">
        <v>571</v>
      </c>
      <c r="F107" s="170">
        <v>49.5</v>
      </c>
      <c r="G107" s="171"/>
      <c r="H107" s="171">
        <v>15.85</v>
      </c>
      <c r="I107" s="171">
        <v>67</v>
      </c>
      <c r="J107" s="172" t="s">
        <v>613</v>
      </c>
      <c r="K107" s="171">
        <f t="shared" si="34"/>
        <v>-33.65</v>
      </c>
      <c r="L107" s="176">
        <f t="shared" si="35"/>
        <v>-0.67979797979797973</v>
      </c>
      <c r="M107" s="170" t="s">
        <v>553</v>
      </c>
      <c r="N107" s="177">
        <v>43627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27</v>
      </c>
      <c r="B108" s="157">
        <v>42093</v>
      </c>
      <c r="C108" s="157"/>
      <c r="D108" s="158" t="s">
        <v>614</v>
      </c>
      <c r="E108" s="159" t="s">
        <v>571</v>
      </c>
      <c r="F108" s="160">
        <v>183.5</v>
      </c>
      <c r="G108" s="159"/>
      <c r="H108" s="159">
        <v>219</v>
      </c>
      <c r="I108" s="161">
        <v>218</v>
      </c>
      <c r="J108" s="162" t="s">
        <v>615</v>
      </c>
      <c r="K108" s="163">
        <f t="shared" si="34"/>
        <v>35.5</v>
      </c>
      <c r="L108" s="164">
        <f t="shared" si="35"/>
        <v>0.19346049046321526</v>
      </c>
      <c r="M108" s="159" t="s">
        <v>541</v>
      </c>
      <c r="N108" s="165">
        <v>42103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28</v>
      </c>
      <c r="B109" s="157">
        <v>42114</v>
      </c>
      <c r="C109" s="157"/>
      <c r="D109" s="158" t="s">
        <v>616</v>
      </c>
      <c r="E109" s="159" t="s">
        <v>571</v>
      </c>
      <c r="F109" s="160">
        <f>(227+237)/2</f>
        <v>232</v>
      </c>
      <c r="G109" s="159"/>
      <c r="H109" s="159">
        <v>298</v>
      </c>
      <c r="I109" s="161">
        <v>298</v>
      </c>
      <c r="J109" s="162" t="s">
        <v>573</v>
      </c>
      <c r="K109" s="163">
        <f t="shared" si="34"/>
        <v>66</v>
      </c>
      <c r="L109" s="164">
        <f t="shared" si="35"/>
        <v>0.28448275862068967</v>
      </c>
      <c r="M109" s="159" t="s">
        <v>541</v>
      </c>
      <c r="N109" s="165">
        <v>42823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29</v>
      </c>
      <c r="B110" s="157">
        <v>42128</v>
      </c>
      <c r="C110" s="157"/>
      <c r="D110" s="158" t="s">
        <v>617</v>
      </c>
      <c r="E110" s="159" t="s">
        <v>543</v>
      </c>
      <c r="F110" s="160">
        <v>385</v>
      </c>
      <c r="G110" s="159"/>
      <c r="H110" s="159">
        <f>212.5+331</f>
        <v>543.5</v>
      </c>
      <c r="I110" s="161">
        <v>510</v>
      </c>
      <c r="J110" s="162" t="s">
        <v>618</v>
      </c>
      <c r="K110" s="163">
        <f t="shared" si="34"/>
        <v>158.5</v>
      </c>
      <c r="L110" s="164">
        <f t="shared" si="35"/>
        <v>0.41168831168831171</v>
      </c>
      <c r="M110" s="159" t="s">
        <v>541</v>
      </c>
      <c r="N110" s="165">
        <v>42235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30</v>
      </c>
      <c r="B111" s="157">
        <v>42128</v>
      </c>
      <c r="C111" s="157"/>
      <c r="D111" s="158" t="s">
        <v>619</v>
      </c>
      <c r="E111" s="159" t="s">
        <v>543</v>
      </c>
      <c r="F111" s="160">
        <v>115.5</v>
      </c>
      <c r="G111" s="159"/>
      <c r="H111" s="159">
        <v>146</v>
      </c>
      <c r="I111" s="161">
        <v>142</v>
      </c>
      <c r="J111" s="162" t="s">
        <v>620</v>
      </c>
      <c r="K111" s="163">
        <f t="shared" si="34"/>
        <v>30.5</v>
      </c>
      <c r="L111" s="164">
        <f t="shared" si="35"/>
        <v>0.26406926406926406</v>
      </c>
      <c r="M111" s="159" t="s">
        <v>541</v>
      </c>
      <c r="N111" s="165">
        <v>42202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31</v>
      </c>
      <c r="B112" s="157">
        <v>42151</v>
      </c>
      <c r="C112" s="157"/>
      <c r="D112" s="158" t="s">
        <v>621</v>
      </c>
      <c r="E112" s="159" t="s">
        <v>543</v>
      </c>
      <c r="F112" s="160">
        <v>237.5</v>
      </c>
      <c r="G112" s="159"/>
      <c r="H112" s="159">
        <v>279.5</v>
      </c>
      <c r="I112" s="161">
        <v>278</v>
      </c>
      <c r="J112" s="162" t="s">
        <v>573</v>
      </c>
      <c r="K112" s="163">
        <f t="shared" si="34"/>
        <v>42</v>
      </c>
      <c r="L112" s="164">
        <f t="shared" si="35"/>
        <v>0.17684210526315788</v>
      </c>
      <c r="M112" s="159" t="s">
        <v>541</v>
      </c>
      <c r="N112" s="165">
        <v>42222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32</v>
      </c>
      <c r="B113" s="157">
        <v>42174</v>
      </c>
      <c r="C113" s="157"/>
      <c r="D113" s="158" t="s">
        <v>592</v>
      </c>
      <c r="E113" s="159" t="s">
        <v>571</v>
      </c>
      <c r="F113" s="160">
        <v>340</v>
      </c>
      <c r="G113" s="159"/>
      <c r="H113" s="159">
        <v>448</v>
      </c>
      <c r="I113" s="161">
        <v>448</v>
      </c>
      <c r="J113" s="162" t="s">
        <v>573</v>
      </c>
      <c r="K113" s="163">
        <f t="shared" si="34"/>
        <v>108</v>
      </c>
      <c r="L113" s="164">
        <f t="shared" si="35"/>
        <v>0.31764705882352939</v>
      </c>
      <c r="M113" s="159" t="s">
        <v>541</v>
      </c>
      <c r="N113" s="165">
        <v>43018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33</v>
      </c>
      <c r="B114" s="157">
        <v>42191</v>
      </c>
      <c r="C114" s="157"/>
      <c r="D114" s="158" t="s">
        <v>622</v>
      </c>
      <c r="E114" s="159" t="s">
        <v>571</v>
      </c>
      <c r="F114" s="160">
        <v>390</v>
      </c>
      <c r="G114" s="159"/>
      <c r="H114" s="159">
        <v>460</v>
      </c>
      <c r="I114" s="161">
        <v>460</v>
      </c>
      <c r="J114" s="162" t="s">
        <v>573</v>
      </c>
      <c r="K114" s="163">
        <f t="shared" si="34"/>
        <v>70</v>
      </c>
      <c r="L114" s="164">
        <f t="shared" si="35"/>
        <v>0.17948717948717949</v>
      </c>
      <c r="M114" s="159" t="s">
        <v>541</v>
      </c>
      <c r="N114" s="165">
        <v>42478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66">
        <v>34</v>
      </c>
      <c r="B115" s="167">
        <v>42195</v>
      </c>
      <c r="C115" s="167"/>
      <c r="D115" s="168" t="s">
        <v>623</v>
      </c>
      <c r="E115" s="169" t="s">
        <v>571</v>
      </c>
      <c r="F115" s="170">
        <v>122.5</v>
      </c>
      <c r="G115" s="170"/>
      <c r="H115" s="171">
        <v>61</v>
      </c>
      <c r="I115" s="171">
        <v>172</v>
      </c>
      <c r="J115" s="172" t="s">
        <v>624</v>
      </c>
      <c r="K115" s="173">
        <f t="shared" si="34"/>
        <v>-61.5</v>
      </c>
      <c r="L115" s="174">
        <f t="shared" si="35"/>
        <v>-0.50204081632653064</v>
      </c>
      <c r="M115" s="170" t="s">
        <v>553</v>
      </c>
      <c r="N115" s="167">
        <v>43333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35</v>
      </c>
      <c r="B116" s="157">
        <v>42219</v>
      </c>
      <c r="C116" s="157"/>
      <c r="D116" s="158" t="s">
        <v>625</v>
      </c>
      <c r="E116" s="159" t="s">
        <v>571</v>
      </c>
      <c r="F116" s="160">
        <v>297.5</v>
      </c>
      <c r="G116" s="159"/>
      <c r="H116" s="159">
        <v>350</v>
      </c>
      <c r="I116" s="161">
        <v>360</v>
      </c>
      <c r="J116" s="162" t="s">
        <v>626</v>
      </c>
      <c r="K116" s="163">
        <f t="shared" si="34"/>
        <v>52.5</v>
      </c>
      <c r="L116" s="164">
        <f t="shared" si="35"/>
        <v>0.17647058823529413</v>
      </c>
      <c r="M116" s="159" t="s">
        <v>541</v>
      </c>
      <c r="N116" s="165">
        <v>42232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36</v>
      </c>
      <c r="B117" s="157">
        <v>42219</v>
      </c>
      <c r="C117" s="157"/>
      <c r="D117" s="158" t="s">
        <v>627</v>
      </c>
      <c r="E117" s="159" t="s">
        <v>571</v>
      </c>
      <c r="F117" s="160">
        <v>115.5</v>
      </c>
      <c r="G117" s="159"/>
      <c r="H117" s="159">
        <v>149</v>
      </c>
      <c r="I117" s="161">
        <v>140</v>
      </c>
      <c r="J117" s="162" t="s">
        <v>628</v>
      </c>
      <c r="K117" s="163">
        <f t="shared" si="34"/>
        <v>33.5</v>
      </c>
      <c r="L117" s="164">
        <f t="shared" si="35"/>
        <v>0.29004329004329005</v>
      </c>
      <c r="M117" s="159" t="s">
        <v>541</v>
      </c>
      <c r="N117" s="165">
        <v>42740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37</v>
      </c>
      <c r="B118" s="157">
        <v>42251</v>
      </c>
      <c r="C118" s="157"/>
      <c r="D118" s="158" t="s">
        <v>621</v>
      </c>
      <c r="E118" s="159" t="s">
        <v>571</v>
      </c>
      <c r="F118" s="160">
        <v>226</v>
      </c>
      <c r="G118" s="159"/>
      <c r="H118" s="159">
        <v>292</v>
      </c>
      <c r="I118" s="161">
        <v>292</v>
      </c>
      <c r="J118" s="162" t="s">
        <v>629</v>
      </c>
      <c r="K118" s="163">
        <f t="shared" si="34"/>
        <v>66</v>
      </c>
      <c r="L118" s="164">
        <f t="shared" si="35"/>
        <v>0.29203539823008851</v>
      </c>
      <c r="M118" s="159" t="s">
        <v>541</v>
      </c>
      <c r="N118" s="165">
        <v>42286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38</v>
      </c>
      <c r="B119" s="157">
        <v>42254</v>
      </c>
      <c r="C119" s="157"/>
      <c r="D119" s="158" t="s">
        <v>616</v>
      </c>
      <c r="E119" s="159" t="s">
        <v>571</v>
      </c>
      <c r="F119" s="160">
        <v>232.5</v>
      </c>
      <c r="G119" s="159"/>
      <c r="H119" s="159">
        <v>312.5</v>
      </c>
      <c r="I119" s="161">
        <v>310</v>
      </c>
      <c r="J119" s="162" t="s">
        <v>573</v>
      </c>
      <c r="K119" s="163">
        <f t="shared" si="34"/>
        <v>80</v>
      </c>
      <c r="L119" s="164">
        <f t="shared" si="35"/>
        <v>0.34408602150537637</v>
      </c>
      <c r="M119" s="159" t="s">
        <v>541</v>
      </c>
      <c r="N119" s="165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39</v>
      </c>
      <c r="B120" s="157">
        <v>42268</v>
      </c>
      <c r="C120" s="157"/>
      <c r="D120" s="158" t="s">
        <v>630</v>
      </c>
      <c r="E120" s="159" t="s">
        <v>571</v>
      </c>
      <c r="F120" s="160">
        <v>196.5</v>
      </c>
      <c r="G120" s="159"/>
      <c r="H120" s="159">
        <v>238</v>
      </c>
      <c r="I120" s="161">
        <v>238</v>
      </c>
      <c r="J120" s="162" t="s">
        <v>629</v>
      </c>
      <c r="K120" s="163">
        <f t="shared" si="34"/>
        <v>41.5</v>
      </c>
      <c r="L120" s="164">
        <f t="shared" si="35"/>
        <v>0.21119592875318066</v>
      </c>
      <c r="M120" s="159" t="s">
        <v>541</v>
      </c>
      <c r="N120" s="165">
        <v>42291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40</v>
      </c>
      <c r="B121" s="157">
        <v>42271</v>
      </c>
      <c r="C121" s="157"/>
      <c r="D121" s="158" t="s">
        <v>570</v>
      </c>
      <c r="E121" s="159" t="s">
        <v>571</v>
      </c>
      <c r="F121" s="160">
        <v>65</v>
      </c>
      <c r="G121" s="159"/>
      <c r="H121" s="159">
        <v>82</v>
      </c>
      <c r="I121" s="161">
        <v>82</v>
      </c>
      <c r="J121" s="162" t="s">
        <v>629</v>
      </c>
      <c r="K121" s="163">
        <f t="shared" si="34"/>
        <v>17</v>
      </c>
      <c r="L121" s="164">
        <f t="shared" si="35"/>
        <v>0.26153846153846155</v>
      </c>
      <c r="M121" s="159" t="s">
        <v>541</v>
      </c>
      <c r="N121" s="165">
        <v>42578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41</v>
      </c>
      <c r="B122" s="157">
        <v>42291</v>
      </c>
      <c r="C122" s="157"/>
      <c r="D122" s="158" t="s">
        <v>631</v>
      </c>
      <c r="E122" s="159" t="s">
        <v>571</v>
      </c>
      <c r="F122" s="160">
        <v>144</v>
      </c>
      <c r="G122" s="159"/>
      <c r="H122" s="159">
        <v>182.5</v>
      </c>
      <c r="I122" s="161">
        <v>181</v>
      </c>
      <c r="J122" s="162" t="s">
        <v>629</v>
      </c>
      <c r="K122" s="163">
        <f t="shared" si="34"/>
        <v>38.5</v>
      </c>
      <c r="L122" s="164">
        <f t="shared" si="35"/>
        <v>0.2673611111111111</v>
      </c>
      <c r="M122" s="159" t="s">
        <v>541</v>
      </c>
      <c r="N122" s="165">
        <v>42817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42</v>
      </c>
      <c r="B123" s="157">
        <v>42291</v>
      </c>
      <c r="C123" s="157"/>
      <c r="D123" s="158" t="s">
        <v>632</v>
      </c>
      <c r="E123" s="159" t="s">
        <v>571</v>
      </c>
      <c r="F123" s="160">
        <v>264</v>
      </c>
      <c r="G123" s="159"/>
      <c r="H123" s="159">
        <v>311</v>
      </c>
      <c r="I123" s="161">
        <v>311</v>
      </c>
      <c r="J123" s="162" t="s">
        <v>629</v>
      </c>
      <c r="K123" s="163">
        <f t="shared" si="34"/>
        <v>47</v>
      </c>
      <c r="L123" s="164">
        <f t="shared" si="35"/>
        <v>0.17803030303030304</v>
      </c>
      <c r="M123" s="159" t="s">
        <v>541</v>
      </c>
      <c r="N123" s="165">
        <v>42604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43</v>
      </c>
      <c r="B124" s="157">
        <v>42318</v>
      </c>
      <c r="C124" s="157"/>
      <c r="D124" s="158" t="s">
        <v>633</v>
      </c>
      <c r="E124" s="159" t="s">
        <v>543</v>
      </c>
      <c r="F124" s="160">
        <v>549.5</v>
      </c>
      <c r="G124" s="159"/>
      <c r="H124" s="159">
        <v>630</v>
      </c>
      <c r="I124" s="161">
        <v>630</v>
      </c>
      <c r="J124" s="162" t="s">
        <v>629</v>
      </c>
      <c r="K124" s="163">
        <f t="shared" si="34"/>
        <v>80.5</v>
      </c>
      <c r="L124" s="164">
        <f t="shared" si="35"/>
        <v>0.1464968152866242</v>
      </c>
      <c r="M124" s="159" t="s">
        <v>541</v>
      </c>
      <c r="N124" s="165">
        <v>42419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44</v>
      </c>
      <c r="B125" s="157">
        <v>42342</v>
      </c>
      <c r="C125" s="157"/>
      <c r="D125" s="158" t="s">
        <v>634</v>
      </c>
      <c r="E125" s="159" t="s">
        <v>571</v>
      </c>
      <c r="F125" s="160">
        <v>1027.5</v>
      </c>
      <c r="G125" s="159"/>
      <c r="H125" s="159">
        <v>1315</v>
      </c>
      <c r="I125" s="161">
        <v>1250</v>
      </c>
      <c r="J125" s="162" t="s">
        <v>629</v>
      </c>
      <c r="K125" s="163">
        <f t="shared" si="34"/>
        <v>287.5</v>
      </c>
      <c r="L125" s="164">
        <f t="shared" si="35"/>
        <v>0.27980535279805352</v>
      </c>
      <c r="M125" s="159" t="s">
        <v>541</v>
      </c>
      <c r="N125" s="165">
        <v>43244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45</v>
      </c>
      <c r="B126" s="157">
        <v>42367</v>
      </c>
      <c r="C126" s="157"/>
      <c r="D126" s="158" t="s">
        <v>635</v>
      </c>
      <c r="E126" s="159" t="s">
        <v>571</v>
      </c>
      <c r="F126" s="160">
        <v>465</v>
      </c>
      <c r="G126" s="159"/>
      <c r="H126" s="159">
        <v>540</v>
      </c>
      <c r="I126" s="161">
        <v>540</v>
      </c>
      <c r="J126" s="162" t="s">
        <v>629</v>
      </c>
      <c r="K126" s="163">
        <f t="shared" si="34"/>
        <v>75</v>
      </c>
      <c r="L126" s="164">
        <f t="shared" si="35"/>
        <v>0.16129032258064516</v>
      </c>
      <c r="M126" s="159" t="s">
        <v>541</v>
      </c>
      <c r="N126" s="165">
        <v>42530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46</v>
      </c>
      <c r="B127" s="157">
        <v>42380</v>
      </c>
      <c r="C127" s="157"/>
      <c r="D127" s="158" t="s">
        <v>368</v>
      </c>
      <c r="E127" s="159" t="s">
        <v>543</v>
      </c>
      <c r="F127" s="160">
        <v>81</v>
      </c>
      <c r="G127" s="159"/>
      <c r="H127" s="159">
        <v>110</v>
      </c>
      <c r="I127" s="161">
        <v>110</v>
      </c>
      <c r="J127" s="162" t="s">
        <v>629</v>
      </c>
      <c r="K127" s="163">
        <f t="shared" si="34"/>
        <v>29</v>
      </c>
      <c r="L127" s="164">
        <f t="shared" si="35"/>
        <v>0.35802469135802467</v>
      </c>
      <c r="M127" s="159" t="s">
        <v>541</v>
      </c>
      <c r="N127" s="165">
        <v>42745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47</v>
      </c>
      <c r="B128" s="157">
        <v>42382</v>
      </c>
      <c r="C128" s="157"/>
      <c r="D128" s="158" t="s">
        <v>636</v>
      </c>
      <c r="E128" s="159" t="s">
        <v>543</v>
      </c>
      <c r="F128" s="160">
        <v>417.5</v>
      </c>
      <c r="G128" s="159"/>
      <c r="H128" s="159">
        <v>547</v>
      </c>
      <c r="I128" s="161">
        <v>535</v>
      </c>
      <c r="J128" s="162" t="s">
        <v>629</v>
      </c>
      <c r="K128" s="163">
        <f t="shared" si="34"/>
        <v>129.5</v>
      </c>
      <c r="L128" s="164">
        <f t="shared" si="35"/>
        <v>0.31017964071856285</v>
      </c>
      <c r="M128" s="159" t="s">
        <v>541</v>
      </c>
      <c r="N128" s="165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48</v>
      </c>
      <c r="B129" s="157">
        <v>42408</v>
      </c>
      <c r="C129" s="157"/>
      <c r="D129" s="158" t="s">
        <v>637</v>
      </c>
      <c r="E129" s="159" t="s">
        <v>571</v>
      </c>
      <c r="F129" s="160">
        <v>650</v>
      </c>
      <c r="G129" s="159"/>
      <c r="H129" s="159">
        <v>800</v>
      </c>
      <c r="I129" s="161">
        <v>800</v>
      </c>
      <c r="J129" s="162" t="s">
        <v>629</v>
      </c>
      <c r="K129" s="163">
        <f t="shared" si="34"/>
        <v>150</v>
      </c>
      <c r="L129" s="164">
        <f t="shared" si="35"/>
        <v>0.23076923076923078</v>
      </c>
      <c r="M129" s="159" t="s">
        <v>541</v>
      </c>
      <c r="N129" s="165">
        <v>43154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49</v>
      </c>
      <c r="B130" s="157">
        <v>42433</v>
      </c>
      <c r="C130" s="157"/>
      <c r="D130" s="158" t="s">
        <v>209</v>
      </c>
      <c r="E130" s="159" t="s">
        <v>571</v>
      </c>
      <c r="F130" s="160">
        <v>437.5</v>
      </c>
      <c r="G130" s="159"/>
      <c r="H130" s="159">
        <v>504.5</v>
      </c>
      <c r="I130" s="161">
        <v>522</v>
      </c>
      <c r="J130" s="162" t="s">
        <v>638</v>
      </c>
      <c r="K130" s="163">
        <f t="shared" si="34"/>
        <v>67</v>
      </c>
      <c r="L130" s="164">
        <f t="shared" si="35"/>
        <v>0.15314285714285714</v>
      </c>
      <c r="M130" s="159" t="s">
        <v>541</v>
      </c>
      <c r="N130" s="165">
        <v>42480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50</v>
      </c>
      <c r="B131" s="157">
        <v>42438</v>
      </c>
      <c r="C131" s="157"/>
      <c r="D131" s="158" t="s">
        <v>639</v>
      </c>
      <c r="E131" s="159" t="s">
        <v>571</v>
      </c>
      <c r="F131" s="160">
        <v>189.5</v>
      </c>
      <c r="G131" s="159"/>
      <c r="H131" s="159">
        <v>218</v>
      </c>
      <c r="I131" s="161">
        <v>218</v>
      </c>
      <c r="J131" s="162" t="s">
        <v>629</v>
      </c>
      <c r="K131" s="163">
        <f t="shared" si="34"/>
        <v>28.5</v>
      </c>
      <c r="L131" s="164">
        <f t="shared" si="35"/>
        <v>0.15039577836411611</v>
      </c>
      <c r="M131" s="159" t="s">
        <v>541</v>
      </c>
      <c r="N131" s="165">
        <v>43034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6">
        <v>51</v>
      </c>
      <c r="B132" s="167">
        <v>42471</v>
      </c>
      <c r="C132" s="167"/>
      <c r="D132" s="175" t="s">
        <v>640</v>
      </c>
      <c r="E132" s="170" t="s">
        <v>571</v>
      </c>
      <c r="F132" s="170">
        <v>36.5</v>
      </c>
      <c r="G132" s="171"/>
      <c r="H132" s="171">
        <v>15.85</v>
      </c>
      <c r="I132" s="171">
        <v>60</v>
      </c>
      <c r="J132" s="172" t="s">
        <v>641</v>
      </c>
      <c r="K132" s="173">
        <f t="shared" si="34"/>
        <v>-20.65</v>
      </c>
      <c r="L132" s="174">
        <f t="shared" si="35"/>
        <v>-0.5657534246575342</v>
      </c>
      <c r="M132" s="170" t="s">
        <v>553</v>
      </c>
      <c r="N132" s="178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52</v>
      </c>
      <c r="B133" s="157">
        <v>42472</v>
      </c>
      <c r="C133" s="157"/>
      <c r="D133" s="158" t="s">
        <v>642</v>
      </c>
      <c r="E133" s="159" t="s">
        <v>571</v>
      </c>
      <c r="F133" s="160">
        <v>93</v>
      </c>
      <c r="G133" s="159"/>
      <c r="H133" s="159">
        <v>149</v>
      </c>
      <c r="I133" s="161">
        <v>140</v>
      </c>
      <c r="J133" s="162" t="s">
        <v>643</v>
      </c>
      <c r="K133" s="163">
        <f t="shared" si="34"/>
        <v>56</v>
      </c>
      <c r="L133" s="164">
        <f t="shared" si="35"/>
        <v>0.60215053763440862</v>
      </c>
      <c r="M133" s="159" t="s">
        <v>541</v>
      </c>
      <c r="N133" s="165">
        <v>42740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53</v>
      </c>
      <c r="B134" s="157">
        <v>42472</v>
      </c>
      <c r="C134" s="157"/>
      <c r="D134" s="158" t="s">
        <v>644</v>
      </c>
      <c r="E134" s="159" t="s">
        <v>571</v>
      </c>
      <c r="F134" s="160">
        <v>130</v>
      </c>
      <c r="G134" s="159"/>
      <c r="H134" s="159">
        <v>150</v>
      </c>
      <c r="I134" s="161" t="s">
        <v>645</v>
      </c>
      <c r="J134" s="162" t="s">
        <v>629</v>
      </c>
      <c r="K134" s="163">
        <f t="shared" si="34"/>
        <v>20</v>
      </c>
      <c r="L134" s="164">
        <f t="shared" si="35"/>
        <v>0.15384615384615385</v>
      </c>
      <c r="M134" s="159" t="s">
        <v>541</v>
      </c>
      <c r="N134" s="165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54</v>
      </c>
      <c r="B135" s="157">
        <v>42473</v>
      </c>
      <c r="C135" s="157"/>
      <c r="D135" s="158" t="s">
        <v>646</v>
      </c>
      <c r="E135" s="159" t="s">
        <v>571</v>
      </c>
      <c r="F135" s="160">
        <v>196</v>
      </c>
      <c r="G135" s="159"/>
      <c r="H135" s="159">
        <v>299</v>
      </c>
      <c r="I135" s="161">
        <v>299</v>
      </c>
      <c r="J135" s="162" t="s">
        <v>629</v>
      </c>
      <c r="K135" s="163">
        <v>103</v>
      </c>
      <c r="L135" s="164">
        <v>0.52551020408163296</v>
      </c>
      <c r="M135" s="159" t="s">
        <v>541</v>
      </c>
      <c r="N135" s="165">
        <v>42620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55</v>
      </c>
      <c r="B136" s="157">
        <v>42473</v>
      </c>
      <c r="C136" s="157"/>
      <c r="D136" s="158" t="s">
        <v>647</v>
      </c>
      <c r="E136" s="159" t="s">
        <v>571</v>
      </c>
      <c r="F136" s="160">
        <v>88</v>
      </c>
      <c r="G136" s="159"/>
      <c r="H136" s="159">
        <v>103</v>
      </c>
      <c r="I136" s="161">
        <v>103</v>
      </c>
      <c r="J136" s="162" t="s">
        <v>629</v>
      </c>
      <c r="K136" s="163">
        <v>15</v>
      </c>
      <c r="L136" s="164">
        <v>0.170454545454545</v>
      </c>
      <c r="M136" s="159" t="s">
        <v>541</v>
      </c>
      <c r="N136" s="165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56</v>
      </c>
      <c r="B137" s="157">
        <v>42492</v>
      </c>
      <c r="C137" s="157"/>
      <c r="D137" s="158" t="s">
        <v>648</v>
      </c>
      <c r="E137" s="159" t="s">
        <v>571</v>
      </c>
      <c r="F137" s="160">
        <v>127.5</v>
      </c>
      <c r="G137" s="159"/>
      <c r="H137" s="159">
        <v>148</v>
      </c>
      <c r="I137" s="161" t="s">
        <v>649</v>
      </c>
      <c r="J137" s="162" t="s">
        <v>629</v>
      </c>
      <c r="K137" s="163">
        <f>H137-F137</f>
        <v>20.5</v>
      </c>
      <c r="L137" s="164">
        <f>K137/F137</f>
        <v>0.16078431372549021</v>
      </c>
      <c r="M137" s="159" t="s">
        <v>541</v>
      </c>
      <c r="N137" s="165">
        <v>42564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57</v>
      </c>
      <c r="B138" s="157">
        <v>42493</v>
      </c>
      <c r="C138" s="157"/>
      <c r="D138" s="158" t="s">
        <v>650</v>
      </c>
      <c r="E138" s="159" t="s">
        <v>571</v>
      </c>
      <c r="F138" s="160">
        <v>675</v>
      </c>
      <c r="G138" s="159"/>
      <c r="H138" s="159">
        <v>815</v>
      </c>
      <c r="I138" s="161" t="s">
        <v>651</v>
      </c>
      <c r="J138" s="162" t="s">
        <v>629</v>
      </c>
      <c r="K138" s="163">
        <f>H138-F138</f>
        <v>140</v>
      </c>
      <c r="L138" s="164">
        <f>K138/F138</f>
        <v>0.2074074074074074</v>
      </c>
      <c r="M138" s="159" t="s">
        <v>541</v>
      </c>
      <c r="N138" s="165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66">
        <v>58</v>
      </c>
      <c r="B139" s="167">
        <v>42522</v>
      </c>
      <c r="C139" s="167"/>
      <c r="D139" s="168" t="s">
        <v>652</v>
      </c>
      <c r="E139" s="169" t="s">
        <v>571</v>
      </c>
      <c r="F139" s="170">
        <v>500</v>
      </c>
      <c r="G139" s="170"/>
      <c r="H139" s="171">
        <v>232.5</v>
      </c>
      <c r="I139" s="171" t="s">
        <v>653</v>
      </c>
      <c r="J139" s="172" t="s">
        <v>654</v>
      </c>
      <c r="K139" s="173">
        <f>H139-F139</f>
        <v>-267.5</v>
      </c>
      <c r="L139" s="174">
        <f>K139/F139</f>
        <v>-0.53500000000000003</v>
      </c>
      <c r="M139" s="170" t="s">
        <v>553</v>
      </c>
      <c r="N139" s="167">
        <v>43735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59</v>
      </c>
      <c r="B140" s="157">
        <v>42527</v>
      </c>
      <c r="C140" s="157"/>
      <c r="D140" s="158" t="s">
        <v>499</v>
      </c>
      <c r="E140" s="159" t="s">
        <v>571</v>
      </c>
      <c r="F140" s="160">
        <v>110</v>
      </c>
      <c r="G140" s="159"/>
      <c r="H140" s="159">
        <v>126.5</v>
      </c>
      <c r="I140" s="161">
        <v>125</v>
      </c>
      <c r="J140" s="162" t="s">
        <v>580</v>
      </c>
      <c r="K140" s="163">
        <f>H140-F140</f>
        <v>16.5</v>
      </c>
      <c r="L140" s="164">
        <f>K140/F140</f>
        <v>0.15</v>
      </c>
      <c r="M140" s="159" t="s">
        <v>541</v>
      </c>
      <c r="N140" s="165">
        <v>42552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60</v>
      </c>
      <c r="B141" s="157">
        <v>42538</v>
      </c>
      <c r="C141" s="157"/>
      <c r="D141" s="158" t="s">
        <v>655</v>
      </c>
      <c r="E141" s="159" t="s">
        <v>571</v>
      </c>
      <c r="F141" s="160">
        <v>44</v>
      </c>
      <c r="G141" s="159"/>
      <c r="H141" s="159">
        <v>69.5</v>
      </c>
      <c r="I141" s="161">
        <v>69.5</v>
      </c>
      <c r="J141" s="162" t="s">
        <v>656</v>
      </c>
      <c r="K141" s="163">
        <f>H141-F141</f>
        <v>25.5</v>
      </c>
      <c r="L141" s="164">
        <f>K141/F141</f>
        <v>0.57954545454545459</v>
      </c>
      <c r="M141" s="159" t="s">
        <v>541</v>
      </c>
      <c r="N141" s="165">
        <v>42977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61</v>
      </c>
      <c r="B142" s="157">
        <v>42549</v>
      </c>
      <c r="C142" s="157"/>
      <c r="D142" s="158" t="s">
        <v>657</v>
      </c>
      <c r="E142" s="159" t="s">
        <v>571</v>
      </c>
      <c r="F142" s="160">
        <v>262.5</v>
      </c>
      <c r="G142" s="159"/>
      <c r="H142" s="159">
        <v>340</v>
      </c>
      <c r="I142" s="161">
        <v>333</v>
      </c>
      <c r="J142" s="162" t="s">
        <v>658</v>
      </c>
      <c r="K142" s="163">
        <v>77.5</v>
      </c>
      <c r="L142" s="164">
        <v>0.29523809523809502</v>
      </c>
      <c r="M142" s="159" t="s">
        <v>541</v>
      </c>
      <c r="N142" s="165">
        <v>43017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62</v>
      </c>
      <c r="B143" s="157">
        <v>42549</v>
      </c>
      <c r="C143" s="157"/>
      <c r="D143" s="158" t="s">
        <v>659</v>
      </c>
      <c r="E143" s="159" t="s">
        <v>571</v>
      </c>
      <c r="F143" s="160">
        <v>840</v>
      </c>
      <c r="G143" s="159"/>
      <c r="H143" s="159">
        <v>1230</v>
      </c>
      <c r="I143" s="161">
        <v>1230</v>
      </c>
      <c r="J143" s="162" t="s">
        <v>629</v>
      </c>
      <c r="K143" s="163">
        <v>390</v>
      </c>
      <c r="L143" s="164">
        <v>0.46428571428571402</v>
      </c>
      <c r="M143" s="159" t="s">
        <v>541</v>
      </c>
      <c r="N143" s="165">
        <v>42649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79">
        <v>63</v>
      </c>
      <c r="B144" s="180">
        <v>42556</v>
      </c>
      <c r="C144" s="180"/>
      <c r="D144" s="181" t="s">
        <v>660</v>
      </c>
      <c r="E144" s="182" t="s">
        <v>571</v>
      </c>
      <c r="F144" s="182">
        <v>395</v>
      </c>
      <c r="G144" s="183"/>
      <c r="H144" s="183">
        <f>(468.5+342.5)/2</f>
        <v>405.5</v>
      </c>
      <c r="I144" s="183">
        <v>510</v>
      </c>
      <c r="J144" s="184" t="s">
        <v>661</v>
      </c>
      <c r="K144" s="185">
        <f t="shared" ref="K144:K150" si="36">H144-F144</f>
        <v>10.5</v>
      </c>
      <c r="L144" s="186">
        <f t="shared" ref="L144:L150" si="37">K144/F144</f>
        <v>2.6582278481012658E-2</v>
      </c>
      <c r="M144" s="182" t="s">
        <v>662</v>
      </c>
      <c r="N144" s="180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6">
        <v>64</v>
      </c>
      <c r="B145" s="167">
        <v>42584</v>
      </c>
      <c r="C145" s="167"/>
      <c r="D145" s="168" t="s">
        <v>663</v>
      </c>
      <c r="E145" s="169" t="s">
        <v>543</v>
      </c>
      <c r="F145" s="170">
        <f>169.5-12.8</f>
        <v>156.69999999999999</v>
      </c>
      <c r="G145" s="170"/>
      <c r="H145" s="171">
        <v>77</v>
      </c>
      <c r="I145" s="171" t="s">
        <v>664</v>
      </c>
      <c r="J145" s="172" t="s">
        <v>665</v>
      </c>
      <c r="K145" s="173">
        <f t="shared" si="36"/>
        <v>-79.699999999999989</v>
      </c>
      <c r="L145" s="174">
        <f t="shared" si="37"/>
        <v>-0.50861518825781749</v>
      </c>
      <c r="M145" s="170" t="s">
        <v>553</v>
      </c>
      <c r="N145" s="167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6">
        <v>65</v>
      </c>
      <c r="B146" s="167">
        <v>42586</v>
      </c>
      <c r="C146" s="167"/>
      <c r="D146" s="168" t="s">
        <v>666</v>
      </c>
      <c r="E146" s="169" t="s">
        <v>571</v>
      </c>
      <c r="F146" s="170">
        <v>400</v>
      </c>
      <c r="G146" s="170"/>
      <c r="H146" s="171">
        <v>305</v>
      </c>
      <c r="I146" s="171">
        <v>475</v>
      </c>
      <c r="J146" s="172" t="s">
        <v>667</v>
      </c>
      <c r="K146" s="173">
        <f t="shared" si="36"/>
        <v>-95</v>
      </c>
      <c r="L146" s="174">
        <f t="shared" si="37"/>
        <v>-0.23749999999999999</v>
      </c>
      <c r="M146" s="170" t="s">
        <v>553</v>
      </c>
      <c r="N146" s="167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66</v>
      </c>
      <c r="B147" s="157">
        <v>42593</v>
      </c>
      <c r="C147" s="157"/>
      <c r="D147" s="158" t="s">
        <v>668</v>
      </c>
      <c r="E147" s="159" t="s">
        <v>571</v>
      </c>
      <c r="F147" s="160">
        <v>86.5</v>
      </c>
      <c r="G147" s="159"/>
      <c r="H147" s="159">
        <v>130</v>
      </c>
      <c r="I147" s="161">
        <v>130</v>
      </c>
      <c r="J147" s="162" t="s">
        <v>669</v>
      </c>
      <c r="K147" s="163">
        <f t="shared" si="36"/>
        <v>43.5</v>
      </c>
      <c r="L147" s="164">
        <f t="shared" si="37"/>
        <v>0.50289017341040465</v>
      </c>
      <c r="M147" s="159" t="s">
        <v>541</v>
      </c>
      <c r="N147" s="165">
        <v>43091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6">
        <v>67</v>
      </c>
      <c r="B148" s="167">
        <v>42600</v>
      </c>
      <c r="C148" s="167"/>
      <c r="D148" s="168" t="s">
        <v>109</v>
      </c>
      <c r="E148" s="169" t="s">
        <v>571</v>
      </c>
      <c r="F148" s="170">
        <v>133.5</v>
      </c>
      <c r="G148" s="170"/>
      <c r="H148" s="171">
        <v>126.5</v>
      </c>
      <c r="I148" s="171">
        <v>178</v>
      </c>
      <c r="J148" s="172" t="s">
        <v>670</v>
      </c>
      <c r="K148" s="173">
        <f t="shared" si="36"/>
        <v>-7</v>
      </c>
      <c r="L148" s="174">
        <f t="shared" si="37"/>
        <v>-5.2434456928838954E-2</v>
      </c>
      <c r="M148" s="170" t="s">
        <v>553</v>
      </c>
      <c r="N148" s="167">
        <v>42615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68</v>
      </c>
      <c r="B149" s="157">
        <v>42613</v>
      </c>
      <c r="C149" s="157"/>
      <c r="D149" s="158" t="s">
        <v>671</v>
      </c>
      <c r="E149" s="159" t="s">
        <v>571</v>
      </c>
      <c r="F149" s="160">
        <v>560</v>
      </c>
      <c r="G149" s="159"/>
      <c r="H149" s="159">
        <v>725</v>
      </c>
      <c r="I149" s="161">
        <v>725</v>
      </c>
      <c r="J149" s="162" t="s">
        <v>573</v>
      </c>
      <c r="K149" s="163">
        <f t="shared" si="36"/>
        <v>165</v>
      </c>
      <c r="L149" s="164">
        <f t="shared" si="37"/>
        <v>0.29464285714285715</v>
      </c>
      <c r="M149" s="159" t="s">
        <v>541</v>
      </c>
      <c r="N149" s="165">
        <v>42456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69</v>
      </c>
      <c r="B150" s="157">
        <v>42614</v>
      </c>
      <c r="C150" s="157"/>
      <c r="D150" s="158" t="s">
        <v>672</v>
      </c>
      <c r="E150" s="159" t="s">
        <v>571</v>
      </c>
      <c r="F150" s="160">
        <v>160.5</v>
      </c>
      <c r="G150" s="159"/>
      <c r="H150" s="159">
        <v>210</v>
      </c>
      <c r="I150" s="161">
        <v>210</v>
      </c>
      <c r="J150" s="162" t="s">
        <v>573</v>
      </c>
      <c r="K150" s="163">
        <f t="shared" si="36"/>
        <v>49.5</v>
      </c>
      <c r="L150" s="164">
        <f t="shared" si="37"/>
        <v>0.30841121495327101</v>
      </c>
      <c r="M150" s="159" t="s">
        <v>541</v>
      </c>
      <c r="N150" s="165">
        <v>42871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70</v>
      </c>
      <c r="B151" s="157">
        <v>42646</v>
      </c>
      <c r="C151" s="157"/>
      <c r="D151" s="158" t="s">
        <v>381</v>
      </c>
      <c r="E151" s="159" t="s">
        <v>571</v>
      </c>
      <c r="F151" s="160">
        <v>430</v>
      </c>
      <c r="G151" s="159"/>
      <c r="H151" s="159">
        <v>596</v>
      </c>
      <c r="I151" s="161">
        <v>575</v>
      </c>
      <c r="J151" s="162" t="s">
        <v>673</v>
      </c>
      <c r="K151" s="163">
        <v>166</v>
      </c>
      <c r="L151" s="164">
        <v>0.38604651162790699</v>
      </c>
      <c r="M151" s="159" t="s">
        <v>541</v>
      </c>
      <c r="N151" s="165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71</v>
      </c>
      <c r="B152" s="157">
        <v>42657</v>
      </c>
      <c r="C152" s="157"/>
      <c r="D152" s="158" t="s">
        <v>674</v>
      </c>
      <c r="E152" s="159" t="s">
        <v>571</v>
      </c>
      <c r="F152" s="160">
        <v>280</v>
      </c>
      <c r="G152" s="159"/>
      <c r="H152" s="159">
        <v>345</v>
      </c>
      <c r="I152" s="161">
        <v>345</v>
      </c>
      <c r="J152" s="162" t="s">
        <v>573</v>
      </c>
      <c r="K152" s="163">
        <f t="shared" ref="K152:K157" si="38">H152-F152</f>
        <v>65</v>
      </c>
      <c r="L152" s="164">
        <f>K152/F152</f>
        <v>0.23214285714285715</v>
      </c>
      <c r="M152" s="159" t="s">
        <v>541</v>
      </c>
      <c r="N152" s="165">
        <v>42814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72</v>
      </c>
      <c r="B153" s="157">
        <v>42657</v>
      </c>
      <c r="C153" s="157"/>
      <c r="D153" s="158" t="s">
        <v>675</v>
      </c>
      <c r="E153" s="159" t="s">
        <v>571</v>
      </c>
      <c r="F153" s="160">
        <v>245</v>
      </c>
      <c r="G153" s="159"/>
      <c r="H153" s="159">
        <v>325.5</v>
      </c>
      <c r="I153" s="161">
        <v>330</v>
      </c>
      <c r="J153" s="162" t="s">
        <v>676</v>
      </c>
      <c r="K153" s="163">
        <f t="shared" si="38"/>
        <v>80.5</v>
      </c>
      <c r="L153" s="164">
        <f>K153/F153</f>
        <v>0.32857142857142857</v>
      </c>
      <c r="M153" s="159" t="s">
        <v>541</v>
      </c>
      <c r="N153" s="165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73</v>
      </c>
      <c r="B154" s="157">
        <v>42660</v>
      </c>
      <c r="C154" s="157"/>
      <c r="D154" s="158" t="s">
        <v>337</v>
      </c>
      <c r="E154" s="159" t="s">
        <v>571</v>
      </c>
      <c r="F154" s="160">
        <v>125</v>
      </c>
      <c r="G154" s="159"/>
      <c r="H154" s="159">
        <v>160</v>
      </c>
      <c r="I154" s="161">
        <v>160</v>
      </c>
      <c r="J154" s="162" t="s">
        <v>629</v>
      </c>
      <c r="K154" s="163">
        <f t="shared" si="38"/>
        <v>35</v>
      </c>
      <c r="L154" s="164">
        <v>0.28000000000000003</v>
      </c>
      <c r="M154" s="159" t="s">
        <v>541</v>
      </c>
      <c r="N154" s="165">
        <v>42803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74</v>
      </c>
      <c r="B155" s="157">
        <v>42660</v>
      </c>
      <c r="C155" s="157"/>
      <c r="D155" s="158" t="s">
        <v>438</v>
      </c>
      <c r="E155" s="159" t="s">
        <v>571</v>
      </c>
      <c r="F155" s="160">
        <v>114</v>
      </c>
      <c r="G155" s="159"/>
      <c r="H155" s="159">
        <v>145</v>
      </c>
      <c r="I155" s="161">
        <v>145</v>
      </c>
      <c r="J155" s="162" t="s">
        <v>629</v>
      </c>
      <c r="K155" s="163">
        <f t="shared" si="38"/>
        <v>31</v>
      </c>
      <c r="L155" s="164">
        <f>K155/F155</f>
        <v>0.27192982456140352</v>
      </c>
      <c r="M155" s="159" t="s">
        <v>541</v>
      </c>
      <c r="N155" s="165">
        <v>42859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75</v>
      </c>
      <c r="B156" s="157">
        <v>42660</v>
      </c>
      <c r="C156" s="157"/>
      <c r="D156" s="158" t="s">
        <v>677</v>
      </c>
      <c r="E156" s="159" t="s">
        <v>571</v>
      </c>
      <c r="F156" s="160">
        <v>212</v>
      </c>
      <c r="G156" s="159"/>
      <c r="H156" s="159">
        <v>280</v>
      </c>
      <c r="I156" s="161">
        <v>276</v>
      </c>
      <c r="J156" s="162" t="s">
        <v>678</v>
      </c>
      <c r="K156" s="163">
        <f t="shared" si="38"/>
        <v>68</v>
      </c>
      <c r="L156" s="164">
        <f>K156/F156</f>
        <v>0.32075471698113206</v>
      </c>
      <c r="M156" s="159" t="s">
        <v>541</v>
      </c>
      <c r="N156" s="165">
        <v>42858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76</v>
      </c>
      <c r="B157" s="157">
        <v>42678</v>
      </c>
      <c r="C157" s="157"/>
      <c r="D157" s="158" t="s">
        <v>429</v>
      </c>
      <c r="E157" s="159" t="s">
        <v>571</v>
      </c>
      <c r="F157" s="160">
        <v>155</v>
      </c>
      <c r="G157" s="159"/>
      <c r="H157" s="159">
        <v>210</v>
      </c>
      <c r="I157" s="161">
        <v>210</v>
      </c>
      <c r="J157" s="162" t="s">
        <v>679</v>
      </c>
      <c r="K157" s="163">
        <f t="shared" si="38"/>
        <v>55</v>
      </c>
      <c r="L157" s="164">
        <f>K157/F157</f>
        <v>0.35483870967741937</v>
      </c>
      <c r="M157" s="159" t="s">
        <v>541</v>
      </c>
      <c r="N157" s="165">
        <v>42944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6">
        <v>77</v>
      </c>
      <c r="B158" s="167">
        <v>42710</v>
      </c>
      <c r="C158" s="167"/>
      <c r="D158" s="168" t="s">
        <v>680</v>
      </c>
      <c r="E158" s="169" t="s">
        <v>571</v>
      </c>
      <c r="F158" s="170">
        <v>150.5</v>
      </c>
      <c r="G158" s="170"/>
      <c r="H158" s="171">
        <v>72.5</v>
      </c>
      <c r="I158" s="171">
        <v>174</v>
      </c>
      <c r="J158" s="172" t="s">
        <v>681</v>
      </c>
      <c r="K158" s="173">
        <v>-78</v>
      </c>
      <c r="L158" s="174">
        <v>-0.51827242524916906</v>
      </c>
      <c r="M158" s="170" t="s">
        <v>553</v>
      </c>
      <c r="N158" s="167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78</v>
      </c>
      <c r="B159" s="157">
        <v>42712</v>
      </c>
      <c r="C159" s="157"/>
      <c r="D159" s="158" t="s">
        <v>682</v>
      </c>
      <c r="E159" s="159" t="s">
        <v>571</v>
      </c>
      <c r="F159" s="160">
        <v>380</v>
      </c>
      <c r="G159" s="159"/>
      <c r="H159" s="159">
        <v>478</v>
      </c>
      <c r="I159" s="161">
        <v>468</v>
      </c>
      <c r="J159" s="162" t="s">
        <v>629</v>
      </c>
      <c r="K159" s="163">
        <f>H159-F159</f>
        <v>98</v>
      </c>
      <c r="L159" s="164">
        <f>K159/F159</f>
        <v>0.25789473684210529</v>
      </c>
      <c r="M159" s="159" t="s">
        <v>541</v>
      </c>
      <c r="N159" s="165">
        <v>43025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79</v>
      </c>
      <c r="B160" s="157">
        <v>42734</v>
      </c>
      <c r="C160" s="157"/>
      <c r="D160" s="158" t="s">
        <v>108</v>
      </c>
      <c r="E160" s="159" t="s">
        <v>571</v>
      </c>
      <c r="F160" s="160">
        <v>305</v>
      </c>
      <c r="G160" s="159"/>
      <c r="H160" s="159">
        <v>375</v>
      </c>
      <c r="I160" s="161">
        <v>375</v>
      </c>
      <c r="J160" s="162" t="s">
        <v>629</v>
      </c>
      <c r="K160" s="163">
        <f>H160-F160</f>
        <v>70</v>
      </c>
      <c r="L160" s="164">
        <f>K160/F160</f>
        <v>0.22950819672131148</v>
      </c>
      <c r="M160" s="159" t="s">
        <v>541</v>
      </c>
      <c r="N160" s="165">
        <v>42768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80</v>
      </c>
      <c r="B161" s="157">
        <v>42739</v>
      </c>
      <c r="C161" s="157"/>
      <c r="D161" s="158" t="s">
        <v>94</v>
      </c>
      <c r="E161" s="159" t="s">
        <v>571</v>
      </c>
      <c r="F161" s="160">
        <v>99.5</v>
      </c>
      <c r="G161" s="159"/>
      <c r="H161" s="159">
        <v>158</v>
      </c>
      <c r="I161" s="161">
        <v>158</v>
      </c>
      <c r="J161" s="162" t="s">
        <v>629</v>
      </c>
      <c r="K161" s="163">
        <f>H161-F161</f>
        <v>58.5</v>
      </c>
      <c r="L161" s="164">
        <f>K161/F161</f>
        <v>0.5879396984924623</v>
      </c>
      <c r="M161" s="159" t="s">
        <v>541</v>
      </c>
      <c r="N161" s="165">
        <v>42898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81</v>
      </c>
      <c r="B162" s="157">
        <v>42739</v>
      </c>
      <c r="C162" s="157"/>
      <c r="D162" s="158" t="s">
        <v>94</v>
      </c>
      <c r="E162" s="159" t="s">
        <v>571</v>
      </c>
      <c r="F162" s="160">
        <v>99.5</v>
      </c>
      <c r="G162" s="159"/>
      <c r="H162" s="159">
        <v>158</v>
      </c>
      <c r="I162" s="161">
        <v>158</v>
      </c>
      <c r="J162" s="162" t="s">
        <v>629</v>
      </c>
      <c r="K162" s="163">
        <v>58.5</v>
      </c>
      <c r="L162" s="164">
        <v>0.58793969849246197</v>
      </c>
      <c r="M162" s="159" t="s">
        <v>541</v>
      </c>
      <c r="N162" s="165">
        <v>42898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82</v>
      </c>
      <c r="B163" s="157">
        <v>42786</v>
      </c>
      <c r="C163" s="157"/>
      <c r="D163" s="158" t="s">
        <v>184</v>
      </c>
      <c r="E163" s="159" t="s">
        <v>571</v>
      </c>
      <c r="F163" s="160">
        <v>140.5</v>
      </c>
      <c r="G163" s="159"/>
      <c r="H163" s="159">
        <v>220</v>
      </c>
      <c r="I163" s="161">
        <v>220</v>
      </c>
      <c r="J163" s="162" t="s">
        <v>629</v>
      </c>
      <c r="K163" s="163">
        <f>H163-F163</f>
        <v>79.5</v>
      </c>
      <c r="L163" s="164">
        <f>K163/F163</f>
        <v>0.5658362989323843</v>
      </c>
      <c r="M163" s="159" t="s">
        <v>541</v>
      </c>
      <c r="N163" s="165">
        <v>42864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83</v>
      </c>
      <c r="B164" s="157">
        <v>42786</v>
      </c>
      <c r="C164" s="157"/>
      <c r="D164" s="158" t="s">
        <v>683</v>
      </c>
      <c r="E164" s="159" t="s">
        <v>571</v>
      </c>
      <c r="F164" s="160">
        <v>202.5</v>
      </c>
      <c r="G164" s="159"/>
      <c r="H164" s="159">
        <v>234</v>
      </c>
      <c r="I164" s="161">
        <v>234</v>
      </c>
      <c r="J164" s="162" t="s">
        <v>629</v>
      </c>
      <c r="K164" s="163">
        <v>31.5</v>
      </c>
      <c r="L164" s="164">
        <v>0.155555555555556</v>
      </c>
      <c r="M164" s="159" t="s">
        <v>541</v>
      </c>
      <c r="N164" s="165">
        <v>42836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84</v>
      </c>
      <c r="B165" s="157">
        <v>42818</v>
      </c>
      <c r="C165" s="157"/>
      <c r="D165" s="158" t="s">
        <v>684</v>
      </c>
      <c r="E165" s="159" t="s">
        <v>571</v>
      </c>
      <c r="F165" s="160">
        <v>300.5</v>
      </c>
      <c r="G165" s="159"/>
      <c r="H165" s="159">
        <v>417.5</v>
      </c>
      <c r="I165" s="161">
        <v>420</v>
      </c>
      <c r="J165" s="162" t="s">
        <v>685</v>
      </c>
      <c r="K165" s="163">
        <f>H165-F165</f>
        <v>117</v>
      </c>
      <c r="L165" s="164">
        <f>K165/F165</f>
        <v>0.38935108153078202</v>
      </c>
      <c r="M165" s="159" t="s">
        <v>541</v>
      </c>
      <c r="N165" s="165">
        <v>43070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85</v>
      </c>
      <c r="B166" s="157">
        <v>42818</v>
      </c>
      <c r="C166" s="157"/>
      <c r="D166" s="158" t="s">
        <v>659</v>
      </c>
      <c r="E166" s="159" t="s">
        <v>571</v>
      </c>
      <c r="F166" s="160">
        <v>850</v>
      </c>
      <c r="G166" s="159"/>
      <c r="H166" s="159">
        <v>1042.5</v>
      </c>
      <c r="I166" s="161">
        <v>1023</v>
      </c>
      <c r="J166" s="162" t="s">
        <v>686</v>
      </c>
      <c r="K166" s="163">
        <v>192.5</v>
      </c>
      <c r="L166" s="164">
        <v>0.22647058823529401</v>
      </c>
      <c r="M166" s="159" t="s">
        <v>541</v>
      </c>
      <c r="N166" s="165">
        <v>42830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86</v>
      </c>
      <c r="B167" s="157">
        <v>42830</v>
      </c>
      <c r="C167" s="157"/>
      <c r="D167" s="158" t="s">
        <v>457</v>
      </c>
      <c r="E167" s="159" t="s">
        <v>571</v>
      </c>
      <c r="F167" s="160">
        <v>785</v>
      </c>
      <c r="G167" s="159"/>
      <c r="H167" s="159">
        <v>930</v>
      </c>
      <c r="I167" s="161">
        <v>920</v>
      </c>
      <c r="J167" s="162" t="s">
        <v>687</v>
      </c>
      <c r="K167" s="163">
        <f>H167-F167</f>
        <v>145</v>
      </c>
      <c r="L167" s="164">
        <f>K167/F167</f>
        <v>0.18471337579617833</v>
      </c>
      <c r="M167" s="159" t="s">
        <v>541</v>
      </c>
      <c r="N167" s="165">
        <v>42976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87</v>
      </c>
      <c r="B168" s="167">
        <v>42831</v>
      </c>
      <c r="C168" s="167"/>
      <c r="D168" s="168" t="s">
        <v>688</v>
      </c>
      <c r="E168" s="169" t="s">
        <v>571</v>
      </c>
      <c r="F168" s="170">
        <v>40</v>
      </c>
      <c r="G168" s="170"/>
      <c r="H168" s="171">
        <v>13.1</v>
      </c>
      <c r="I168" s="171">
        <v>60</v>
      </c>
      <c r="J168" s="172" t="s">
        <v>689</v>
      </c>
      <c r="K168" s="173">
        <v>-26.9</v>
      </c>
      <c r="L168" s="174">
        <v>-0.67249999999999999</v>
      </c>
      <c r="M168" s="170" t="s">
        <v>553</v>
      </c>
      <c r="N168" s="167">
        <v>43138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88</v>
      </c>
      <c r="B169" s="157">
        <v>42837</v>
      </c>
      <c r="C169" s="157"/>
      <c r="D169" s="158" t="s">
        <v>93</v>
      </c>
      <c r="E169" s="159" t="s">
        <v>571</v>
      </c>
      <c r="F169" s="160">
        <v>289.5</v>
      </c>
      <c r="G169" s="159"/>
      <c r="H169" s="159">
        <v>354</v>
      </c>
      <c r="I169" s="161">
        <v>360</v>
      </c>
      <c r="J169" s="162" t="s">
        <v>690</v>
      </c>
      <c r="K169" s="163">
        <f t="shared" ref="K169:K177" si="39">H169-F169</f>
        <v>64.5</v>
      </c>
      <c r="L169" s="164">
        <f t="shared" ref="L169:L177" si="40">K169/F169</f>
        <v>0.22279792746113988</v>
      </c>
      <c r="M169" s="159" t="s">
        <v>541</v>
      </c>
      <c r="N169" s="165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89</v>
      </c>
      <c r="B170" s="157">
        <v>42845</v>
      </c>
      <c r="C170" s="157"/>
      <c r="D170" s="158" t="s">
        <v>405</v>
      </c>
      <c r="E170" s="159" t="s">
        <v>571</v>
      </c>
      <c r="F170" s="160">
        <v>700</v>
      </c>
      <c r="G170" s="159"/>
      <c r="H170" s="159">
        <v>840</v>
      </c>
      <c r="I170" s="161">
        <v>840</v>
      </c>
      <c r="J170" s="162" t="s">
        <v>691</v>
      </c>
      <c r="K170" s="163">
        <f t="shared" si="39"/>
        <v>140</v>
      </c>
      <c r="L170" s="164">
        <f t="shared" si="40"/>
        <v>0.2</v>
      </c>
      <c r="M170" s="159" t="s">
        <v>541</v>
      </c>
      <c r="N170" s="165">
        <v>42893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90</v>
      </c>
      <c r="B171" s="157">
        <v>42887</v>
      </c>
      <c r="C171" s="157"/>
      <c r="D171" s="158" t="s">
        <v>692</v>
      </c>
      <c r="E171" s="159" t="s">
        <v>571</v>
      </c>
      <c r="F171" s="160">
        <v>130</v>
      </c>
      <c r="G171" s="159"/>
      <c r="H171" s="159">
        <v>144.25</v>
      </c>
      <c r="I171" s="161">
        <v>170</v>
      </c>
      <c r="J171" s="162" t="s">
        <v>693</v>
      </c>
      <c r="K171" s="163">
        <f t="shared" si="39"/>
        <v>14.25</v>
      </c>
      <c r="L171" s="164">
        <f t="shared" si="40"/>
        <v>0.10961538461538461</v>
      </c>
      <c r="M171" s="159" t="s">
        <v>541</v>
      </c>
      <c r="N171" s="165">
        <v>43675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91</v>
      </c>
      <c r="B172" s="157">
        <v>42901</v>
      </c>
      <c r="C172" s="157"/>
      <c r="D172" s="158" t="s">
        <v>694</v>
      </c>
      <c r="E172" s="159" t="s">
        <v>571</v>
      </c>
      <c r="F172" s="160">
        <v>214.5</v>
      </c>
      <c r="G172" s="159"/>
      <c r="H172" s="159">
        <v>262</v>
      </c>
      <c r="I172" s="161">
        <v>262</v>
      </c>
      <c r="J172" s="162" t="s">
        <v>695</v>
      </c>
      <c r="K172" s="163">
        <f t="shared" si="39"/>
        <v>47.5</v>
      </c>
      <c r="L172" s="164">
        <f t="shared" si="40"/>
        <v>0.22144522144522144</v>
      </c>
      <c r="M172" s="159" t="s">
        <v>541</v>
      </c>
      <c r="N172" s="165">
        <v>42977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7">
        <v>92</v>
      </c>
      <c r="B173" s="188">
        <v>42933</v>
      </c>
      <c r="C173" s="188"/>
      <c r="D173" s="189" t="s">
        <v>696</v>
      </c>
      <c r="E173" s="190" t="s">
        <v>571</v>
      </c>
      <c r="F173" s="191">
        <v>370</v>
      </c>
      <c r="G173" s="190"/>
      <c r="H173" s="190">
        <v>447.5</v>
      </c>
      <c r="I173" s="192">
        <v>450</v>
      </c>
      <c r="J173" s="193" t="s">
        <v>629</v>
      </c>
      <c r="K173" s="163">
        <f t="shared" si="39"/>
        <v>77.5</v>
      </c>
      <c r="L173" s="194">
        <f t="shared" si="40"/>
        <v>0.20945945945945946</v>
      </c>
      <c r="M173" s="190" t="s">
        <v>541</v>
      </c>
      <c r="N173" s="195">
        <v>43035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7">
        <v>93</v>
      </c>
      <c r="B174" s="188">
        <v>42943</v>
      </c>
      <c r="C174" s="188"/>
      <c r="D174" s="189" t="s">
        <v>182</v>
      </c>
      <c r="E174" s="190" t="s">
        <v>571</v>
      </c>
      <c r="F174" s="191">
        <v>657.5</v>
      </c>
      <c r="G174" s="190"/>
      <c r="H174" s="190">
        <v>825</v>
      </c>
      <c r="I174" s="192">
        <v>820</v>
      </c>
      <c r="J174" s="193" t="s">
        <v>629</v>
      </c>
      <c r="K174" s="163">
        <f t="shared" si="39"/>
        <v>167.5</v>
      </c>
      <c r="L174" s="194">
        <f t="shared" si="40"/>
        <v>0.25475285171102663</v>
      </c>
      <c r="M174" s="190" t="s">
        <v>541</v>
      </c>
      <c r="N174" s="195">
        <v>43090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94</v>
      </c>
      <c r="B175" s="157">
        <v>42964</v>
      </c>
      <c r="C175" s="157"/>
      <c r="D175" s="158" t="s">
        <v>350</v>
      </c>
      <c r="E175" s="159" t="s">
        <v>571</v>
      </c>
      <c r="F175" s="160">
        <v>605</v>
      </c>
      <c r="G175" s="159"/>
      <c r="H175" s="159">
        <v>750</v>
      </c>
      <c r="I175" s="161">
        <v>750</v>
      </c>
      <c r="J175" s="162" t="s">
        <v>687</v>
      </c>
      <c r="K175" s="163">
        <f t="shared" si="39"/>
        <v>145</v>
      </c>
      <c r="L175" s="164">
        <f t="shared" si="40"/>
        <v>0.23966942148760331</v>
      </c>
      <c r="M175" s="159" t="s">
        <v>541</v>
      </c>
      <c r="N175" s="165">
        <v>43027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95</v>
      </c>
      <c r="B176" s="167">
        <v>42979</v>
      </c>
      <c r="C176" s="167"/>
      <c r="D176" s="175" t="s">
        <v>697</v>
      </c>
      <c r="E176" s="170" t="s">
        <v>571</v>
      </c>
      <c r="F176" s="170">
        <v>255</v>
      </c>
      <c r="G176" s="171"/>
      <c r="H176" s="171">
        <v>217.25</v>
      </c>
      <c r="I176" s="171">
        <v>320</v>
      </c>
      <c r="J176" s="172" t="s">
        <v>698</v>
      </c>
      <c r="K176" s="173">
        <f t="shared" si="39"/>
        <v>-37.75</v>
      </c>
      <c r="L176" s="176">
        <f t="shared" si="40"/>
        <v>-0.14803921568627451</v>
      </c>
      <c r="M176" s="170" t="s">
        <v>553</v>
      </c>
      <c r="N176" s="167">
        <v>43661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96</v>
      </c>
      <c r="B177" s="157">
        <v>42997</v>
      </c>
      <c r="C177" s="157"/>
      <c r="D177" s="158" t="s">
        <v>699</v>
      </c>
      <c r="E177" s="159" t="s">
        <v>571</v>
      </c>
      <c r="F177" s="160">
        <v>215</v>
      </c>
      <c r="G177" s="159"/>
      <c r="H177" s="159">
        <v>258</v>
      </c>
      <c r="I177" s="161">
        <v>258</v>
      </c>
      <c r="J177" s="162" t="s">
        <v>629</v>
      </c>
      <c r="K177" s="163">
        <f t="shared" si="39"/>
        <v>43</v>
      </c>
      <c r="L177" s="164">
        <f t="shared" si="40"/>
        <v>0.2</v>
      </c>
      <c r="M177" s="159" t="s">
        <v>541</v>
      </c>
      <c r="N177" s="165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97</v>
      </c>
      <c r="B178" s="157">
        <v>42997</v>
      </c>
      <c r="C178" s="157"/>
      <c r="D178" s="158" t="s">
        <v>699</v>
      </c>
      <c r="E178" s="159" t="s">
        <v>571</v>
      </c>
      <c r="F178" s="160">
        <v>215</v>
      </c>
      <c r="G178" s="159"/>
      <c r="H178" s="159">
        <v>258</v>
      </c>
      <c r="I178" s="161">
        <v>258</v>
      </c>
      <c r="J178" s="193" t="s">
        <v>629</v>
      </c>
      <c r="K178" s="163">
        <v>43</v>
      </c>
      <c r="L178" s="164">
        <v>0.2</v>
      </c>
      <c r="M178" s="159" t="s">
        <v>541</v>
      </c>
      <c r="N178" s="165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7">
        <v>98</v>
      </c>
      <c r="B179" s="188">
        <v>42998</v>
      </c>
      <c r="C179" s="188"/>
      <c r="D179" s="189" t="s">
        <v>700</v>
      </c>
      <c r="E179" s="190" t="s">
        <v>571</v>
      </c>
      <c r="F179" s="160">
        <v>75</v>
      </c>
      <c r="G179" s="190"/>
      <c r="H179" s="190">
        <v>90</v>
      </c>
      <c r="I179" s="192">
        <v>90</v>
      </c>
      <c r="J179" s="162" t="s">
        <v>701</v>
      </c>
      <c r="K179" s="163">
        <f t="shared" ref="K179:K184" si="41">H179-F179</f>
        <v>15</v>
      </c>
      <c r="L179" s="164">
        <f t="shared" ref="L179:L184" si="42">K179/F179</f>
        <v>0.2</v>
      </c>
      <c r="M179" s="159" t="s">
        <v>541</v>
      </c>
      <c r="N179" s="165">
        <v>43019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7">
        <v>99</v>
      </c>
      <c r="B180" s="188">
        <v>43011</v>
      </c>
      <c r="C180" s="188"/>
      <c r="D180" s="189" t="s">
        <v>555</v>
      </c>
      <c r="E180" s="190" t="s">
        <v>571</v>
      </c>
      <c r="F180" s="191">
        <v>315</v>
      </c>
      <c r="G180" s="190"/>
      <c r="H180" s="190">
        <v>392</v>
      </c>
      <c r="I180" s="192">
        <v>384</v>
      </c>
      <c r="J180" s="193" t="s">
        <v>702</v>
      </c>
      <c r="K180" s="163">
        <f t="shared" si="41"/>
        <v>77</v>
      </c>
      <c r="L180" s="194">
        <f t="shared" si="42"/>
        <v>0.24444444444444444</v>
      </c>
      <c r="M180" s="190" t="s">
        <v>541</v>
      </c>
      <c r="N180" s="195">
        <v>43017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7">
        <v>100</v>
      </c>
      <c r="B181" s="188">
        <v>43013</v>
      </c>
      <c r="C181" s="188"/>
      <c r="D181" s="189" t="s">
        <v>433</v>
      </c>
      <c r="E181" s="190" t="s">
        <v>571</v>
      </c>
      <c r="F181" s="191">
        <v>145</v>
      </c>
      <c r="G181" s="190"/>
      <c r="H181" s="190">
        <v>179</v>
      </c>
      <c r="I181" s="192">
        <v>180</v>
      </c>
      <c r="J181" s="193" t="s">
        <v>703</v>
      </c>
      <c r="K181" s="163">
        <f t="shared" si="41"/>
        <v>34</v>
      </c>
      <c r="L181" s="194">
        <f t="shared" si="42"/>
        <v>0.23448275862068965</v>
      </c>
      <c r="M181" s="190" t="s">
        <v>541</v>
      </c>
      <c r="N181" s="195">
        <v>43025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7">
        <v>101</v>
      </c>
      <c r="B182" s="188">
        <v>43014</v>
      </c>
      <c r="C182" s="188"/>
      <c r="D182" s="189" t="s">
        <v>327</v>
      </c>
      <c r="E182" s="190" t="s">
        <v>571</v>
      </c>
      <c r="F182" s="191">
        <v>256</v>
      </c>
      <c r="G182" s="190"/>
      <c r="H182" s="190">
        <v>323</v>
      </c>
      <c r="I182" s="192">
        <v>320</v>
      </c>
      <c r="J182" s="193" t="s">
        <v>629</v>
      </c>
      <c r="K182" s="163">
        <f t="shared" si="41"/>
        <v>67</v>
      </c>
      <c r="L182" s="194">
        <f t="shared" si="42"/>
        <v>0.26171875</v>
      </c>
      <c r="M182" s="190" t="s">
        <v>541</v>
      </c>
      <c r="N182" s="195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7">
        <v>102</v>
      </c>
      <c r="B183" s="188">
        <v>43017</v>
      </c>
      <c r="C183" s="188"/>
      <c r="D183" s="189" t="s">
        <v>342</v>
      </c>
      <c r="E183" s="190" t="s">
        <v>571</v>
      </c>
      <c r="F183" s="191">
        <v>137.5</v>
      </c>
      <c r="G183" s="190"/>
      <c r="H183" s="190">
        <v>184</v>
      </c>
      <c r="I183" s="192">
        <v>183</v>
      </c>
      <c r="J183" s="193" t="s">
        <v>704</v>
      </c>
      <c r="K183" s="163">
        <f t="shared" si="41"/>
        <v>46.5</v>
      </c>
      <c r="L183" s="194">
        <f t="shared" si="42"/>
        <v>0.33818181818181819</v>
      </c>
      <c r="M183" s="190" t="s">
        <v>541</v>
      </c>
      <c r="N183" s="195">
        <v>43108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7">
        <v>103</v>
      </c>
      <c r="B184" s="188">
        <v>43018</v>
      </c>
      <c r="C184" s="188"/>
      <c r="D184" s="189" t="s">
        <v>705</v>
      </c>
      <c r="E184" s="190" t="s">
        <v>571</v>
      </c>
      <c r="F184" s="191">
        <v>125.5</v>
      </c>
      <c r="G184" s="190"/>
      <c r="H184" s="190">
        <v>158</v>
      </c>
      <c r="I184" s="192">
        <v>155</v>
      </c>
      <c r="J184" s="193" t="s">
        <v>706</v>
      </c>
      <c r="K184" s="163">
        <f t="shared" si="41"/>
        <v>32.5</v>
      </c>
      <c r="L184" s="194">
        <f t="shared" si="42"/>
        <v>0.25896414342629481</v>
      </c>
      <c r="M184" s="190" t="s">
        <v>541</v>
      </c>
      <c r="N184" s="195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7">
        <v>104</v>
      </c>
      <c r="B185" s="188">
        <v>43018</v>
      </c>
      <c r="C185" s="188"/>
      <c r="D185" s="189" t="s">
        <v>707</v>
      </c>
      <c r="E185" s="190" t="s">
        <v>571</v>
      </c>
      <c r="F185" s="191">
        <v>895</v>
      </c>
      <c r="G185" s="190"/>
      <c r="H185" s="190">
        <v>1122.5</v>
      </c>
      <c r="I185" s="192">
        <v>1078</v>
      </c>
      <c r="J185" s="193" t="s">
        <v>708</v>
      </c>
      <c r="K185" s="163">
        <v>227.5</v>
      </c>
      <c r="L185" s="194">
        <v>0.25418994413407803</v>
      </c>
      <c r="M185" s="190" t="s">
        <v>541</v>
      </c>
      <c r="N185" s="195">
        <v>43117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7">
        <v>105</v>
      </c>
      <c r="B186" s="188">
        <v>43020</v>
      </c>
      <c r="C186" s="188"/>
      <c r="D186" s="189" t="s">
        <v>336</v>
      </c>
      <c r="E186" s="190" t="s">
        <v>571</v>
      </c>
      <c r="F186" s="191">
        <v>525</v>
      </c>
      <c r="G186" s="190"/>
      <c r="H186" s="190">
        <v>629</v>
      </c>
      <c r="I186" s="192">
        <v>629</v>
      </c>
      <c r="J186" s="193" t="s">
        <v>629</v>
      </c>
      <c r="K186" s="163">
        <v>104</v>
      </c>
      <c r="L186" s="194">
        <v>0.19809523809523799</v>
      </c>
      <c r="M186" s="190" t="s">
        <v>541</v>
      </c>
      <c r="N186" s="195">
        <v>43119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7">
        <v>106</v>
      </c>
      <c r="B187" s="188">
        <v>43046</v>
      </c>
      <c r="C187" s="188"/>
      <c r="D187" s="189" t="s">
        <v>373</v>
      </c>
      <c r="E187" s="190" t="s">
        <v>571</v>
      </c>
      <c r="F187" s="191">
        <v>740</v>
      </c>
      <c r="G187" s="190"/>
      <c r="H187" s="190">
        <v>892.5</v>
      </c>
      <c r="I187" s="192">
        <v>900</v>
      </c>
      <c r="J187" s="193" t="s">
        <v>709</v>
      </c>
      <c r="K187" s="163">
        <f>H187-F187</f>
        <v>152.5</v>
      </c>
      <c r="L187" s="194">
        <f>K187/F187</f>
        <v>0.20608108108108109</v>
      </c>
      <c r="M187" s="190" t="s">
        <v>541</v>
      </c>
      <c r="N187" s="195">
        <v>43052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107</v>
      </c>
      <c r="B188" s="157">
        <v>43073</v>
      </c>
      <c r="C188" s="157"/>
      <c r="D188" s="158" t="s">
        <v>710</v>
      </c>
      <c r="E188" s="159" t="s">
        <v>571</v>
      </c>
      <c r="F188" s="160">
        <v>118.5</v>
      </c>
      <c r="G188" s="159"/>
      <c r="H188" s="159">
        <v>143.5</v>
      </c>
      <c r="I188" s="161">
        <v>145</v>
      </c>
      <c r="J188" s="162" t="s">
        <v>562</v>
      </c>
      <c r="K188" s="163">
        <f>H188-F188</f>
        <v>25</v>
      </c>
      <c r="L188" s="164">
        <f>K188/F188</f>
        <v>0.2109704641350211</v>
      </c>
      <c r="M188" s="159" t="s">
        <v>541</v>
      </c>
      <c r="N188" s="165">
        <v>43097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6">
        <v>108</v>
      </c>
      <c r="B189" s="167">
        <v>43090</v>
      </c>
      <c r="C189" s="167"/>
      <c r="D189" s="168" t="s">
        <v>410</v>
      </c>
      <c r="E189" s="169" t="s">
        <v>571</v>
      </c>
      <c r="F189" s="170">
        <v>715</v>
      </c>
      <c r="G189" s="170"/>
      <c r="H189" s="171">
        <v>500</v>
      </c>
      <c r="I189" s="171">
        <v>872</v>
      </c>
      <c r="J189" s="172" t="s">
        <v>711</v>
      </c>
      <c r="K189" s="173">
        <f>H189-F189</f>
        <v>-215</v>
      </c>
      <c r="L189" s="174">
        <f>K189/F189</f>
        <v>-0.30069930069930068</v>
      </c>
      <c r="M189" s="170" t="s">
        <v>553</v>
      </c>
      <c r="N189" s="167">
        <v>43670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109</v>
      </c>
      <c r="B190" s="157">
        <v>43098</v>
      </c>
      <c r="C190" s="157"/>
      <c r="D190" s="158" t="s">
        <v>555</v>
      </c>
      <c r="E190" s="159" t="s">
        <v>571</v>
      </c>
      <c r="F190" s="160">
        <v>435</v>
      </c>
      <c r="G190" s="159"/>
      <c r="H190" s="159">
        <v>542.5</v>
      </c>
      <c r="I190" s="161">
        <v>539</v>
      </c>
      <c r="J190" s="162" t="s">
        <v>629</v>
      </c>
      <c r="K190" s="163">
        <v>107.5</v>
      </c>
      <c r="L190" s="164">
        <v>0.247126436781609</v>
      </c>
      <c r="M190" s="159" t="s">
        <v>541</v>
      </c>
      <c r="N190" s="165">
        <v>43206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110</v>
      </c>
      <c r="B191" s="157">
        <v>43098</v>
      </c>
      <c r="C191" s="157"/>
      <c r="D191" s="158" t="s">
        <v>513</v>
      </c>
      <c r="E191" s="159" t="s">
        <v>571</v>
      </c>
      <c r="F191" s="160">
        <v>885</v>
      </c>
      <c r="G191" s="159"/>
      <c r="H191" s="159">
        <v>1090</v>
      </c>
      <c r="I191" s="161">
        <v>1084</v>
      </c>
      <c r="J191" s="162" t="s">
        <v>629</v>
      </c>
      <c r="K191" s="163">
        <v>205</v>
      </c>
      <c r="L191" s="164">
        <v>0.23163841807909599</v>
      </c>
      <c r="M191" s="159" t="s">
        <v>541</v>
      </c>
      <c r="N191" s="165">
        <v>43213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6">
        <v>111</v>
      </c>
      <c r="B192" s="197">
        <v>43192</v>
      </c>
      <c r="C192" s="197"/>
      <c r="D192" s="175" t="s">
        <v>712</v>
      </c>
      <c r="E192" s="170" t="s">
        <v>571</v>
      </c>
      <c r="F192" s="198">
        <v>478.5</v>
      </c>
      <c r="G192" s="170"/>
      <c r="H192" s="170">
        <v>442</v>
      </c>
      <c r="I192" s="171">
        <v>613</v>
      </c>
      <c r="J192" s="172" t="s">
        <v>713</v>
      </c>
      <c r="K192" s="173">
        <f>H192-F192</f>
        <v>-36.5</v>
      </c>
      <c r="L192" s="174">
        <f>K192/F192</f>
        <v>-7.6280041797283177E-2</v>
      </c>
      <c r="M192" s="170" t="s">
        <v>553</v>
      </c>
      <c r="N192" s="167">
        <v>43762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112</v>
      </c>
      <c r="B193" s="167">
        <v>43194</v>
      </c>
      <c r="C193" s="167"/>
      <c r="D193" s="168" t="s">
        <v>714</v>
      </c>
      <c r="E193" s="169" t="s">
        <v>571</v>
      </c>
      <c r="F193" s="170">
        <f>141.5-7.3</f>
        <v>134.19999999999999</v>
      </c>
      <c r="G193" s="170"/>
      <c r="H193" s="171">
        <v>77</v>
      </c>
      <c r="I193" s="171">
        <v>180</v>
      </c>
      <c r="J193" s="172" t="s">
        <v>715</v>
      </c>
      <c r="K193" s="173">
        <f>H193-F193</f>
        <v>-57.199999999999989</v>
      </c>
      <c r="L193" s="174">
        <f>K193/F193</f>
        <v>-0.42622950819672129</v>
      </c>
      <c r="M193" s="170" t="s">
        <v>553</v>
      </c>
      <c r="N193" s="167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66">
        <v>113</v>
      </c>
      <c r="B194" s="167">
        <v>43209</v>
      </c>
      <c r="C194" s="167"/>
      <c r="D194" s="168" t="s">
        <v>716</v>
      </c>
      <c r="E194" s="169" t="s">
        <v>571</v>
      </c>
      <c r="F194" s="170">
        <v>430</v>
      </c>
      <c r="G194" s="170"/>
      <c r="H194" s="171">
        <v>220</v>
      </c>
      <c r="I194" s="171">
        <v>537</v>
      </c>
      <c r="J194" s="172" t="s">
        <v>717</v>
      </c>
      <c r="K194" s="173">
        <f>H194-F194</f>
        <v>-210</v>
      </c>
      <c r="L194" s="174">
        <f>K194/F194</f>
        <v>-0.48837209302325579</v>
      </c>
      <c r="M194" s="170" t="s">
        <v>553</v>
      </c>
      <c r="N194" s="167">
        <v>43252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114</v>
      </c>
      <c r="B195" s="188">
        <v>43220</v>
      </c>
      <c r="C195" s="188"/>
      <c r="D195" s="189" t="s">
        <v>374</v>
      </c>
      <c r="E195" s="190" t="s">
        <v>571</v>
      </c>
      <c r="F195" s="190">
        <v>153.5</v>
      </c>
      <c r="G195" s="190"/>
      <c r="H195" s="190">
        <v>196</v>
      </c>
      <c r="I195" s="192">
        <v>196</v>
      </c>
      <c r="J195" s="162" t="s">
        <v>718</v>
      </c>
      <c r="K195" s="163">
        <f>H195-F195</f>
        <v>42.5</v>
      </c>
      <c r="L195" s="164">
        <f>K195/F195</f>
        <v>0.27687296416938112</v>
      </c>
      <c r="M195" s="159" t="s">
        <v>541</v>
      </c>
      <c r="N195" s="165">
        <v>43605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6">
        <v>115</v>
      </c>
      <c r="B196" s="167">
        <v>43306</v>
      </c>
      <c r="C196" s="167"/>
      <c r="D196" s="168" t="s">
        <v>688</v>
      </c>
      <c r="E196" s="169" t="s">
        <v>571</v>
      </c>
      <c r="F196" s="170">
        <v>27.5</v>
      </c>
      <c r="G196" s="170"/>
      <c r="H196" s="171">
        <v>13.1</v>
      </c>
      <c r="I196" s="171">
        <v>60</v>
      </c>
      <c r="J196" s="172" t="s">
        <v>719</v>
      </c>
      <c r="K196" s="173">
        <v>-14.4</v>
      </c>
      <c r="L196" s="174">
        <v>-0.52363636363636401</v>
      </c>
      <c r="M196" s="170" t="s">
        <v>553</v>
      </c>
      <c r="N196" s="167">
        <v>43138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6">
        <v>116</v>
      </c>
      <c r="B197" s="197">
        <v>43318</v>
      </c>
      <c r="C197" s="197"/>
      <c r="D197" s="175" t="s">
        <v>720</v>
      </c>
      <c r="E197" s="170" t="s">
        <v>571</v>
      </c>
      <c r="F197" s="170">
        <v>148.5</v>
      </c>
      <c r="G197" s="170"/>
      <c r="H197" s="170">
        <v>102</v>
      </c>
      <c r="I197" s="171">
        <v>182</v>
      </c>
      <c r="J197" s="172" t="s">
        <v>721</v>
      </c>
      <c r="K197" s="173">
        <f>H197-F197</f>
        <v>-46.5</v>
      </c>
      <c r="L197" s="174">
        <f>K197/F197</f>
        <v>-0.31313131313131315</v>
      </c>
      <c r="M197" s="170" t="s">
        <v>553</v>
      </c>
      <c r="N197" s="167">
        <v>43661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117</v>
      </c>
      <c r="B198" s="157">
        <v>43335</v>
      </c>
      <c r="C198" s="157"/>
      <c r="D198" s="158" t="s">
        <v>722</v>
      </c>
      <c r="E198" s="159" t="s">
        <v>571</v>
      </c>
      <c r="F198" s="190">
        <v>285</v>
      </c>
      <c r="G198" s="159"/>
      <c r="H198" s="159">
        <v>355</v>
      </c>
      <c r="I198" s="161">
        <v>364</v>
      </c>
      <c r="J198" s="162" t="s">
        <v>723</v>
      </c>
      <c r="K198" s="163">
        <v>70</v>
      </c>
      <c r="L198" s="164">
        <v>0.24561403508771901</v>
      </c>
      <c r="M198" s="159" t="s">
        <v>541</v>
      </c>
      <c r="N198" s="165">
        <v>43455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118</v>
      </c>
      <c r="B199" s="157">
        <v>43341</v>
      </c>
      <c r="C199" s="157"/>
      <c r="D199" s="158" t="s">
        <v>362</v>
      </c>
      <c r="E199" s="159" t="s">
        <v>571</v>
      </c>
      <c r="F199" s="190">
        <v>525</v>
      </c>
      <c r="G199" s="159"/>
      <c r="H199" s="159">
        <v>585</v>
      </c>
      <c r="I199" s="161">
        <v>635</v>
      </c>
      <c r="J199" s="162" t="s">
        <v>724</v>
      </c>
      <c r="K199" s="163">
        <f t="shared" ref="K199:K216" si="43">H199-F199</f>
        <v>60</v>
      </c>
      <c r="L199" s="164">
        <f t="shared" ref="L199:L216" si="44">K199/F199</f>
        <v>0.11428571428571428</v>
      </c>
      <c r="M199" s="159" t="s">
        <v>541</v>
      </c>
      <c r="N199" s="165">
        <v>43662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119</v>
      </c>
      <c r="B200" s="157">
        <v>43395</v>
      </c>
      <c r="C200" s="157"/>
      <c r="D200" s="158" t="s">
        <v>350</v>
      </c>
      <c r="E200" s="159" t="s">
        <v>571</v>
      </c>
      <c r="F200" s="190">
        <v>475</v>
      </c>
      <c r="G200" s="159"/>
      <c r="H200" s="159">
        <v>574</v>
      </c>
      <c r="I200" s="161">
        <v>570</v>
      </c>
      <c r="J200" s="162" t="s">
        <v>629</v>
      </c>
      <c r="K200" s="163">
        <f t="shared" si="43"/>
        <v>99</v>
      </c>
      <c r="L200" s="164">
        <f t="shared" si="44"/>
        <v>0.20842105263157895</v>
      </c>
      <c r="M200" s="159" t="s">
        <v>541</v>
      </c>
      <c r="N200" s="165">
        <v>43403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120</v>
      </c>
      <c r="B201" s="188">
        <v>43397</v>
      </c>
      <c r="C201" s="188"/>
      <c r="D201" s="189" t="s">
        <v>369</v>
      </c>
      <c r="E201" s="190" t="s">
        <v>571</v>
      </c>
      <c r="F201" s="190">
        <v>707.5</v>
      </c>
      <c r="G201" s="190"/>
      <c r="H201" s="190">
        <v>872</v>
      </c>
      <c r="I201" s="192">
        <v>872</v>
      </c>
      <c r="J201" s="193" t="s">
        <v>629</v>
      </c>
      <c r="K201" s="163">
        <f t="shared" si="43"/>
        <v>164.5</v>
      </c>
      <c r="L201" s="194">
        <f t="shared" si="44"/>
        <v>0.23250883392226149</v>
      </c>
      <c r="M201" s="190" t="s">
        <v>541</v>
      </c>
      <c r="N201" s="195">
        <v>43482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121</v>
      </c>
      <c r="B202" s="188">
        <v>43398</v>
      </c>
      <c r="C202" s="188"/>
      <c r="D202" s="189" t="s">
        <v>725</v>
      </c>
      <c r="E202" s="190" t="s">
        <v>571</v>
      </c>
      <c r="F202" s="190">
        <v>162</v>
      </c>
      <c r="G202" s="190"/>
      <c r="H202" s="190">
        <v>204</v>
      </c>
      <c r="I202" s="192">
        <v>209</v>
      </c>
      <c r="J202" s="193" t="s">
        <v>726</v>
      </c>
      <c r="K202" s="163">
        <f t="shared" si="43"/>
        <v>42</v>
      </c>
      <c r="L202" s="194">
        <f t="shared" si="44"/>
        <v>0.25925925925925924</v>
      </c>
      <c r="M202" s="190" t="s">
        <v>541</v>
      </c>
      <c r="N202" s="195">
        <v>43539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122</v>
      </c>
      <c r="B203" s="188">
        <v>43399</v>
      </c>
      <c r="C203" s="188"/>
      <c r="D203" s="189" t="s">
        <v>450</v>
      </c>
      <c r="E203" s="190" t="s">
        <v>571</v>
      </c>
      <c r="F203" s="190">
        <v>240</v>
      </c>
      <c r="G203" s="190"/>
      <c r="H203" s="190">
        <v>297</v>
      </c>
      <c r="I203" s="192">
        <v>297</v>
      </c>
      <c r="J203" s="193" t="s">
        <v>629</v>
      </c>
      <c r="K203" s="199">
        <f t="shared" si="43"/>
        <v>57</v>
      </c>
      <c r="L203" s="194">
        <f t="shared" si="44"/>
        <v>0.23749999999999999</v>
      </c>
      <c r="M203" s="190" t="s">
        <v>541</v>
      </c>
      <c r="N203" s="195">
        <v>43417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123</v>
      </c>
      <c r="B204" s="157">
        <v>43439</v>
      </c>
      <c r="C204" s="157"/>
      <c r="D204" s="158" t="s">
        <v>727</v>
      </c>
      <c r="E204" s="159" t="s">
        <v>571</v>
      </c>
      <c r="F204" s="159">
        <v>202.5</v>
      </c>
      <c r="G204" s="159"/>
      <c r="H204" s="159">
        <v>255</v>
      </c>
      <c r="I204" s="161">
        <v>252</v>
      </c>
      <c r="J204" s="162" t="s">
        <v>629</v>
      </c>
      <c r="K204" s="163">
        <f t="shared" si="43"/>
        <v>52.5</v>
      </c>
      <c r="L204" s="164">
        <f t="shared" si="44"/>
        <v>0.25925925925925924</v>
      </c>
      <c r="M204" s="159" t="s">
        <v>541</v>
      </c>
      <c r="N204" s="165">
        <v>43542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124</v>
      </c>
      <c r="B205" s="188">
        <v>43465</v>
      </c>
      <c r="C205" s="157"/>
      <c r="D205" s="189" t="s">
        <v>397</v>
      </c>
      <c r="E205" s="190" t="s">
        <v>571</v>
      </c>
      <c r="F205" s="190">
        <v>710</v>
      </c>
      <c r="G205" s="190"/>
      <c r="H205" s="190">
        <v>866</v>
      </c>
      <c r="I205" s="192">
        <v>866</v>
      </c>
      <c r="J205" s="193" t="s">
        <v>629</v>
      </c>
      <c r="K205" s="163">
        <f t="shared" si="43"/>
        <v>156</v>
      </c>
      <c r="L205" s="164">
        <f t="shared" si="44"/>
        <v>0.21971830985915494</v>
      </c>
      <c r="M205" s="159" t="s">
        <v>541</v>
      </c>
      <c r="N205" s="165">
        <v>43553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125</v>
      </c>
      <c r="B206" s="188">
        <v>43522</v>
      </c>
      <c r="C206" s="188"/>
      <c r="D206" s="189" t="s">
        <v>152</v>
      </c>
      <c r="E206" s="190" t="s">
        <v>571</v>
      </c>
      <c r="F206" s="190">
        <v>337.25</v>
      </c>
      <c r="G206" s="190"/>
      <c r="H206" s="190">
        <v>398.5</v>
      </c>
      <c r="I206" s="192">
        <v>411</v>
      </c>
      <c r="J206" s="162" t="s">
        <v>729</v>
      </c>
      <c r="K206" s="163">
        <f t="shared" si="43"/>
        <v>61.25</v>
      </c>
      <c r="L206" s="164">
        <f t="shared" si="44"/>
        <v>0.1816160118606375</v>
      </c>
      <c r="M206" s="159" t="s">
        <v>541</v>
      </c>
      <c r="N206" s="165">
        <v>43760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0">
        <v>126</v>
      </c>
      <c r="B207" s="201">
        <v>43559</v>
      </c>
      <c r="C207" s="201"/>
      <c r="D207" s="202" t="s">
        <v>730</v>
      </c>
      <c r="E207" s="203" t="s">
        <v>571</v>
      </c>
      <c r="F207" s="203">
        <v>130</v>
      </c>
      <c r="G207" s="203"/>
      <c r="H207" s="203">
        <v>65</v>
      </c>
      <c r="I207" s="204">
        <v>158</v>
      </c>
      <c r="J207" s="172" t="s">
        <v>731</v>
      </c>
      <c r="K207" s="173">
        <f t="shared" si="43"/>
        <v>-65</v>
      </c>
      <c r="L207" s="174">
        <f t="shared" si="44"/>
        <v>-0.5</v>
      </c>
      <c r="M207" s="170" t="s">
        <v>553</v>
      </c>
      <c r="N207" s="167">
        <v>43726</v>
      </c>
      <c r="O207" s="1"/>
      <c r="P207" s="1"/>
      <c r="Q207" s="1"/>
      <c r="R207" s="6" t="s">
        <v>732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127</v>
      </c>
      <c r="B208" s="188">
        <v>43017</v>
      </c>
      <c r="C208" s="188"/>
      <c r="D208" s="189" t="s">
        <v>184</v>
      </c>
      <c r="E208" s="190" t="s">
        <v>571</v>
      </c>
      <c r="F208" s="190">
        <v>141.5</v>
      </c>
      <c r="G208" s="190"/>
      <c r="H208" s="190">
        <v>183.5</v>
      </c>
      <c r="I208" s="192">
        <v>210</v>
      </c>
      <c r="J208" s="162" t="s">
        <v>726</v>
      </c>
      <c r="K208" s="163">
        <f t="shared" si="43"/>
        <v>42</v>
      </c>
      <c r="L208" s="164">
        <f t="shared" si="44"/>
        <v>0.29681978798586572</v>
      </c>
      <c r="M208" s="159" t="s">
        <v>541</v>
      </c>
      <c r="N208" s="165">
        <v>43042</v>
      </c>
      <c r="O208" s="1"/>
      <c r="P208" s="1"/>
      <c r="Q208" s="1"/>
      <c r="R208" s="6" t="s">
        <v>732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0">
        <v>128</v>
      </c>
      <c r="B209" s="201">
        <v>43074</v>
      </c>
      <c r="C209" s="201"/>
      <c r="D209" s="202" t="s">
        <v>733</v>
      </c>
      <c r="E209" s="203" t="s">
        <v>571</v>
      </c>
      <c r="F209" s="198">
        <v>172</v>
      </c>
      <c r="G209" s="203"/>
      <c r="H209" s="203">
        <v>155.25</v>
      </c>
      <c r="I209" s="204">
        <v>230</v>
      </c>
      <c r="J209" s="172" t="s">
        <v>734</v>
      </c>
      <c r="K209" s="173">
        <f t="shared" si="43"/>
        <v>-16.75</v>
      </c>
      <c r="L209" s="174">
        <f t="shared" si="44"/>
        <v>-9.7383720930232565E-2</v>
      </c>
      <c r="M209" s="170" t="s">
        <v>553</v>
      </c>
      <c r="N209" s="167">
        <v>43787</v>
      </c>
      <c r="O209" s="1"/>
      <c r="P209" s="1"/>
      <c r="Q209" s="1"/>
      <c r="R209" s="6" t="s">
        <v>732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129</v>
      </c>
      <c r="B210" s="188">
        <v>43398</v>
      </c>
      <c r="C210" s="188"/>
      <c r="D210" s="189" t="s">
        <v>107</v>
      </c>
      <c r="E210" s="190" t="s">
        <v>571</v>
      </c>
      <c r="F210" s="190">
        <v>698.5</v>
      </c>
      <c r="G210" s="190"/>
      <c r="H210" s="190">
        <v>890</v>
      </c>
      <c r="I210" s="192">
        <v>890</v>
      </c>
      <c r="J210" s="162" t="s">
        <v>796</v>
      </c>
      <c r="K210" s="163">
        <f t="shared" si="43"/>
        <v>191.5</v>
      </c>
      <c r="L210" s="164">
        <f t="shared" si="44"/>
        <v>0.27415891195418757</v>
      </c>
      <c r="M210" s="159" t="s">
        <v>541</v>
      </c>
      <c r="N210" s="165">
        <v>44328</v>
      </c>
      <c r="O210" s="1"/>
      <c r="P210" s="1"/>
      <c r="Q210" s="1"/>
      <c r="R210" s="6" t="s">
        <v>728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130</v>
      </c>
      <c r="B211" s="188">
        <v>42877</v>
      </c>
      <c r="C211" s="188"/>
      <c r="D211" s="189" t="s">
        <v>361</v>
      </c>
      <c r="E211" s="190" t="s">
        <v>571</v>
      </c>
      <c r="F211" s="190">
        <v>127.6</v>
      </c>
      <c r="G211" s="190"/>
      <c r="H211" s="190">
        <v>138</v>
      </c>
      <c r="I211" s="192">
        <v>190</v>
      </c>
      <c r="J211" s="162" t="s">
        <v>735</v>
      </c>
      <c r="K211" s="163">
        <f t="shared" si="43"/>
        <v>10.400000000000006</v>
      </c>
      <c r="L211" s="164">
        <f t="shared" si="44"/>
        <v>8.1504702194357417E-2</v>
      </c>
      <c r="M211" s="159" t="s">
        <v>541</v>
      </c>
      <c r="N211" s="165">
        <v>43774</v>
      </c>
      <c r="O211" s="1"/>
      <c r="P211" s="1"/>
      <c r="Q211" s="1"/>
      <c r="R211" s="6" t="s">
        <v>732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131</v>
      </c>
      <c r="B212" s="188">
        <v>43158</v>
      </c>
      <c r="C212" s="188"/>
      <c r="D212" s="189" t="s">
        <v>736</v>
      </c>
      <c r="E212" s="190" t="s">
        <v>571</v>
      </c>
      <c r="F212" s="190">
        <v>317</v>
      </c>
      <c r="G212" s="190"/>
      <c r="H212" s="190">
        <v>382.5</v>
      </c>
      <c r="I212" s="192">
        <v>398</v>
      </c>
      <c r="J212" s="162" t="s">
        <v>737</v>
      </c>
      <c r="K212" s="163">
        <f t="shared" si="43"/>
        <v>65.5</v>
      </c>
      <c r="L212" s="164">
        <f t="shared" si="44"/>
        <v>0.20662460567823343</v>
      </c>
      <c r="M212" s="159" t="s">
        <v>541</v>
      </c>
      <c r="N212" s="165">
        <v>44238</v>
      </c>
      <c r="O212" s="1"/>
      <c r="P212" s="1"/>
      <c r="Q212" s="1"/>
      <c r="R212" s="6" t="s">
        <v>732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0">
        <v>132</v>
      </c>
      <c r="B213" s="201">
        <v>43164</v>
      </c>
      <c r="C213" s="201"/>
      <c r="D213" s="202" t="s">
        <v>144</v>
      </c>
      <c r="E213" s="203" t="s">
        <v>571</v>
      </c>
      <c r="F213" s="198">
        <f>510-14.4</f>
        <v>495.6</v>
      </c>
      <c r="G213" s="203"/>
      <c r="H213" s="203">
        <v>350</v>
      </c>
      <c r="I213" s="204">
        <v>672</v>
      </c>
      <c r="J213" s="172" t="s">
        <v>738</v>
      </c>
      <c r="K213" s="173">
        <f t="shared" si="43"/>
        <v>-145.60000000000002</v>
      </c>
      <c r="L213" s="174">
        <f t="shared" si="44"/>
        <v>-0.29378531073446329</v>
      </c>
      <c r="M213" s="170" t="s">
        <v>553</v>
      </c>
      <c r="N213" s="167">
        <v>43887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0">
        <v>133</v>
      </c>
      <c r="B214" s="201">
        <v>43237</v>
      </c>
      <c r="C214" s="201"/>
      <c r="D214" s="202" t="s">
        <v>442</v>
      </c>
      <c r="E214" s="203" t="s">
        <v>571</v>
      </c>
      <c r="F214" s="198">
        <v>230.3</v>
      </c>
      <c r="G214" s="203"/>
      <c r="H214" s="203">
        <v>102.5</v>
      </c>
      <c r="I214" s="204">
        <v>348</v>
      </c>
      <c r="J214" s="172" t="s">
        <v>739</v>
      </c>
      <c r="K214" s="173">
        <f t="shared" si="43"/>
        <v>-127.80000000000001</v>
      </c>
      <c r="L214" s="174">
        <f t="shared" si="44"/>
        <v>-0.55492835432045162</v>
      </c>
      <c r="M214" s="170" t="s">
        <v>553</v>
      </c>
      <c r="N214" s="167">
        <v>43896</v>
      </c>
      <c r="O214" s="1"/>
      <c r="P214" s="1"/>
      <c r="Q214" s="1"/>
      <c r="R214" s="6" t="s">
        <v>728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134</v>
      </c>
      <c r="B215" s="188">
        <v>43258</v>
      </c>
      <c r="C215" s="188"/>
      <c r="D215" s="189" t="s">
        <v>414</v>
      </c>
      <c r="E215" s="190" t="s">
        <v>571</v>
      </c>
      <c r="F215" s="190">
        <f>342.5-5.1</f>
        <v>337.4</v>
      </c>
      <c r="G215" s="190"/>
      <c r="H215" s="190">
        <v>412.5</v>
      </c>
      <c r="I215" s="192">
        <v>439</v>
      </c>
      <c r="J215" s="162" t="s">
        <v>740</v>
      </c>
      <c r="K215" s="163">
        <f t="shared" si="43"/>
        <v>75.100000000000023</v>
      </c>
      <c r="L215" s="164">
        <f t="shared" si="44"/>
        <v>0.22258446947243635</v>
      </c>
      <c r="M215" s="159" t="s">
        <v>541</v>
      </c>
      <c r="N215" s="165">
        <v>44230</v>
      </c>
      <c r="O215" s="1"/>
      <c r="P215" s="1"/>
      <c r="Q215" s="1"/>
      <c r="R215" s="6" t="s">
        <v>732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1">
        <v>135</v>
      </c>
      <c r="B216" s="180">
        <v>43285</v>
      </c>
      <c r="C216" s="180"/>
      <c r="D216" s="181" t="s">
        <v>55</v>
      </c>
      <c r="E216" s="182" t="s">
        <v>571</v>
      </c>
      <c r="F216" s="182">
        <f>127.5-5.53</f>
        <v>121.97</v>
      </c>
      <c r="G216" s="183"/>
      <c r="H216" s="183">
        <v>122.5</v>
      </c>
      <c r="I216" s="183">
        <v>170</v>
      </c>
      <c r="J216" s="184" t="s">
        <v>767</v>
      </c>
      <c r="K216" s="185">
        <f t="shared" si="43"/>
        <v>0.53000000000000114</v>
      </c>
      <c r="L216" s="186">
        <f t="shared" si="44"/>
        <v>4.3453308190538747E-3</v>
      </c>
      <c r="M216" s="182" t="s">
        <v>662</v>
      </c>
      <c r="N216" s="180">
        <v>44431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0">
        <v>136</v>
      </c>
      <c r="B217" s="201">
        <v>43294</v>
      </c>
      <c r="C217" s="201"/>
      <c r="D217" s="202" t="s">
        <v>352</v>
      </c>
      <c r="E217" s="203" t="s">
        <v>571</v>
      </c>
      <c r="F217" s="198">
        <v>46.5</v>
      </c>
      <c r="G217" s="203"/>
      <c r="H217" s="203">
        <v>17</v>
      </c>
      <c r="I217" s="204">
        <v>59</v>
      </c>
      <c r="J217" s="172" t="s">
        <v>741</v>
      </c>
      <c r="K217" s="173">
        <f t="shared" ref="K217:K225" si="45">H217-F217</f>
        <v>-29.5</v>
      </c>
      <c r="L217" s="174">
        <f t="shared" ref="L217:L225" si="46">K217/F217</f>
        <v>-0.63440860215053763</v>
      </c>
      <c r="M217" s="170" t="s">
        <v>553</v>
      </c>
      <c r="N217" s="167">
        <v>43887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137</v>
      </c>
      <c r="B218" s="188">
        <v>43396</v>
      </c>
      <c r="C218" s="188"/>
      <c r="D218" s="189" t="s">
        <v>399</v>
      </c>
      <c r="E218" s="190" t="s">
        <v>571</v>
      </c>
      <c r="F218" s="190">
        <v>156.5</v>
      </c>
      <c r="G218" s="190"/>
      <c r="H218" s="190">
        <v>207.5</v>
      </c>
      <c r="I218" s="192">
        <v>191</v>
      </c>
      <c r="J218" s="162" t="s">
        <v>629</v>
      </c>
      <c r="K218" s="163">
        <f t="shared" si="45"/>
        <v>51</v>
      </c>
      <c r="L218" s="164">
        <f t="shared" si="46"/>
        <v>0.32587859424920129</v>
      </c>
      <c r="M218" s="159" t="s">
        <v>541</v>
      </c>
      <c r="N218" s="165">
        <v>44369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138</v>
      </c>
      <c r="B219" s="188">
        <v>43439</v>
      </c>
      <c r="C219" s="188"/>
      <c r="D219" s="189" t="s">
        <v>317</v>
      </c>
      <c r="E219" s="190" t="s">
        <v>571</v>
      </c>
      <c r="F219" s="190">
        <v>259.5</v>
      </c>
      <c r="G219" s="190"/>
      <c r="H219" s="190">
        <v>320</v>
      </c>
      <c r="I219" s="192">
        <v>320</v>
      </c>
      <c r="J219" s="162" t="s">
        <v>629</v>
      </c>
      <c r="K219" s="163">
        <f t="shared" si="45"/>
        <v>60.5</v>
      </c>
      <c r="L219" s="164">
        <f t="shared" si="46"/>
        <v>0.23314065510597304</v>
      </c>
      <c r="M219" s="159" t="s">
        <v>541</v>
      </c>
      <c r="N219" s="165">
        <v>44323</v>
      </c>
      <c r="O219" s="1"/>
      <c r="P219" s="1"/>
      <c r="Q219" s="1"/>
      <c r="R219" s="6" t="s">
        <v>728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0">
        <v>139</v>
      </c>
      <c r="B220" s="201">
        <v>43439</v>
      </c>
      <c r="C220" s="201"/>
      <c r="D220" s="202" t="s">
        <v>742</v>
      </c>
      <c r="E220" s="203" t="s">
        <v>571</v>
      </c>
      <c r="F220" s="203">
        <v>715</v>
      </c>
      <c r="G220" s="203"/>
      <c r="H220" s="203">
        <v>445</v>
      </c>
      <c r="I220" s="204">
        <v>840</v>
      </c>
      <c r="J220" s="172" t="s">
        <v>743</v>
      </c>
      <c r="K220" s="173">
        <f t="shared" si="45"/>
        <v>-270</v>
      </c>
      <c r="L220" s="174">
        <f t="shared" si="46"/>
        <v>-0.3776223776223776</v>
      </c>
      <c r="M220" s="170" t="s">
        <v>553</v>
      </c>
      <c r="N220" s="167">
        <v>43800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140</v>
      </c>
      <c r="B221" s="188">
        <v>43469</v>
      </c>
      <c r="C221" s="188"/>
      <c r="D221" s="189" t="s">
        <v>157</v>
      </c>
      <c r="E221" s="190" t="s">
        <v>571</v>
      </c>
      <c r="F221" s="190">
        <v>875</v>
      </c>
      <c r="G221" s="190"/>
      <c r="H221" s="190">
        <v>1165</v>
      </c>
      <c r="I221" s="192">
        <v>1185</v>
      </c>
      <c r="J221" s="162" t="s">
        <v>744</v>
      </c>
      <c r="K221" s="163">
        <f t="shared" si="45"/>
        <v>290</v>
      </c>
      <c r="L221" s="164">
        <f t="shared" si="46"/>
        <v>0.33142857142857141</v>
      </c>
      <c r="M221" s="159" t="s">
        <v>541</v>
      </c>
      <c r="N221" s="165">
        <v>43847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141</v>
      </c>
      <c r="B222" s="188">
        <v>43559</v>
      </c>
      <c r="C222" s="188"/>
      <c r="D222" s="189" t="s">
        <v>333</v>
      </c>
      <c r="E222" s="190" t="s">
        <v>571</v>
      </c>
      <c r="F222" s="190">
        <f>387-14.63</f>
        <v>372.37</v>
      </c>
      <c r="G222" s="190"/>
      <c r="H222" s="190">
        <v>490</v>
      </c>
      <c r="I222" s="192">
        <v>490</v>
      </c>
      <c r="J222" s="162" t="s">
        <v>629</v>
      </c>
      <c r="K222" s="163">
        <f t="shared" si="45"/>
        <v>117.63</v>
      </c>
      <c r="L222" s="164">
        <f t="shared" si="46"/>
        <v>0.31589548030185027</v>
      </c>
      <c r="M222" s="159" t="s">
        <v>541</v>
      </c>
      <c r="N222" s="165">
        <v>43850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0">
        <v>142</v>
      </c>
      <c r="B223" s="201">
        <v>43578</v>
      </c>
      <c r="C223" s="201"/>
      <c r="D223" s="202" t="s">
        <v>745</v>
      </c>
      <c r="E223" s="203" t="s">
        <v>543</v>
      </c>
      <c r="F223" s="203">
        <v>220</v>
      </c>
      <c r="G223" s="203"/>
      <c r="H223" s="203">
        <v>127.5</v>
      </c>
      <c r="I223" s="204">
        <v>284</v>
      </c>
      <c r="J223" s="172" t="s">
        <v>746</v>
      </c>
      <c r="K223" s="173">
        <f t="shared" si="45"/>
        <v>-92.5</v>
      </c>
      <c r="L223" s="174">
        <f t="shared" si="46"/>
        <v>-0.42045454545454547</v>
      </c>
      <c r="M223" s="170" t="s">
        <v>553</v>
      </c>
      <c r="N223" s="167">
        <v>43896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143</v>
      </c>
      <c r="B224" s="188">
        <v>43622</v>
      </c>
      <c r="C224" s="188"/>
      <c r="D224" s="189" t="s">
        <v>451</v>
      </c>
      <c r="E224" s="190" t="s">
        <v>543</v>
      </c>
      <c r="F224" s="190">
        <v>332.8</v>
      </c>
      <c r="G224" s="190"/>
      <c r="H224" s="190">
        <v>405</v>
      </c>
      <c r="I224" s="192">
        <v>419</v>
      </c>
      <c r="J224" s="162" t="s">
        <v>747</v>
      </c>
      <c r="K224" s="163">
        <f t="shared" si="45"/>
        <v>72.199999999999989</v>
      </c>
      <c r="L224" s="164">
        <f t="shared" si="46"/>
        <v>0.21694711538461534</v>
      </c>
      <c r="M224" s="159" t="s">
        <v>541</v>
      </c>
      <c r="N224" s="165">
        <v>43860</v>
      </c>
      <c r="O224" s="1"/>
      <c r="P224" s="1"/>
      <c r="Q224" s="1"/>
      <c r="R224" s="6" t="s">
        <v>732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1">
        <v>144</v>
      </c>
      <c r="B225" s="180">
        <v>43641</v>
      </c>
      <c r="C225" s="180"/>
      <c r="D225" s="181" t="s">
        <v>150</v>
      </c>
      <c r="E225" s="182" t="s">
        <v>571</v>
      </c>
      <c r="F225" s="182">
        <v>386</v>
      </c>
      <c r="G225" s="183"/>
      <c r="H225" s="183">
        <v>395</v>
      </c>
      <c r="I225" s="183">
        <v>452</v>
      </c>
      <c r="J225" s="184" t="s">
        <v>748</v>
      </c>
      <c r="K225" s="185">
        <f t="shared" si="45"/>
        <v>9</v>
      </c>
      <c r="L225" s="186">
        <f t="shared" si="46"/>
        <v>2.3316062176165803E-2</v>
      </c>
      <c r="M225" s="182" t="s">
        <v>662</v>
      </c>
      <c r="N225" s="180">
        <v>43868</v>
      </c>
      <c r="O225" s="1"/>
      <c r="P225" s="1"/>
      <c r="Q225" s="1"/>
      <c r="R225" s="6" t="s">
        <v>732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1">
        <v>145</v>
      </c>
      <c r="B226" s="180">
        <v>43707</v>
      </c>
      <c r="C226" s="180"/>
      <c r="D226" s="181" t="s">
        <v>130</v>
      </c>
      <c r="E226" s="182" t="s">
        <v>571</v>
      </c>
      <c r="F226" s="182">
        <v>137.5</v>
      </c>
      <c r="G226" s="183"/>
      <c r="H226" s="183">
        <v>138.5</v>
      </c>
      <c r="I226" s="183">
        <v>190</v>
      </c>
      <c r="J226" s="184" t="s">
        <v>766</v>
      </c>
      <c r="K226" s="185">
        <f>H226-F226</f>
        <v>1</v>
      </c>
      <c r="L226" s="186">
        <f>K226/F226</f>
        <v>7.2727272727272727E-3</v>
      </c>
      <c r="M226" s="182" t="s">
        <v>662</v>
      </c>
      <c r="N226" s="180">
        <v>44432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146</v>
      </c>
      <c r="B227" s="188">
        <v>43731</v>
      </c>
      <c r="C227" s="188"/>
      <c r="D227" s="189" t="s">
        <v>407</v>
      </c>
      <c r="E227" s="190" t="s">
        <v>571</v>
      </c>
      <c r="F227" s="190">
        <v>235</v>
      </c>
      <c r="G227" s="190"/>
      <c r="H227" s="190">
        <v>295</v>
      </c>
      <c r="I227" s="192">
        <v>296</v>
      </c>
      <c r="J227" s="162" t="s">
        <v>749</v>
      </c>
      <c r="K227" s="163">
        <f t="shared" ref="K227:K233" si="47">H227-F227</f>
        <v>60</v>
      </c>
      <c r="L227" s="164">
        <f t="shared" ref="L227:L233" si="48">K227/F227</f>
        <v>0.25531914893617019</v>
      </c>
      <c r="M227" s="159" t="s">
        <v>541</v>
      </c>
      <c r="N227" s="165">
        <v>43844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147</v>
      </c>
      <c r="B228" s="188">
        <v>43752</v>
      </c>
      <c r="C228" s="188"/>
      <c r="D228" s="189" t="s">
        <v>750</v>
      </c>
      <c r="E228" s="190" t="s">
        <v>571</v>
      </c>
      <c r="F228" s="190">
        <v>277.5</v>
      </c>
      <c r="G228" s="190"/>
      <c r="H228" s="190">
        <v>333</v>
      </c>
      <c r="I228" s="192">
        <v>333</v>
      </c>
      <c r="J228" s="162" t="s">
        <v>751</v>
      </c>
      <c r="K228" s="163">
        <f t="shared" si="47"/>
        <v>55.5</v>
      </c>
      <c r="L228" s="164">
        <f t="shared" si="48"/>
        <v>0.2</v>
      </c>
      <c r="M228" s="159" t="s">
        <v>541</v>
      </c>
      <c r="N228" s="165">
        <v>43846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148</v>
      </c>
      <c r="B229" s="188">
        <v>43752</v>
      </c>
      <c r="C229" s="188"/>
      <c r="D229" s="189" t="s">
        <v>752</v>
      </c>
      <c r="E229" s="190" t="s">
        <v>571</v>
      </c>
      <c r="F229" s="190">
        <v>930</v>
      </c>
      <c r="G229" s="190"/>
      <c r="H229" s="190">
        <v>1165</v>
      </c>
      <c r="I229" s="192">
        <v>1200</v>
      </c>
      <c r="J229" s="162" t="s">
        <v>753</v>
      </c>
      <c r="K229" s="163">
        <f t="shared" si="47"/>
        <v>235</v>
      </c>
      <c r="L229" s="164">
        <f t="shared" si="48"/>
        <v>0.25268817204301075</v>
      </c>
      <c r="M229" s="159" t="s">
        <v>541</v>
      </c>
      <c r="N229" s="165">
        <v>43847</v>
      </c>
      <c r="O229" s="1"/>
      <c r="P229" s="1"/>
      <c r="Q229" s="1"/>
      <c r="R229" s="6" t="s">
        <v>732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149</v>
      </c>
      <c r="B230" s="188">
        <v>43753</v>
      </c>
      <c r="C230" s="188"/>
      <c r="D230" s="189" t="s">
        <v>754</v>
      </c>
      <c r="E230" s="190" t="s">
        <v>571</v>
      </c>
      <c r="F230" s="160">
        <v>111</v>
      </c>
      <c r="G230" s="190"/>
      <c r="H230" s="190">
        <v>141</v>
      </c>
      <c r="I230" s="192">
        <v>141</v>
      </c>
      <c r="J230" s="162" t="s">
        <v>556</v>
      </c>
      <c r="K230" s="163">
        <f t="shared" si="47"/>
        <v>30</v>
      </c>
      <c r="L230" s="164">
        <f t="shared" si="48"/>
        <v>0.27027027027027029</v>
      </c>
      <c r="M230" s="159" t="s">
        <v>541</v>
      </c>
      <c r="N230" s="165">
        <v>44328</v>
      </c>
      <c r="O230" s="1"/>
      <c r="P230" s="1"/>
      <c r="Q230" s="1"/>
      <c r="R230" s="6" t="s">
        <v>732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150</v>
      </c>
      <c r="B231" s="188">
        <v>43753</v>
      </c>
      <c r="C231" s="188"/>
      <c r="D231" s="189" t="s">
        <v>755</v>
      </c>
      <c r="E231" s="190" t="s">
        <v>571</v>
      </c>
      <c r="F231" s="160">
        <v>296</v>
      </c>
      <c r="G231" s="190"/>
      <c r="H231" s="190">
        <v>370</v>
      </c>
      <c r="I231" s="192">
        <v>370</v>
      </c>
      <c r="J231" s="162" t="s">
        <v>629</v>
      </c>
      <c r="K231" s="163">
        <f t="shared" si="47"/>
        <v>74</v>
      </c>
      <c r="L231" s="164">
        <f t="shared" si="48"/>
        <v>0.25</v>
      </c>
      <c r="M231" s="159" t="s">
        <v>541</v>
      </c>
      <c r="N231" s="165">
        <v>43853</v>
      </c>
      <c r="O231" s="1"/>
      <c r="P231" s="1"/>
      <c r="Q231" s="1"/>
      <c r="R231" s="6" t="s">
        <v>732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151</v>
      </c>
      <c r="B232" s="188">
        <v>43754</v>
      </c>
      <c r="C232" s="188"/>
      <c r="D232" s="189" t="s">
        <v>756</v>
      </c>
      <c r="E232" s="190" t="s">
        <v>571</v>
      </c>
      <c r="F232" s="160">
        <v>300</v>
      </c>
      <c r="G232" s="190"/>
      <c r="H232" s="190">
        <v>382.5</v>
      </c>
      <c r="I232" s="192">
        <v>344</v>
      </c>
      <c r="J232" s="162" t="s">
        <v>800</v>
      </c>
      <c r="K232" s="163">
        <f t="shared" si="47"/>
        <v>82.5</v>
      </c>
      <c r="L232" s="164">
        <f t="shared" si="48"/>
        <v>0.27500000000000002</v>
      </c>
      <c r="M232" s="159" t="s">
        <v>541</v>
      </c>
      <c r="N232" s="165">
        <v>44238</v>
      </c>
      <c r="O232" s="1"/>
      <c r="P232" s="1"/>
      <c r="Q232" s="1"/>
      <c r="R232" s="6" t="s">
        <v>732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152</v>
      </c>
      <c r="B233" s="188">
        <v>43832</v>
      </c>
      <c r="C233" s="188"/>
      <c r="D233" s="189" t="s">
        <v>757</v>
      </c>
      <c r="E233" s="190" t="s">
        <v>571</v>
      </c>
      <c r="F233" s="160">
        <v>495</v>
      </c>
      <c r="G233" s="190"/>
      <c r="H233" s="190">
        <v>595</v>
      </c>
      <c r="I233" s="192">
        <v>590</v>
      </c>
      <c r="J233" s="162" t="s">
        <v>799</v>
      </c>
      <c r="K233" s="163">
        <f t="shared" si="47"/>
        <v>100</v>
      </c>
      <c r="L233" s="164">
        <f t="shared" si="48"/>
        <v>0.20202020202020202</v>
      </c>
      <c r="M233" s="159" t="s">
        <v>541</v>
      </c>
      <c r="N233" s="165">
        <v>44589</v>
      </c>
      <c r="O233" s="1"/>
      <c r="P233" s="1"/>
      <c r="Q233" s="1"/>
      <c r="R233" s="6" t="s">
        <v>732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153</v>
      </c>
      <c r="B234" s="188">
        <v>43966</v>
      </c>
      <c r="C234" s="188"/>
      <c r="D234" s="189" t="s">
        <v>71</v>
      </c>
      <c r="E234" s="190" t="s">
        <v>571</v>
      </c>
      <c r="F234" s="160">
        <v>67.5</v>
      </c>
      <c r="G234" s="190"/>
      <c r="H234" s="190">
        <v>86</v>
      </c>
      <c r="I234" s="192">
        <v>86</v>
      </c>
      <c r="J234" s="162" t="s">
        <v>758</v>
      </c>
      <c r="K234" s="163">
        <f t="shared" ref="K234:K242" si="49">H234-F234</f>
        <v>18.5</v>
      </c>
      <c r="L234" s="164">
        <f t="shared" ref="L234:L242" si="50">K234/F234</f>
        <v>0.27407407407407408</v>
      </c>
      <c r="M234" s="159" t="s">
        <v>541</v>
      </c>
      <c r="N234" s="165">
        <v>44008</v>
      </c>
      <c r="O234" s="1"/>
      <c r="P234" s="1"/>
      <c r="Q234" s="1"/>
      <c r="R234" s="6" t="s">
        <v>732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154</v>
      </c>
      <c r="B235" s="188">
        <v>44035</v>
      </c>
      <c r="C235" s="188"/>
      <c r="D235" s="189" t="s">
        <v>450</v>
      </c>
      <c r="E235" s="190" t="s">
        <v>571</v>
      </c>
      <c r="F235" s="160">
        <v>231</v>
      </c>
      <c r="G235" s="190"/>
      <c r="H235" s="190">
        <v>281</v>
      </c>
      <c r="I235" s="192">
        <v>281</v>
      </c>
      <c r="J235" s="162" t="s">
        <v>629</v>
      </c>
      <c r="K235" s="163">
        <f t="shared" si="49"/>
        <v>50</v>
      </c>
      <c r="L235" s="164">
        <f t="shared" si="50"/>
        <v>0.21645021645021645</v>
      </c>
      <c r="M235" s="159" t="s">
        <v>541</v>
      </c>
      <c r="N235" s="165">
        <v>44358</v>
      </c>
      <c r="O235" s="1"/>
      <c r="P235" s="1"/>
      <c r="Q235" s="1"/>
      <c r="R235" s="6" t="s">
        <v>732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155</v>
      </c>
      <c r="B236" s="188">
        <v>44092</v>
      </c>
      <c r="C236" s="188"/>
      <c r="D236" s="189" t="s">
        <v>390</v>
      </c>
      <c r="E236" s="190" t="s">
        <v>571</v>
      </c>
      <c r="F236" s="190">
        <v>206</v>
      </c>
      <c r="G236" s="190"/>
      <c r="H236" s="190">
        <v>248</v>
      </c>
      <c r="I236" s="192">
        <v>248</v>
      </c>
      <c r="J236" s="162" t="s">
        <v>629</v>
      </c>
      <c r="K236" s="163">
        <f t="shared" si="49"/>
        <v>42</v>
      </c>
      <c r="L236" s="164">
        <f t="shared" si="50"/>
        <v>0.20388349514563106</v>
      </c>
      <c r="M236" s="159" t="s">
        <v>541</v>
      </c>
      <c r="N236" s="165">
        <v>44214</v>
      </c>
      <c r="O236" s="1"/>
      <c r="P236" s="1"/>
      <c r="Q236" s="1"/>
      <c r="R236" s="6" t="s">
        <v>732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156</v>
      </c>
      <c r="B237" s="188">
        <v>44140</v>
      </c>
      <c r="C237" s="188"/>
      <c r="D237" s="189" t="s">
        <v>390</v>
      </c>
      <c r="E237" s="190" t="s">
        <v>571</v>
      </c>
      <c r="F237" s="190">
        <v>182.5</v>
      </c>
      <c r="G237" s="190"/>
      <c r="H237" s="190">
        <v>248</v>
      </c>
      <c r="I237" s="192">
        <v>248</v>
      </c>
      <c r="J237" s="162" t="s">
        <v>629</v>
      </c>
      <c r="K237" s="163">
        <f t="shared" si="49"/>
        <v>65.5</v>
      </c>
      <c r="L237" s="164">
        <f t="shared" si="50"/>
        <v>0.35890410958904112</v>
      </c>
      <c r="M237" s="159" t="s">
        <v>541</v>
      </c>
      <c r="N237" s="165">
        <v>44214</v>
      </c>
      <c r="O237" s="1"/>
      <c r="P237" s="1"/>
      <c r="Q237" s="1"/>
      <c r="R237" s="6" t="s">
        <v>732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157</v>
      </c>
      <c r="B238" s="188">
        <v>44140</v>
      </c>
      <c r="C238" s="188"/>
      <c r="D238" s="189" t="s">
        <v>317</v>
      </c>
      <c r="E238" s="190" t="s">
        <v>571</v>
      </c>
      <c r="F238" s="190">
        <v>247.5</v>
      </c>
      <c r="G238" s="190"/>
      <c r="H238" s="190">
        <v>320</v>
      </c>
      <c r="I238" s="192">
        <v>320</v>
      </c>
      <c r="J238" s="162" t="s">
        <v>629</v>
      </c>
      <c r="K238" s="163">
        <f t="shared" si="49"/>
        <v>72.5</v>
      </c>
      <c r="L238" s="164">
        <f t="shared" si="50"/>
        <v>0.29292929292929293</v>
      </c>
      <c r="M238" s="159" t="s">
        <v>541</v>
      </c>
      <c r="N238" s="165">
        <v>44323</v>
      </c>
      <c r="O238" s="1"/>
      <c r="P238" s="1"/>
      <c r="Q238" s="1"/>
      <c r="R238" s="6" t="s">
        <v>732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158</v>
      </c>
      <c r="B239" s="188">
        <v>44140</v>
      </c>
      <c r="C239" s="188"/>
      <c r="D239" s="189" t="s">
        <v>270</v>
      </c>
      <c r="E239" s="190" t="s">
        <v>571</v>
      </c>
      <c r="F239" s="160">
        <v>925</v>
      </c>
      <c r="G239" s="190"/>
      <c r="H239" s="190">
        <v>1095</v>
      </c>
      <c r="I239" s="192">
        <v>1093</v>
      </c>
      <c r="J239" s="162" t="s">
        <v>759</v>
      </c>
      <c r="K239" s="163">
        <f t="shared" si="49"/>
        <v>170</v>
      </c>
      <c r="L239" s="164">
        <f t="shared" si="50"/>
        <v>0.18378378378378379</v>
      </c>
      <c r="M239" s="159" t="s">
        <v>541</v>
      </c>
      <c r="N239" s="165">
        <v>44201</v>
      </c>
      <c r="O239" s="1"/>
      <c r="P239" s="1"/>
      <c r="Q239" s="1"/>
      <c r="R239" s="6" t="s">
        <v>732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159</v>
      </c>
      <c r="B240" s="188">
        <v>44140</v>
      </c>
      <c r="C240" s="188"/>
      <c r="D240" s="189" t="s">
        <v>333</v>
      </c>
      <c r="E240" s="190" t="s">
        <v>571</v>
      </c>
      <c r="F240" s="160">
        <v>332.5</v>
      </c>
      <c r="G240" s="190"/>
      <c r="H240" s="190">
        <v>393</v>
      </c>
      <c r="I240" s="192">
        <v>406</v>
      </c>
      <c r="J240" s="162" t="s">
        <v>760</v>
      </c>
      <c r="K240" s="163">
        <f t="shared" si="49"/>
        <v>60.5</v>
      </c>
      <c r="L240" s="164">
        <f t="shared" si="50"/>
        <v>0.18195488721804512</v>
      </c>
      <c r="M240" s="159" t="s">
        <v>541</v>
      </c>
      <c r="N240" s="165">
        <v>44256</v>
      </c>
      <c r="O240" s="1"/>
      <c r="P240" s="1"/>
      <c r="Q240" s="1"/>
      <c r="R240" s="6" t="s">
        <v>732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160</v>
      </c>
      <c r="B241" s="188">
        <v>44141</v>
      </c>
      <c r="C241" s="188"/>
      <c r="D241" s="189" t="s">
        <v>450</v>
      </c>
      <c r="E241" s="190" t="s">
        <v>571</v>
      </c>
      <c r="F241" s="160">
        <v>231</v>
      </c>
      <c r="G241" s="190"/>
      <c r="H241" s="190">
        <v>281</v>
      </c>
      <c r="I241" s="192">
        <v>281</v>
      </c>
      <c r="J241" s="162" t="s">
        <v>629</v>
      </c>
      <c r="K241" s="163">
        <f t="shared" si="49"/>
        <v>50</v>
      </c>
      <c r="L241" s="164">
        <f t="shared" si="50"/>
        <v>0.21645021645021645</v>
      </c>
      <c r="M241" s="159" t="s">
        <v>541</v>
      </c>
      <c r="N241" s="165">
        <v>44358</v>
      </c>
      <c r="O241" s="1"/>
      <c r="P241" s="1"/>
      <c r="Q241" s="1"/>
      <c r="R241" s="6" t="s">
        <v>732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161</v>
      </c>
      <c r="B242" s="188">
        <v>44187</v>
      </c>
      <c r="C242" s="188"/>
      <c r="D242" s="189" t="s">
        <v>426</v>
      </c>
      <c r="E242" s="190" t="s">
        <v>571</v>
      </c>
      <c r="F242" s="160">
        <v>190</v>
      </c>
      <c r="G242" s="190"/>
      <c r="H242" s="190">
        <v>239</v>
      </c>
      <c r="I242" s="192">
        <v>239</v>
      </c>
      <c r="J242" s="162" t="s">
        <v>865</v>
      </c>
      <c r="K242" s="163">
        <f t="shared" si="49"/>
        <v>49</v>
      </c>
      <c r="L242" s="164">
        <f t="shared" si="50"/>
        <v>0.25789473684210529</v>
      </c>
      <c r="M242" s="159" t="s">
        <v>541</v>
      </c>
      <c r="N242" s="165">
        <v>44844</v>
      </c>
      <c r="O242" s="1"/>
      <c r="P242" s="1"/>
      <c r="Q242" s="1"/>
      <c r="R242" s="6" t="s">
        <v>732</v>
      </c>
    </row>
    <row r="243" spans="1:26" ht="12.75" customHeight="1">
      <c r="A243" s="187">
        <v>162</v>
      </c>
      <c r="B243" s="188">
        <v>44258</v>
      </c>
      <c r="C243" s="188"/>
      <c r="D243" s="189" t="s">
        <v>757</v>
      </c>
      <c r="E243" s="190" t="s">
        <v>571</v>
      </c>
      <c r="F243" s="160">
        <v>495</v>
      </c>
      <c r="G243" s="190"/>
      <c r="H243" s="190">
        <v>595</v>
      </c>
      <c r="I243" s="192">
        <v>590</v>
      </c>
      <c r="J243" s="162" t="s">
        <v>799</v>
      </c>
      <c r="K243" s="163">
        <f t="shared" ref="K243:K250" si="51">H243-F243</f>
        <v>100</v>
      </c>
      <c r="L243" s="164">
        <f t="shared" ref="L243:L250" si="52">K243/F243</f>
        <v>0.20202020202020202</v>
      </c>
      <c r="M243" s="159" t="s">
        <v>541</v>
      </c>
      <c r="N243" s="165">
        <v>44589</v>
      </c>
      <c r="O243" s="1"/>
      <c r="P243" s="1"/>
      <c r="R243" s="6" t="s">
        <v>732</v>
      </c>
    </row>
    <row r="244" spans="1:26" ht="12.75" customHeight="1">
      <c r="A244" s="187">
        <v>163</v>
      </c>
      <c r="B244" s="188">
        <v>44274</v>
      </c>
      <c r="C244" s="188"/>
      <c r="D244" s="189" t="s">
        <v>333</v>
      </c>
      <c r="E244" s="190" t="s">
        <v>571</v>
      </c>
      <c r="F244" s="160">
        <v>355</v>
      </c>
      <c r="G244" s="190"/>
      <c r="H244" s="190">
        <v>422.5</v>
      </c>
      <c r="I244" s="192">
        <v>420</v>
      </c>
      <c r="J244" s="162" t="s">
        <v>761</v>
      </c>
      <c r="K244" s="163">
        <f t="shared" si="51"/>
        <v>67.5</v>
      </c>
      <c r="L244" s="164">
        <f t="shared" si="52"/>
        <v>0.19014084507042253</v>
      </c>
      <c r="M244" s="159" t="s">
        <v>541</v>
      </c>
      <c r="N244" s="165">
        <v>44361</v>
      </c>
      <c r="O244" s="1"/>
      <c r="R244" s="205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164</v>
      </c>
      <c r="B245" s="188">
        <v>44295</v>
      </c>
      <c r="C245" s="188"/>
      <c r="D245" s="189" t="s">
        <v>762</v>
      </c>
      <c r="E245" s="190" t="s">
        <v>571</v>
      </c>
      <c r="F245" s="160">
        <v>555</v>
      </c>
      <c r="G245" s="190"/>
      <c r="H245" s="190">
        <v>663</v>
      </c>
      <c r="I245" s="192">
        <v>663</v>
      </c>
      <c r="J245" s="162" t="s">
        <v>763</v>
      </c>
      <c r="K245" s="163">
        <f t="shared" si="51"/>
        <v>108</v>
      </c>
      <c r="L245" s="164">
        <f t="shared" si="52"/>
        <v>0.19459459459459461</v>
      </c>
      <c r="M245" s="159" t="s">
        <v>541</v>
      </c>
      <c r="N245" s="165">
        <v>44321</v>
      </c>
      <c r="O245" s="1"/>
      <c r="P245" s="1"/>
      <c r="Q245" s="1"/>
      <c r="R245" s="205" t="s">
        <v>732</v>
      </c>
    </row>
    <row r="246" spans="1:26" ht="12.75" customHeight="1">
      <c r="A246" s="187">
        <v>165</v>
      </c>
      <c r="B246" s="188">
        <v>44308</v>
      </c>
      <c r="C246" s="188"/>
      <c r="D246" s="189" t="s">
        <v>361</v>
      </c>
      <c r="E246" s="190" t="s">
        <v>571</v>
      </c>
      <c r="F246" s="160">
        <v>126.5</v>
      </c>
      <c r="G246" s="190"/>
      <c r="H246" s="190">
        <v>155</v>
      </c>
      <c r="I246" s="192">
        <v>155</v>
      </c>
      <c r="J246" s="162" t="s">
        <v>629</v>
      </c>
      <c r="K246" s="163">
        <f t="shared" si="51"/>
        <v>28.5</v>
      </c>
      <c r="L246" s="164">
        <f t="shared" si="52"/>
        <v>0.22529644268774704</v>
      </c>
      <c r="M246" s="159" t="s">
        <v>541</v>
      </c>
      <c r="N246" s="165">
        <v>44362</v>
      </c>
      <c r="O246" s="1"/>
      <c r="R246" s="205" t="s">
        <v>732</v>
      </c>
    </row>
    <row r="247" spans="1:26" ht="12.75" customHeight="1">
      <c r="A247" s="234">
        <v>166</v>
      </c>
      <c r="B247" s="235">
        <v>44368</v>
      </c>
      <c r="C247" s="235"/>
      <c r="D247" s="236" t="s">
        <v>378</v>
      </c>
      <c r="E247" s="237" t="s">
        <v>571</v>
      </c>
      <c r="F247" s="238">
        <v>287.5</v>
      </c>
      <c r="G247" s="237"/>
      <c r="H247" s="237">
        <v>245</v>
      </c>
      <c r="I247" s="239">
        <v>344</v>
      </c>
      <c r="J247" s="172" t="s">
        <v>794</v>
      </c>
      <c r="K247" s="173">
        <f t="shared" si="51"/>
        <v>-42.5</v>
      </c>
      <c r="L247" s="174">
        <f t="shared" si="52"/>
        <v>-0.14782608695652175</v>
      </c>
      <c r="M247" s="170" t="s">
        <v>553</v>
      </c>
      <c r="N247" s="167">
        <v>44508</v>
      </c>
      <c r="O247" s="1"/>
      <c r="R247" s="205" t="s">
        <v>732</v>
      </c>
    </row>
    <row r="248" spans="1:26" ht="12.75" customHeight="1">
      <c r="A248" s="187">
        <v>167</v>
      </c>
      <c r="B248" s="188">
        <v>44368</v>
      </c>
      <c r="C248" s="188"/>
      <c r="D248" s="189" t="s">
        <v>450</v>
      </c>
      <c r="E248" s="190" t="s">
        <v>571</v>
      </c>
      <c r="F248" s="160">
        <v>241</v>
      </c>
      <c r="G248" s="190"/>
      <c r="H248" s="190">
        <v>298</v>
      </c>
      <c r="I248" s="192">
        <v>320</v>
      </c>
      <c r="J248" s="162" t="s">
        <v>629</v>
      </c>
      <c r="K248" s="163">
        <f t="shared" si="51"/>
        <v>57</v>
      </c>
      <c r="L248" s="164">
        <f t="shared" si="52"/>
        <v>0.23651452282157676</v>
      </c>
      <c r="M248" s="159" t="s">
        <v>541</v>
      </c>
      <c r="N248" s="165">
        <v>44802</v>
      </c>
      <c r="O248" s="41"/>
      <c r="R248" s="205" t="s">
        <v>732</v>
      </c>
    </row>
    <row r="249" spans="1:26" ht="12.75" customHeight="1">
      <c r="A249" s="187">
        <v>168</v>
      </c>
      <c r="B249" s="188">
        <v>44406</v>
      </c>
      <c r="C249" s="188"/>
      <c r="D249" s="189" t="s">
        <v>361</v>
      </c>
      <c r="E249" s="190" t="s">
        <v>571</v>
      </c>
      <c r="F249" s="160">
        <v>162.5</v>
      </c>
      <c r="G249" s="190"/>
      <c r="H249" s="190">
        <v>200</v>
      </c>
      <c r="I249" s="192">
        <v>200</v>
      </c>
      <c r="J249" s="162" t="s">
        <v>629</v>
      </c>
      <c r="K249" s="163">
        <f t="shared" si="51"/>
        <v>37.5</v>
      </c>
      <c r="L249" s="164">
        <f t="shared" si="52"/>
        <v>0.23076923076923078</v>
      </c>
      <c r="M249" s="159" t="s">
        <v>541</v>
      </c>
      <c r="N249" s="165">
        <v>44802</v>
      </c>
      <c r="O249" s="1"/>
      <c r="R249" s="205" t="s">
        <v>732</v>
      </c>
    </row>
    <row r="250" spans="1:26" ht="12.75" customHeight="1">
      <c r="A250" s="187">
        <v>169</v>
      </c>
      <c r="B250" s="188">
        <v>44462</v>
      </c>
      <c r="C250" s="188"/>
      <c r="D250" s="189" t="s">
        <v>768</v>
      </c>
      <c r="E250" s="190" t="s">
        <v>571</v>
      </c>
      <c r="F250" s="160">
        <v>1235</v>
      </c>
      <c r="G250" s="190"/>
      <c r="H250" s="190">
        <v>1505</v>
      </c>
      <c r="I250" s="192">
        <v>1500</v>
      </c>
      <c r="J250" s="162" t="s">
        <v>629</v>
      </c>
      <c r="K250" s="163">
        <f t="shared" si="51"/>
        <v>270</v>
      </c>
      <c r="L250" s="164">
        <f t="shared" si="52"/>
        <v>0.21862348178137653</v>
      </c>
      <c r="M250" s="159" t="s">
        <v>541</v>
      </c>
      <c r="N250" s="165">
        <v>44564</v>
      </c>
      <c r="O250" s="1"/>
      <c r="R250" s="205" t="s">
        <v>732</v>
      </c>
    </row>
    <row r="251" spans="1:26" ht="12.75" customHeight="1">
      <c r="A251" s="218">
        <v>170</v>
      </c>
      <c r="B251" s="219">
        <v>44480</v>
      </c>
      <c r="C251" s="219"/>
      <c r="D251" s="220" t="s">
        <v>770</v>
      </c>
      <c r="E251" s="221" t="s">
        <v>571</v>
      </c>
      <c r="F251" s="222" t="s">
        <v>774</v>
      </c>
      <c r="G251" s="221"/>
      <c r="H251" s="221"/>
      <c r="I251" s="221">
        <v>145</v>
      </c>
      <c r="J251" s="223" t="s">
        <v>544</v>
      </c>
      <c r="K251" s="218"/>
      <c r="L251" s="219"/>
      <c r="M251" s="219"/>
      <c r="N251" s="220"/>
      <c r="O251" s="41"/>
      <c r="R251" s="205" t="s">
        <v>732</v>
      </c>
    </row>
    <row r="252" spans="1:26" ht="12.75" customHeight="1">
      <c r="A252" s="224">
        <v>171</v>
      </c>
      <c r="B252" s="225">
        <v>44481</v>
      </c>
      <c r="C252" s="225"/>
      <c r="D252" s="226" t="s">
        <v>259</v>
      </c>
      <c r="E252" s="227" t="s">
        <v>571</v>
      </c>
      <c r="F252" s="228" t="s">
        <v>772</v>
      </c>
      <c r="G252" s="227"/>
      <c r="H252" s="227"/>
      <c r="I252" s="227">
        <v>380</v>
      </c>
      <c r="J252" s="229" t="s">
        <v>544</v>
      </c>
      <c r="K252" s="224"/>
      <c r="L252" s="225"/>
      <c r="M252" s="225"/>
      <c r="N252" s="226"/>
      <c r="O252" s="41"/>
      <c r="R252" s="205" t="s">
        <v>732</v>
      </c>
    </row>
    <row r="253" spans="1:26" ht="12.75" customHeight="1">
      <c r="A253" s="224">
        <v>172</v>
      </c>
      <c r="B253" s="225">
        <v>44481</v>
      </c>
      <c r="C253" s="225"/>
      <c r="D253" s="226" t="s">
        <v>385</v>
      </c>
      <c r="E253" s="227" t="s">
        <v>571</v>
      </c>
      <c r="F253" s="228" t="s">
        <v>773</v>
      </c>
      <c r="G253" s="227"/>
      <c r="H253" s="227"/>
      <c r="I253" s="227">
        <v>56</v>
      </c>
      <c r="J253" s="229" t="s">
        <v>544</v>
      </c>
      <c r="K253" s="224"/>
      <c r="L253" s="225"/>
      <c r="M253" s="225"/>
      <c r="N253" s="226"/>
      <c r="O253" s="41"/>
      <c r="R253" s="205"/>
    </row>
    <row r="254" spans="1:26" ht="12.75" customHeight="1">
      <c r="A254" s="187">
        <v>173</v>
      </c>
      <c r="B254" s="188">
        <v>44551</v>
      </c>
      <c r="C254" s="188"/>
      <c r="D254" s="189" t="s">
        <v>118</v>
      </c>
      <c r="E254" s="190" t="s">
        <v>571</v>
      </c>
      <c r="F254" s="160">
        <v>2300</v>
      </c>
      <c r="G254" s="190"/>
      <c r="H254" s="190">
        <f>(2820+2200)/2</f>
        <v>2510</v>
      </c>
      <c r="I254" s="192">
        <v>3000</v>
      </c>
      <c r="J254" s="162" t="s">
        <v>807</v>
      </c>
      <c r="K254" s="163">
        <f>H254-F254</f>
        <v>210</v>
      </c>
      <c r="L254" s="164">
        <f>K254/F254</f>
        <v>9.1304347826086957E-2</v>
      </c>
      <c r="M254" s="159" t="s">
        <v>541</v>
      </c>
      <c r="N254" s="165">
        <v>44649</v>
      </c>
      <c r="O254" s="1"/>
      <c r="R254" s="205"/>
    </row>
    <row r="255" spans="1:26" ht="12.75" customHeight="1">
      <c r="A255" s="230">
        <v>174</v>
      </c>
      <c r="B255" s="225">
        <v>44606</v>
      </c>
      <c r="C255" s="230"/>
      <c r="D255" s="230" t="s">
        <v>405</v>
      </c>
      <c r="E255" s="227" t="s">
        <v>571</v>
      </c>
      <c r="F255" s="227" t="s">
        <v>802</v>
      </c>
      <c r="G255" s="227"/>
      <c r="H255" s="227"/>
      <c r="I255" s="227">
        <v>764</v>
      </c>
      <c r="J255" s="227" t="s">
        <v>544</v>
      </c>
      <c r="K255" s="227"/>
      <c r="L255" s="227"/>
      <c r="M255" s="227"/>
      <c r="N255" s="230"/>
      <c r="O255" s="41"/>
      <c r="R255" s="205"/>
    </row>
    <row r="256" spans="1:26" ht="12.75" customHeight="1">
      <c r="A256" s="187">
        <v>175</v>
      </c>
      <c r="B256" s="188">
        <v>44613</v>
      </c>
      <c r="C256" s="188"/>
      <c r="D256" s="189" t="s">
        <v>768</v>
      </c>
      <c r="E256" s="190" t="s">
        <v>571</v>
      </c>
      <c r="F256" s="160">
        <v>1255</v>
      </c>
      <c r="G256" s="190"/>
      <c r="H256" s="190">
        <v>1515</v>
      </c>
      <c r="I256" s="192">
        <v>1510</v>
      </c>
      <c r="J256" s="162" t="s">
        <v>629</v>
      </c>
      <c r="K256" s="163">
        <f>H256-F256</f>
        <v>260</v>
      </c>
      <c r="L256" s="164">
        <f>K256/F256</f>
        <v>0.20717131474103587</v>
      </c>
      <c r="M256" s="159" t="s">
        <v>541</v>
      </c>
      <c r="N256" s="165">
        <v>44834</v>
      </c>
      <c r="O256" s="41"/>
      <c r="R256" s="205"/>
    </row>
    <row r="257" spans="1:18" ht="12.75" customHeight="1">
      <c r="A257">
        <v>176</v>
      </c>
      <c r="B257" s="225">
        <v>44670</v>
      </c>
      <c r="C257" s="225"/>
      <c r="D257" s="230" t="s">
        <v>506</v>
      </c>
      <c r="E257" s="276" t="s">
        <v>571</v>
      </c>
      <c r="F257" s="227" t="s">
        <v>809</v>
      </c>
      <c r="G257" s="227"/>
      <c r="H257" s="227"/>
      <c r="I257" s="227">
        <v>553</v>
      </c>
      <c r="J257" s="227" t="s">
        <v>544</v>
      </c>
      <c r="K257" s="227"/>
      <c r="L257" s="227"/>
      <c r="M257" s="227"/>
      <c r="N257" s="227"/>
      <c r="O257" s="41"/>
      <c r="R257" s="205"/>
    </row>
    <row r="258" spans="1:18" ht="12.75" customHeight="1">
      <c r="A258" s="187">
        <v>177</v>
      </c>
      <c r="B258" s="188">
        <v>44746</v>
      </c>
      <c r="C258" s="188"/>
      <c r="D258" s="189" t="s">
        <v>843</v>
      </c>
      <c r="E258" s="190" t="s">
        <v>571</v>
      </c>
      <c r="F258" s="160">
        <v>207.5</v>
      </c>
      <c r="G258" s="190"/>
      <c r="H258" s="190">
        <v>254</v>
      </c>
      <c r="I258" s="192">
        <v>254</v>
      </c>
      <c r="J258" s="162" t="s">
        <v>629</v>
      </c>
      <c r="K258" s="163">
        <f>H258-F258</f>
        <v>46.5</v>
      </c>
      <c r="L258" s="164">
        <f>K258/F258</f>
        <v>0.22409638554216868</v>
      </c>
      <c r="M258" s="159" t="s">
        <v>541</v>
      </c>
      <c r="N258" s="165">
        <v>44792</v>
      </c>
      <c r="O258" s="1"/>
      <c r="R258" s="205"/>
    </row>
    <row r="259" spans="1:18" ht="12.75" customHeight="1">
      <c r="A259" s="187">
        <v>178</v>
      </c>
      <c r="B259" s="188">
        <v>44775</v>
      </c>
      <c r="C259" s="188"/>
      <c r="D259" s="189" t="s">
        <v>452</v>
      </c>
      <c r="E259" s="190" t="s">
        <v>571</v>
      </c>
      <c r="F259" s="160">
        <v>31.25</v>
      </c>
      <c r="G259" s="190"/>
      <c r="H259" s="190">
        <v>38.75</v>
      </c>
      <c r="I259" s="192">
        <v>38</v>
      </c>
      <c r="J259" s="162" t="s">
        <v>629</v>
      </c>
      <c r="K259" s="163">
        <f t="shared" ref="K259" si="53">H259-F259</f>
        <v>7.5</v>
      </c>
      <c r="L259" s="164">
        <f t="shared" ref="L259" si="54">K259/F259</f>
        <v>0.24</v>
      </c>
      <c r="M259" s="159" t="s">
        <v>541</v>
      </c>
      <c r="N259" s="165">
        <v>44844</v>
      </c>
      <c r="O259" s="41"/>
      <c r="R259" s="54"/>
    </row>
    <row r="260" spans="1:18" ht="12.75" customHeight="1">
      <c r="A260" s="224">
        <v>179</v>
      </c>
      <c r="B260" s="225">
        <v>44841</v>
      </c>
      <c r="C260" s="230"/>
      <c r="D260" s="306" t="s">
        <v>863</v>
      </c>
      <c r="E260" s="305" t="s">
        <v>571</v>
      </c>
      <c r="F260" s="227" t="s">
        <v>864</v>
      </c>
      <c r="G260" s="227"/>
      <c r="H260" s="227"/>
      <c r="I260" s="227">
        <v>840</v>
      </c>
      <c r="J260" s="227" t="s">
        <v>544</v>
      </c>
      <c r="K260" s="227"/>
      <c r="L260" s="227"/>
      <c r="M260" s="227"/>
      <c r="N260" s="227"/>
      <c r="O260" s="41"/>
      <c r="Q260" s="208"/>
      <c r="R260" s="54"/>
    </row>
    <row r="261" spans="1:18" ht="12.75" customHeight="1">
      <c r="A261" s="224">
        <v>180</v>
      </c>
      <c r="B261" s="225">
        <v>44844</v>
      </c>
      <c r="C261" s="230"/>
      <c r="D261" s="306" t="s">
        <v>407</v>
      </c>
      <c r="E261" s="305" t="s">
        <v>571</v>
      </c>
      <c r="F261" s="227" t="s">
        <v>866</v>
      </c>
      <c r="G261" s="227"/>
      <c r="H261" s="227"/>
      <c r="I261" s="227">
        <v>291</v>
      </c>
      <c r="J261" s="227" t="s">
        <v>544</v>
      </c>
      <c r="K261" s="227"/>
      <c r="L261" s="227"/>
      <c r="M261" s="227"/>
      <c r="N261" s="227"/>
      <c r="O261" s="41"/>
      <c r="Q261" s="208"/>
      <c r="R261" s="54"/>
    </row>
    <row r="262" spans="1:18" ht="12.75" customHeight="1">
      <c r="A262" s="224">
        <v>181</v>
      </c>
      <c r="B262" s="225">
        <v>44845</v>
      </c>
      <c r="C262" s="230"/>
      <c r="D262" s="306" t="s">
        <v>405</v>
      </c>
      <c r="E262" s="305" t="s">
        <v>571</v>
      </c>
      <c r="F262" s="227" t="s">
        <v>868</v>
      </c>
      <c r="G262" s="227"/>
      <c r="H262" s="227"/>
      <c r="I262" s="227">
        <v>765</v>
      </c>
      <c r="J262" s="227" t="s">
        <v>544</v>
      </c>
      <c r="K262" s="227"/>
      <c r="L262" s="227"/>
      <c r="M262" s="227"/>
      <c r="N262" s="227"/>
      <c r="O262" s="41"/>
      <c r="Q262" s="208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B265" s="206" t="s">
        <v>764</v>
      </c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A269" s="207"/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A270" s="207"/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A271" s="53"/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</sheetData>
  <autoFilter ref="R1:R26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2022-11-08T10:23:13Z</dcterms:modified>
</cp:coreProperties>
</file>