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F&amp;O)'!$R$1:$R$279</definedName>
  </definedNames>
  <calcPr calcId="152511"/>
</workbook>
</file>

<file path=xl/calcChain.xml><?xml version="1.0" encoding="utf-8"?>
<calcChain xmlns="http://schemas.openxmlformats.org/spreadsheetml/2006/main">
  <c r="L41" i="6"/>
  <c r="K41" l="1"/>
  <c r="L39"/>
  <c r="K39"/>
  <c r="L36"/>
  <c r="K36"/>
  <c r="M39" l="1"/>
  <c r="M41"/>
  <c r="M36"/>
  <c r="L42" l="1"/>
  <c r="K42"/>
  <c r="M42" s="1"/>
  <c r="L38" l="1"/>
  <c r="K38"/>
  <c r="L37"/>
  <c r="K37"/>
  <c r="L13"/>
  <c r="K13"/>
  <c r="L35"/>
  <c r="K35"/>
  <c r="L34"/>
  <c r="K34"/>
  <c r="M38" l="1"/>
  <c r="M37"/>
  <c r="M13"/>
  <c r="M35"/>
  <c r="M34"/>
  <c r="K55"/>
  <c r="K56"/>
  <c r="K54" l="1"/>
  <c r="K52"/>
  <c r="K51"/>
  <c r="K58"/>
  <c r="K57"/>
  <c r="K53"/>
  <c r="L19"/>
  <c r="K19"/>
  <c r="M19" l="1"/>
  <c r="P18"/>
  <c r="P17" l="1"/>
  <c r="P16" l="1"/>
  <c r="P14" l="1"/>
  <c r="P15"/>
  <c r="P11" l="1"/>
  <c r="P12"/>
  <c r="K273" l="1"/>
  <c r="L273" s="1"/>
  <c r="K267"/>
  <c r="L267" s="1"/>
  <c r="P10" l="1"/>
  <c r="L33" l="1"/>
  <c r="K33"/>
  <c r="M33" l="1"/>
  <c r="K275" l="1"/>
  <c r="L275" s="1"/>
  <c r="K263" l="1"/>
  <c r="L263" s="1"/>
  <c r="K264" l="1"/>
  <c r="L264" s="1"/>
  <c r="K257"/>
  <c r="L257" s="1"/>
  <c r="K274" l="1"/>
  <c r="L274" s="1"/>
  <c r="K268"/>
  <c r="L268" s="1"/>
  <c r="K270" l="1"/>
  <c r="L270" s="1"/>
  <c r="L6" i="2" l="1"/>
  <c r="K6" i="3"/>
  <c r="D7" i="5" l="1"/>
  <c r="M7" i="6"/>
  <c r="K265" l="1"/>
  <c r="L265" s="1"/>
  <c r="K262" l="1"/>
  <c r="L262" s="1"/>
  <c r="K266" l="1"/>
  <c r="L266" s="1"/>
  <c r="K261"/>
  <c r="L261" s="1"/>
  <c r="K260"/>
  <c r="L260" s="1"/>
  <c r="K258"/>
  <c r="L258" s="1"/>
  <c r="H256"/>
  <c r="K256" s="1"/>
  <c r="L256" s="1"/>
  <c r="K255"/>
  <c r="L255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F224"/>
  <c r="K224" s="1"/>
  <c r="L224" s="1"/>
  <c r="K223"/>
  <c r="L223" s="1"/>
  <c r="K222"/>
  <c r="L222" s="1"/>
  <c r="K221"/>
  <c r="L221" s="1"/>
  <c r="K220"/>
  <c r="L220" s="1"/>
  <c r="K219"/>
  <c r="L219" s="1"/>
  <c r="F218"/>
  <c r="K218" s="1"/>
  <c r="L218" s="1"/>
  <c r="F217"/>
  <c r="K217" s="1"/>
  <c r="L217" s="1"/>
  <c r="K216"/>
  <c r="L216" s="1"/>
  <c r="F215"/>
  <c r="K215" s="1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6"/>
  <c r="L196" s="1"/>
  <c r="F195"/>
  <c r="K195" s="1"/>
  <c r="L195" s="1"/>
  <c r="K194"/>
  <c r="L194" s="1"/>
  <c r="K191"/>
  <c r="L191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69"/>
  <c r="L169" s="1"/>
  <c r="K167"/>
  <c r="L167" s="1"/>
  <c r="K165"/>
  <c r="L165" s="1"/>
  <c r="K163"/>
  <c r="L163" s="1"/>
  <c r="K162"/>
  <c r="L162" s="1"/>
  <c r="K161"/>
  <c r="L161" s="1"/>
  <c r="K159"/>
  <c r="L159" s="1"/>
  <c r="K158"/>
  <c r="L158" s="1"/>
  <c r="K157"/>
  <c r="L157" s="1"/>
  <c r="K156"/>
  <c r="K155"/>
  <c r="L155" s="1"/>
  <c r="K154"/>
  <c r="L154" s="1"/>
  <c r="K152"/>
  <c r="L152" s="1"/>
  <c r="K151"/>
  <c r="L151" s="1"/>
  <c r="K150"/>
  <c r="L150" s="1"/>
  <c r="K149"/>
  <c r="L149" s="1"/>
  <c r="K148"/>
  <c r="L148" s="1"/>
  <c r="F147"/>
  <c r="K147" s="1"/>
  <c r="L147" s="1"/>
  <c r="H146"/>
  <c r="K146" s="1"/>
  <c r="L146" s="1"/>
  <c r="K143"/>
  <c r="L143" s="1"/>
  <c r="K142"/>
  <c r="L142" s="1"/>
  <c r="K141"/>
  <c r="L141" s="1"/>
  <c r="K140"/>
  <c r="L140" s="1"/>
  <c r="K139"/>
  <c r="L139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H112"/>
  <c r="K112" s="1"/>
  <c r="L112" s="1"/>
  <c r="F111"/>
  <c r="K111" s="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6" i="4"/>
</calcChain>
</file>

<file path=xl/sharedStrings.xml><?xml version="1.0" encoding="utf-8"?>
<sst xmlns="http://schemas.openxmlformats.org/spreadsheetml/2006/main" count="3185" uniqueCount="1183">
  <si>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</si>
  <si>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</si>
  <si>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</si>
  <si>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</si>
  <si>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</si>
  <si>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</si>
  <si>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</si>
  <si>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</si>
  <si>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</si>
  <si>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</si>
  <si>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</si>
  <si>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</si>
  <si>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</si>
  <si>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</si>
  <si>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</si>
  <si>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</si>
  <si>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</si>
  <si>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</si>
  <si>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</si>
  <si>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</si>
  <si>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</si>
  <si>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</si>
  <si>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</si>
  <si>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</si>
  <si>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</si>
  <si>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</si>
  <si>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</si>
  <si>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</si>
  <si>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</si>
  <si>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</si>
  <si>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</si>
  <si>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</si>
  <si>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</si>
  <si>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</si>
  <si>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</si>
  <si>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</si>
  <si>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</si>
  <si>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</si>
  <si>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</si>
  <si>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</si>
  <si>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</si>
  <si>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</si>
  <si>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</si>
  <si>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</si>
  <si>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</si>
  <si>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</si>
  <si>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</si>
  <si>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</si>
  <si>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</si>
  <si>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</si>
  <si>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</si>
  <si>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</si>
  <si>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</si>
  <si>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</si>
  <si>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</si>
  <si>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</si>
  <si>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</si>
  <si>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</si>
  <si>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</si>
  <si>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</si>
  <si>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</si>
  <si>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</si>
  <si>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</si>
  <si>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</si>
  <si>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</si>
  <si>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</si>
  <si>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</si>
  <si>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</si>
  <si>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</si>
  <si>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</si>
  <si>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</si>
  <si>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</si>
  <si>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</si>
  <si>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</si>
  <si>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</si>
  <si>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</si>
  <si>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</si>
  <si>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</si>
  <si>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</si>
  <si>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</si>
  <si>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</si>
  <si>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</si>
  <si>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</si>
  <si>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</si>
  <si>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</si>
  <si>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</si>
  <si>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</si>
  <si>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</si>
  <si>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</si>
  <si>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</si>
  <si>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</si>
  <si>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</si>
  <si>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</si>
  <si>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</si>
  <si>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</si>
  <si>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</si>
  <si>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</si>
  <si>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</si>
  <si>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</si>
  <si>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</si>
  <si>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</si>
  <si>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</si>
  <si>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</si>
  <si>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</si>
  <si>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</si>
  <si>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</si>
  <si>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</si>
  <si>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</si>
  <si>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</si>
  <si>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</si>
  <si>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</si>
  <si>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</si>
  <si>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</si>
  <si>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</si>
  <si>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</si>
  <si>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</si>
  <si>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</si>
  <si>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</si>
  <si>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</si>
  <si>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</si>
  <si>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</si>
  <si>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</si>
  <si>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</si>
  <si>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</si>
  <si>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</si>
  <si>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</si>
  <si>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</si>
  <si>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</si>
  <si>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</si>
  <si>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</si>
  <si>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</si>
  <si>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</si>
  <si>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</si>
  <si>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</si>
  <si>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</si>
  <si>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</si>
  <si>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</si>
  <si>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</si>
  <si>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</si>
  <si>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</si>
  <si>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</si>
  <si>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</si>
  <si>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</si>
  <si>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</si>
  <si>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</si>
  <si>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</si>
  <si>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</si>
  <si>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</si>
  <si>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</si>
  <si>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</si>
  <si>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</si>
  <si>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</si>
  <si>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</si>
  <si>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</si>
  <si>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</si>
  <si>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</si>
  <si>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</si>
  <si>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</si>
  <si>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</si>
  <si>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</si>
  <si>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</si>
  <si>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</si>
  <si>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</si>
  <si>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</si>
  <si>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</si>
  <si>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</si>
  <si>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</si>
  <si>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</si>
  <si>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</si>
  <si>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</si>
  <si>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</si>
  <si>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</si>
  <si>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</si>
  <si>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</si>
  <si>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</si>
  <si>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</si>
  <si>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</si>
  <si>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</si>
  <si>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</si>
  <si>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</si>
  <si>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</si>
  <si>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</si>
  <si>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</si>
  <si>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</si>
  <si>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</si>
  <si>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</si>
  <si>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</si>
  <si>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</si>
  <si>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</si>
  <si>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</si>
  <si>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</si>
  <si>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</si>
  <si>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</si>
  <si>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</si>
  <si>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</si>
  <si>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</si>
  <si>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</si>
  <si>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</si>
  <si>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</si>
  <si>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</si>
  <si>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</si>
  <si>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</si>
  <si>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</si>
  <si>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</si>
  <si>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</si>
  <si>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</si>
  <si>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</si>
  <si>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</si>
  <si>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</si>
  <si>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</si>
  <si>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</si>
  <si>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</si>
  <si>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</si>
  <si>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</si>
  <si>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</si>
  <si>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</si>
  <si>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</si>
  <si>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</si>
  <si>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</si>
  <si>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</si>
  <si>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</si>
  <si>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</si>
  <si>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</si>
  <si>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</si>
  <si>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</si>
  <si>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</si>
  <si>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</si>
  <si>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</si>
  <si>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</si>
  <si>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</si>
  <si>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</si>
  <si>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</si>
  <si>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</si>
  <si>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</si>
  <si>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</si>
  <si>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</si>
  <si>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</si>
  <si>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</si>
  <si>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</si>
  <si>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</si>
  <si>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</si>
  <si>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</si>
  <si>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</si>
  <si>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</si>
  <si>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</si>
  <si>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</si>
  <si>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</si>
  <si>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</si>
  <si>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</si>
  <si>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</si>
  <si>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</si>
  <si>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</si>
  <si>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</si>
  <si>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</si>
  <si>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</si>
  <si>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</si>
  <si>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</si>
  <si>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</si>
  <si>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</si>
  <si>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</si>
  <si>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</si>
  <si>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</si>
  <si>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</si>
  <si>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</si>
  <si>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</si>
  <si>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</si>
  <si>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</si>
  <si>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</si>
  <si>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</si>
  <si>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</si>
  <si>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</si>
  <si>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</si>
  <si>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</si>
  <si>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</si>
  <si>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</si>
  <si>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</si>
  <si>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</si>
  <si>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</si>
  <si>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</si>
  <si>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</si>
  <si>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</si>
  <si>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</si>
  <si>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</si>
  <si>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</si>
  <si>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</si>
  <si>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</si>
  <si>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</si>
  <si>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</si>
  <si>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</si>
  <si>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</si>
  <si>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</si>
  <si>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</si>
  <si>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</si>
  <si>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</si>
  <si>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</si>
  <si>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</si>
  <si>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</si>
  <si>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</si>
  <si>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</si>
  <si>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</si>
  <si>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</si>
  <si>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</si>
  <si>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</si>
  <si>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</si>
  <si>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</si>
  <si>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</si>
  <si>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</si>
  <si>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</si>
  <si>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</si>
  <si>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</si>
  <si>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</si>
  <si>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</si>
  <si>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</si>
  <si>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</si>
  <si>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</si>
  <si>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</si>
  <si>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</si>
  <si>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</si>
  <si>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</si>
  <si>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</si>
  <si>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</si>
  <si>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</si>
  <si>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</si>
  <si>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</si>
  <si>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</si>
  <si>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</si>
  <si>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</si>
  <si>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</si>
  <si>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</si>
  <si>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</si>
  <si>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</si>
  <si>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</si>
  <si>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</si>
  <si>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</si>
  <si>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</si>
  <si>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</si>
  <si>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</si>
  <si>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</si>
  <si>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</si>
  <si>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</si>
  <si>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</si>
  <si>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</si>
  <si>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</si>
  <si>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</si>
  <si>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</si>
  <si>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</si>
  <si>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</si>
  <si>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</si>
  <si>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</si>
  <si>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</si>
  <si>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</si>
  <si>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</si>
  <si>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</si>
  <si>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</si>
  <si>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</si>
  <si>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</si>
  <si>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</si>
  <si>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</si>
  <si>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</si>
  <si>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</si>
  <si>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</si>
  <si>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</si>
  <si>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</si>
  <si>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</si>
  <si>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</si>
  <si>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</si>
  <si>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</si>
  <si>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</si>
  <si>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</si>
  <si>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</si>
  <si>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</si>
  <si>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</si>
  <si>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</si>
  <si>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</si>
  <si>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</si>
  <si>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</si>
  <si>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</si>
  <si>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</si>
  <si>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</si>
  <si>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</si>
  <si>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</si>
  <si>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</si>
  <si>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</si>
  <si>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</si>
  <si>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</si>
  <si>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</si>
  <si>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</si>
  <si>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</si>
  <si>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</si>
  <si>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</si>
  <si>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</si>
  <si>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</si>
  <si>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</si>
  <si>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</si>
  <si>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</si>
  <si>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</si>
  <si>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</si>
  <si>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</si>
  <si>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</si>
  <si>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</si>
  <si>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</si>
  <si>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</si>
  <si>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</si>
  <si>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</si>
  <si>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</si>
  <si>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</si>
  <si>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</si>
  <si>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</si>
  <si>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</si>
  <si>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</si>
  <si>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</si>
  <si>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</si>
  <si>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</si>
  <si>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</si>
  <si>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</si>
  <si>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</si>
  <si>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</si>
  <si>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</si>
  <si>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</si>
  <si>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</si>
  <si>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</si>
  <si>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</si>
  <si>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</si>
  <si>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</si>
  <si>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</si>
  <si>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</si>
  <si>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</si>
  <si>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</si>
  <si>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</si>
  <si>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</si>
  <si>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</si>
  <si>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</si>
  <si>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</si>
  <si>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</si>
  <si>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</si>
  <si>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</si>
  <si>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</si>
  <si>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</si>
  <si>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</si>
  <si>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</si>
  <si>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</si>
  <si>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</si>
  <si>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</si>
  <si>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</si>
  <si>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</si>
  <si>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</si>
  <si>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</si>
  <si>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</si>
  <si>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</si>
  <si>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</si>
  <si>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</si>
  <si>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</si>
  <si>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</si>
  <si>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</si>
  <si>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</si>
  <si>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</si>
  <si>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</si>
  <si>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</si>
  <si>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</si>
  <si>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</si>
  <si>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</si>
  <si>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</si>
  <si>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</si>
  <si>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</si>
  <si>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</si>
  <si>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</si>
  <si>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</si>
  <si>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</si>
  <si>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</si>
  <si>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</si>
  <si>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</si>
  <si>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</si>
  <si>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</si>
  <si>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</si>
  <si>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</si>
  <si>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</si>
  <si>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</si>
  <si>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</si>
  <si>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</si>
  <si>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</si>
  <si>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</si>
  <si>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</si>
  <si>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</si>
  <si>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</si>
  <si>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</si>
  <si>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</si>
  <si>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</si>
  <si>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</si>
  <si>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</si>
  <si>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</si>
  <si>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</si>
  <si>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</si>
  <si>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</si>
  <si>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</si>
  <si>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</si>
  <si>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</si>
  <si>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</si>
  <si>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</si>
  <si>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</si>
  <si>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</si>
  <si>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</si>
  <si>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</si>
  <si>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</si>
  <si>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</si>
  <si>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</si>
  <si>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</si>
  <si>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</si>
  <si>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</si>
  <si>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</si>
  <si>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</si>
  <si>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</si>
  <si>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</si>
  <si>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</si>
  <si>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</si>
  <si>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</si>
  <si>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</si>
  <si>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</si>
  <si>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</si>
  <si>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</si>
  <si>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</si>
  <si>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</si>
  <si>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</si>
  <si>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</si>
  <si>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</si>
  <si>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</si>
  <si>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</si>
  <si>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</si>
  <si>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</si>
  <si>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</si>
  <si>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</si>
  <si>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</si>
  <si>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</si>
  <si>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</si>
  <si>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</si>
  <si>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</si>
  <si>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</si>
  <si>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</si>
  <si>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</si>
  <si>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</si>
  <si>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</si>
  <si>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</si>
  <si>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</si>
  <si>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</si>
  <si>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</si>
  <si>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</si>
  <si>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</si>
  <si>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</si>
  <si>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</si>
  <si>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</si>
  <si>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</si>
  <si>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</si>
  <si>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</si>
  <si>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</si>
  <si>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</si>
  <si>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</si>
  <si>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</si>
  <si>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</si>
  <si>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</si>
  <si>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</si>
  <si>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</si>
  <si>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</si>
  <si>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</si>
  <si>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</si>
  <si>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</si>
  <si>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</si>
  <si>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</si>
  <si>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</si>
  <si>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</si>
  <si>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</si>
  <si>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</si>
  <si>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</si>
  <si>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</si>
  <si>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</si>
  <si>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</si>
  <si>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</si>
  <si>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</si>
  <si>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</si>
  <si>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</si>
  <si>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</si>
  <si>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</si>
  <si>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</si>
  <si>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</si>
  <si>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</si>
  <si>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</si>
  <si>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</si>
  <si>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</si>
  <si>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</si>
  <si>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</si>
  <si>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</si>
  <si>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</si>
  <si>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</si>
  <si>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</si>
  <si>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</si>
  <si>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</si>
  <si>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</si>
  <si>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</si>
  <si>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</si>
  <si>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</si>
  <si>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</si>
  <si>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</si>
  <si>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</si>
  <si>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</si>
  <si>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</si>
  <si>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</si>
  <si>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</si>
  <si>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</si>
  <si>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</si>
  <si>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</si>
  <si>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</si>
  <si>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</si>
  <si>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</si>
  <si>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</si>
  <si>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</si>
  <si>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</si>
  <si>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</si>
  <si>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</si>
  <si>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</si>
  <si>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</si>
  <si>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</si>
  <si>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</si>
  <si>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</si>
  <si>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</si>
  <si>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</si>
  <si>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</si>
  <si>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</si>
  <si>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</si>
  <si>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</si>
  <si>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</si>
  <si>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</si>
  <si>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</si>
  <si>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</si>
  <si>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</si>
  <si>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</si>
  <si>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</si>
  <si>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</si>
  <si>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</si>
  <si>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</si>
  <si>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</si>
  <si>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</si>
  <si>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</si>
  <si>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</si>
  <si>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</si>
  <si>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</si>
  <si>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</si>
  <si>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</si>
  <si>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</si>
  <si>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</si>
  <si>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</si>
  <si>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</si>
  <si>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</si>
  <si>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</si>
  <si>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</si>
  <si>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</si>
  <si>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</si>
  <si>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</si>
  <si>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</si>
  <si>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</si>
  <si>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</si>
  <si>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</si>
  <si>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</si>
  <si>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</si>
  <si>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</si>
  <si>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</si>
  <si>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</si>
  <si>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</si>
  <si>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</si>
  <si>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</si>
  <si>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</si>
  <si>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</si>
  <si>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</si>
  <si>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</si>
  <si>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</si>
  <si>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</si>
  <si>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</si>
  <si>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</si>
  <si>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</si>
  <si>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</si>
  <si>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</si>
  <si>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</si>
  <si>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</si>
  <si>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</si>
  <si>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</si>
  <si>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</si>
  <si>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</si>
  <si>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</si>
  <si>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</si>
  <si>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</si>
  <si>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</si>
  <si>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</si>
  <si>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</si>
  <si>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</si>
  <si>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</si>
  <si>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</si>
  <si>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</si>
  <si>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</si>
  <si>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</si>
  <si>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</si>
  <si>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</si>
  <si>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</si>
  <si>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</si>
  <si>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</si>
  <si>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</si>
  <si>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</si>
  <si>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</si>
  <si>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</si>
  <si>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</si>
  <si>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</si>
  <si>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</si>
  <si>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</si>
  <si>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</si>
  <si>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</si>
  <si>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</si>
  <si>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</si>
  <si>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</si>
  <si>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</si>
  <si>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</si>
  <si>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</si>
  <si>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</si>
  <si>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</si>
  <si>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</si>
  <si>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</si>
  <si>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</si>
  <si>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</si>
  <si>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</si>
  <si>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</si>
  <si>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</si>
  <si>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</si>
  <si>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</si>
  <si>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</si>
  <si>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</si>
  <si>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</si>
  <si>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</si>
  <si>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</si>
  <si>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</si>
  <si>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</si>
  <si>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</si>
  <si>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</si>
  <si>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</si>
  <si>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</si>
  <si>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</si>
  <si>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</si>
  <si>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</si>
  <si>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</si>
  <si>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</si>
  <si>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</si>
  <si>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</si>
  <si>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</si>
  <si>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</si>
  <si>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</si>
  <si>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</si>
  <si>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</si>
  <si>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</si>
  <si>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</si>
  <si>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</si>
  <si>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</si>
  <si>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</si>
  <si>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</si>
  <si>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</si>
  <si>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</si>
  <si>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</si>
  <si>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</si>
  <si>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</si>
  <si>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</si>
  <si>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</si>
  <si>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</si>
  <si>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</si>
  <si>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</si>
  <si>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</si>
  <si>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</si>
  <si>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</si>
  <si>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</si>
  <si>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</si>
  <si>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</si>
  <si>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</si>
  <si>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</si>
  <si>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</si>
  <si>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</si>
  <si>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</si>
  <si>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</si>
  <si>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</si>
  <si>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</si>
  <si>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</si>
  <si>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</si>
  <si>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</si>
  <si>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</si>
  <si>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</si>
  <si>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</si>
  <si>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</si>
  <si>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</si>
  <si>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</si>
  <si>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</si>
  <si>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</si>
  <si>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</si>
  <si>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</si>
  <si>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</si>
  <si>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</si>
  <si>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</si>
  <si>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</si>
  <si>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</si>
  <si>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</si>
  <si>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</si>
  <si>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</si>
  <si>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</si>
  <si>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</si>
  <si>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</si>
  <si>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</si>
  <si>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</si>
  <si>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</si>
  <si>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</si>
  <si>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</si>
  <si>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</si>
  <si>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</si>
  <si>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</si>
  <si>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</si>
  <si>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</si>
  <si>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</si>
  <si>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</si>
  <si>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</si>
  <si>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</si>
  <si>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</si>
  <si>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</si>
  <si>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</si>
  <si>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</si>
  <si>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</si>
  <si>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</si>
  <si>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</si>
  <si>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</si>
  <si>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</si>
  <si>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</si>
  <si>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</si>
  <si>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</si>
  <si>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</si>
  <si>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</si>
  <si>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</si>
  <si>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</si>
  <si>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</si>
  <si>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</si>
  <si>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</si>
  <si>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</si>
  <si>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</si>
  <si>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</si>
  <si>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</si>
  <si>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</si>
  <si>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</si>
  <si>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</si>
  <si>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</si>
  <si>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</si>
  <si>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</si>
  <si>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</si>
  <si>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</si>
  <si>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</si>
  <si>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</si>
  <si>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</si>
  <si>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</si>
  <si>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</si>
  <si>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</si>
  <si>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</si>
  <si>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</si>
  <si>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</si>
  <si>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</si>
  <si>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</si>
  <si>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</si>
  <si>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</si>
  <si>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</si>
  <si>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</si>
  <si>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</si>
  <si>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</si>
  <si>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</si>
  <si>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</si>
  <si>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</si>
  <si>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</si>
  <si>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</si>
  <si>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</si>
  <si>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</si>
  <si>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</si>
  <si>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</si>
  <si>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</si>
  <si>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</si>
  <si>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</si>
  <si>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2915-3015</t>
  </si>
  <si>
    <t>3200-3400</t>
  </si>
  <si>
    <t>Profit of Rs.20/-</t>
  </si>
  <si>
    <t>629-649</t>
  </si>
  <si>
    <t>690-720</t>
  </si>
  <si>
    <t>660-700</t>
  </si>
  <si>
    <t>601-621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</si>
  <si>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</si>
  <si>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</si>
  <si>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</si>
  <si>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</si>
  <si>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</si>
  <si>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</si>
  <si>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</si>
  <si>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</si>
  <si>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</si>
  <si>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</si>
  <si>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</si>
  <si>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</si>
  <si>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</si>
  <si>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</si>
  <si>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CRONY VYAPAR PVT LTD</t>
  </si>
  <si>
    <t>FOODSIN</t>
  </si>
  <si>
    <t>Foods &amp; Inns Limited</t>
  </si>
  <si>
    <t>FINNIFTY 19700 CE 03-OCT</t>
  </si>
  <si>
    <t>MANSI SHARE AND STOCK ADVISORS PVT LTD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</si>
  <si>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</si>
  <si>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</si>
  <si>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</si>
  <si>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</si>
  <si>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</si>
  <si>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</si>
  <si>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</si>
  <si>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MASTER</t>
  </si>
  <si>
    <t>Master Components Limited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</si>
  <si>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</si>
  <si>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</si>
  <si>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</si>
  <si>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</si>
  <si>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</si>
  <si>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</si>
  <si>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</si>
  <si>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</si>
  <si>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</si>
  <si>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INDXTRA</t>
  </si>
  <si>
    <t>MANISHKUMAR INDRAVADAN MEHTA</t>
  </si>
  <si>
    <t>INNOVATIVE</t>
  </si>
  <si>
    <t>MITTAL RIMPY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</si>
  <si>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</si>
  <si>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</si>
  <si>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</si>
  <si>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</si>
  <si>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</si>
  <si>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</si>
  <si>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</si>
  <si>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</si>
  <si>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</si>
  <si>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</si>
  <si>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</si>
  <si>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</si>
  <si>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</si>
  <si>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</si>
  <si>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GICL-RE</t>
  </si>
  <si>
    <t>Globe Intl Car Ltd-RE</t>
  </si>
  <si>
    <t>VIKASLIFE</t>
  </si>
  <si>
    <t>Vikas Lifecare Limited</t>
  </si>
  <si>
    <t>VISHWAS FINCAP SERVICES PRIVATE LIMITED</t>
  </si>
  <si>
    <t>WILSON HOLDINGS PRIVATE LIMITED</t>
  </si>
  <si>
    <t>BANKNIFTY 44100 PE 18-OCT</t>
  </si>
  <si>
    <t>BANKNIFTY 43800 PE 11-OCT</t>
  </si>
  <si>
    <t>290-295</t>
  </si>
  <si>
    <t>105-110</t>
  </si>
  <si>
    <t>HINDUNILVR OCT FUT</t>
  </si>
  <si>
    <t>2501-2505</t>
  </si>
  <si>
    <t>2539-2574</t>
  </si>
  <si>
    <t>AXISBANK OCT FUT</t>
  </si>
  <si>
    <t>989-972</t>
  </si>
  <si>
    <t>OBEROIRLTY OCT FUT</t>
  </si>
  <si>
    <t>1114-1129</t>
  </si>
  <si>
    <t>Loss of Rs 12/-</t>
  </si>
  <si>
    <t>ASHOKALC</t>
  </si>
  <si>
    <t>SURESHKUMAR MAKWANA</t>
  </si>
  <si>
    <t>DITCO</t>
  </si>
  <si>
    <t>PROFINC</t>
  </si>
  <si>
    <t>TEJALBEN DEEPAKKUMAR SHAH</t>
  </si>
  <si>
    <t>SHRENI CONSTRUCTION PRIVATE LIMITED</t>
  </si>
  <si>
    <t>SHEETAL</t>
  </si>
  <si>
    <t>CYBERTECH</t>
  </si>
  <si>
    <t>Cybertech Systems &amp; Softw</t>
  </si>
  <si>
    <t>NK SECURITIES RESEARCH PRIVATE LIMITED</t>
  </si>
  <si>
    <t>QE SECURITIES LLP</t>
  </si>
  <si>
    <t>INSPIRE</t>
  </si>
  <si>
    <t>Inspire Films Limited</t>
  </si>
  <si>
    <t>RASHI FINCORP LTD</t>
  </si>
  <si>
    <t>JALAN</t>
  </si>
  <si>
    <t>Jalan Transolu. India Ltd</t>
  </si>
  <si>
    <t>NEWJAISA</t>
  </si>
  <si>
    <t>Newjaisa Technologies Ltd</t>
  </si>
  <si>
    <t>BAJORIA FINANCIAL SERVICES PRIVATE LIMITED</t>
  </si>
  <si>
    <t>RKEC</t>
  </si>
  <si>
    <t>RKEC Projects Limited</t>
  </si>
  <si>
    <t>JAINAM BROKING LIMITED</t>
  </si>
  <si>
    <t>SHAKTIPUMP</t>
  </si>
  <si>
    <t>Shakti Pumps (I) Ltd</t>
  </si>
  <si>
    <t>UNIVASTU</t>
  </si>
  <si>
    <t>Univastu India Limited</t>
  </si>
  <si>
    <t>VEENA RAJESH SHAH</t>
  </si>
  <si>
    <t>VASCONEQ</t>
  </si>
  <si>
    <t>Vascon Engineers Ltd</t>
  </si>
  <si>
    <t>VERTOZ</t>
  </si>
  <si>
    <t>Vertoz Advertising Ltd</t>
  </si>
  <si>
    <t>SUBHASH AGRAWAL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</si>
  <si>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</si>
  <si>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</si>
  <si>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</si>
  <si>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</si>
  <si>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78-82</t>
  </si>
  <si>
    <t>44-46</t>
  </si>
  <si>
    <t>LUPIN OCT FUT</t>
  </si>
  <si>
    <t>1160-1162</t>
  </si>
  <si>
    <t>1172-1184</t>
  </si>
  <si>
    <t>1229-1231</t>
  </si>
  <si>
    <t>1244-1259</t>
  </si>
  <si>
    <t>7NR</t>
  </si>
  <si>
    <t>KAMLESH NAVINCHANDRA SHAH</t>
  </si>
  <si>
    <t>ABVL</t>
  </si>
  <si>
    <t>JAINAM UDAY SHAH</t>
  </si>
  <si>
    <t>GANGAVARAPU PRASANTH</t>
  </si>
  <si>
    <t>RAMESH LINGAMANENI</t>
  </si>
  <si>
    <t>SREEDAR REDDY GUDAPU REDDY</t>
  </si>
  <si>
    <t>ACHYUT</t>
  </si>
  <si>
    <t>FIRST RATE SHOPPER PRIVATE LIMITED</t>
  </si>
  <si>
    <t>SERA INVESTMENTS &amp; FINANCE INDIA LIMITED</t>
  </si>
  <si>
    <t>MAA PAHARI MERCANTILES PRIVATE LIMITED</t>
  </si>
  <si>
    <t>VIPUL UTSAVLAL KANUNGA HUF</t>
  </si>
  <si>
    <t>PAAYAL</t>
  </si>
  <si>
    <t>VISHAL KISHORE JAIN</t>
  </si>
  <si>
    <t>DPL</t>
  </si>
  <si>
    <t>RUBY BAXLA</t>
  </si>
  <si>
    <t>MONISH BAKHLA</t>
  </si>
  <si>
    <t>VANRAJ DADBHAI KAHOR</t>
  </si>
  <si>
    <t>AJAY SALVI</t>
  </si>
  <si>
    <t>ELEFLOR</t>
  </si>
  <si>
    <t>ZENAB AIYUB YACOOBALI</t>
  </si>
  <si>
    <t>GUJCOTEX</t>
  </si>
  <si>
    <t>PRATIK RAJIV PANDYA</t>
  </si>
  <si>
    <t>NIRMAL JAIN KUNAWAT</t>
  </si>
  <si>
    <t>HILIKS</t>
  </si>
  <si>
    <t>KRISHNA RAJU MANTENA</t>
  </si>
  <si>
    <t>DILIPBHAI VALABHAI PRAJAPATI</t>
  </si>
  <si>
    <t>UTKARSH AJAYKUMAR PATEL</t>
  </si>
  <si>
    <t>MADHU SHREE RATHI</t>
  </si>
  <si>
    <t>JONJUA</t>
  </si>
  <si>
    <t>MAHIDHAR BABU VUNNAVA</t>
  </si>
  <si>
    <t>AJAY GUPTA HUF</t>
  </si>
  <si>
    <t>KAUSHALYA</t>
  </si>
  <si>
    <t>SUSHILKUMAR BANSILAL GUPTA</t>
  </si>
  <si>
    <t>LIMECHM</t>
  </si>
  <si>
    <t>STOCK VERTEX VENTURES</t>
  </si>
  <si>
    <t>OMEGAIN</t>
  </si>
  <si>
    <t>NILESH UMEDMAL KALA</t>
  </si>
  <si>
    <t>GUTTIKONDA VARA LAKSHMI</t>
  </si>
  <si>
    <t>RAJNISH</t>
  </si>
  <si>
    <t>RCAN</t>
  </si>
  <si>
    <t>MULTIPLY FINVEST PRIVATE LIMITED</t>
  </si>
  <si>
    <t>MITHANI INVESTMENT AND TRADING PRIVATE LIMITED</t>
  </si>
  <si>
    <t>ANANT WEALTH CONSULTANTS PRIVATE LIMITED</t>
  </si>
  <si>
    <t>REGENTRP</t>
  </si>
  <si>
    <t>ADISH SHETTY</t>
  </si>
  <si>
    <t>SBLI</t>
  </si>
  <si>
    <t>KATYAYANI TRADELINK PRIVATE LIMITED</t>
  </si>
  <si>
    <t>NARMADABEN VAGHELA</t>
  </si>
  <si>
    <t>ASHISH PANCHAL</t>
  </si>
  <si>
    <t>PAVAN BHARATBHAI SONI</t>
  </si>
  <si>
    <t>SEL</t>
  </si>
  <si>
    <t>NIKHILGAMBHIR</t>
  </si>
  <si>
    <t>SERA</t>
  </si>
  <si>
    <t>PARU SECURITIES PRIVATE LIMITED</t>
  </si>
  <si>
    <t>APURVA KHANDHAR JIGNASHA</t>
  </si>
  <si>
    <t>SHAHFOOD</t>
  </si>
  <si>
    <t>TALIB ZAFAR</t>
  </si>
  <si>
    <t>SMGOLD</t>
  </si>
  <si>
    <t>BP EQUITIES PVT. LTD.</t>
  </si>
  <si>
    <t>STAR</t>
  </si>
  <si>
    <t>CAPRI GLOBAL HOLDINGS PRIVATE LIMITED</t>
  </si>
  <si>
    <t>SVJ</t>
  </si>
  <si>
    <t>VIKAS RAMESH MEHTA</t>
  </si>
  <si>
    <t>JR SEAMLESS PRIVATE LIMITED</t>
  </si>
  <si>
    <t>SWAGTAM</t>
  </si>
  <si>
    <t>PARTH VINOD AGRAWAL</t>
  </si>
  <si>
    <t>SEEMA</t>
  </si>
  <si>
    <t>ANIL KUMAR MITTAL</t>
  </si>
  <si>
    <t>RAKESH KUMAR GARG</t>
  </si>
  <si>
    <t>THINKINK</t>
  </si>
  <si>
    <t>MOHIT SHARMA</t>
  </si>
  <si>
    <t>RASHI AGRAWAL</t>
  </si>
  <si>
    <t>SHAIL SHARMA</t>
  </si>
  <si>
    <t>THOMASCOTT</t>
  </si>
  <si>
    <t>LATHA BOOB</t>
  </si>
  <si>
    <t>TRIVENIENT</t>
  </si>
  <si>
    <t>CHINTA DEBI</t>
  </si>
  <si>
    <t>BLUESKY INFRA DEVELOPERS PRIVATE LIMITED</t>
  </si>
  <si>
    <t>VAL</t>
  </si>
  <si>
    <t>TULSANI SUNIL AMRITLAL</t>
  </si>
  <si>
    <t>WAGEND</t>
  </si>
  <si>
    <t>PEARL DEALERS PRIVATE LIMITED</t>
  </si>
  <si>
    <t>YARNSYN</t>
  </si>
  <si>
    <t>SHANI BHATI</t>
  </si>
  <si>
    <t>AHL</t>
  </si>
  <si>
    <t>Abans Holdings Limited</t>
  </si>
  <si>
    <t>WESSEL CONSULTANCY PRIVATE LIMITED</t>
  </si>
  <si>
    <t>AROGRANITE</t>
  </si>
  <si>
    <t>Aro Granite Industries Li</t>
  </si>
  <si>
    <t>VAISHALI ANILKUMAR</t>
  </si>
  <si>
    <t>BYKE</t>
  </si>
  <si>
    <t>The Byke Hospitality Ltd</t>
  </si>
  <si>
    <t>DIGIKORE</t>
  </si>
  <si>
    <t>Digikore Studios Limited</t>
  </si>
  <si>
    <t>TOPGAIN FINANCE PRIVATE LIMITED</t>
  </si>
  <si>
    <t>SANDEEP SINGH</t>
  </si>
  <si>
    <t>SAHASTRAA ADVISORS PRIVATE LIMITED</t>
  </si>
  <si>
    <t>EMSLIMITED</t>
  </si>
  <si>
    <t>EMS Limited</t>
  </si>
  <si>
    <t>FCSSOFT</t>
  </si>
  <si>
    <t>FCS Software Solutions Li</t>
  </si>
  <si>
    <t>ANKITA VISHAL SHAH</t>
  </si>
  <si>
    <t>GATECHDVR</t>
  </si>
  <si>
    <t>GACM Technologies Limited</t>
  </si>
  <si>
    <t>VINOD PRADHAN BHANUSHALI HUF</t>
  </si>
  <si>
    <t>BIPIN KUMAR SHARMA</t>
  </si>
  <si>
    <t>VISHAKANTA KIRAN KUMAR</t>
  </si>
  <si>
    <t>SHIVAM AGRAWAL</t>
  </si>
  <si>
    <t>Indiabulls Hsg Fin Ltd</t>
  </si>
  <si>
    <t>ELIZABETH  MATHEW</t>
  </si>
  <si>
    <t>HARIT EXPORTS LIMITED</t>
  </si>
  <si>
    <t>KECL</t>
  </si>
  <si>
    <t>Kirloskar Electric Co Ltd</t>
  </si>
  <si>
    <t>SETU SECURITIES PVT LTD</t>
  </si>
  <si>
    <t>YUGA STOCKS AND COMMODITIES PRIVATE LIMITED  .</t>
  </si>
  <si>
    <t>MANAKSIA</t>
  </si>
  <si>
    <t>Manaksia Limited</t>
  </si>
  <si>
    <t>COLLATE DEALERS PRIVATE LIMITED</t>
  </si>
  <si>
    <t>ANUPAM HARSHAD VASSA</t>
  </si>
  <si>
    <t>Multi Commodity Exchange</t>
  </si>
  <si>
    <t>MINDTECK</t>
  </si>
  <si>
    <t>Mindteck (India) Limited</t>
  </si>
  <si>
    <t>MIRZAINT</t>
  </si>
  <si>
    <t>Mirza International Ltd.</t>
  </si>
  <si>
    <t>ONELIFECAP</t>
  </si>
  <si>
    <t>Onelife Cap Advisors Ltd</t>
  </si>
  <si>
    <t>PIONEEREMB</t>
  </si>
  <si>
    <t>Pioneer Embroideries Limi</t>
  </si>
  <si>
    <t>UDYAN ASHOKKUMAR SINGHANIA</t>
  </si>
  <si>
    <t>PNBGILTS</t>
  </si>
  <si>
    <t>PNB Gilts Limited</t>
  </si>
  <si>
    <t>PB Fintech Limited</t>
  </si>
  <si>
    <t>SOCIETE GENERALE</t>
  </si>
  <si>
    <t>QUICKHEAL</t>
  </si>
  <si>
    <t>Quick Heal Tech Ltd</t>
  </si>
  <si>
    <t>RBMINFRA</t>
  </si>
  <si>
    <t>Rbm Infracon Limited</t>
  </si>
  <si>
    <t>LAROIA MONA</t>
  </si>
  <si>
    <t>BP EQUITIES PRIVATE LIMITED</t>
  </si>
  <si>
    <t>ROHLTD</t>
  </si>
  <si>
    <t>Royal Orchid Hotels Limit</t>
  </si>
  <si>
    <t>RPPL</t>
  </si>
  <si>
    <t>Rajshree PolyPack Ltd</t>
  </si>
  <si>
    <t>SASKEN</t>
  </si>
  <si>
    <t>Sasken Technologies Ltd</t>
  </si>
  <si>
    <t>SRPL</t>
  </si>
  <si>
    <t>Shree Ram Proteins Ltd.</t>
  </si>
  <si>
    <t>NIKUNJ KAUSHIK SHAH</t>
  </si>
  <si>
    <t>VALIANTLAB</t>
  </si>
  <si>
    <t>Valiant Laboratories Ltd</t>
  </si>
  <si>
    <t>PRABHULAL LALLUBHAI PAREKH</t>
  </si>
  <si>
    <t>NIRAJ RAJNIKANT SHAH</t>
  </si>
  <si>
    <t>VINEETLAB</t>
  </si>
  <si>
    <t>Vineet Laboratories Ltd</t>
  </si>
  <si>
    <t>BRONZE SECURITIES PVT LTD</t>
  </si>
  <si>
    <t>VINYAS</t>
  </si>
  <si>
    <t>Vinyas Innovative Tech L</t>
  </si>
  <si>
    <t>HIMANSHI KELA</t>
  </si>
  <si>
    <t>GINNI FINANCE PVT. LTD.</t>
  </si>
  <si>
    <t>ISHA MOHTA</t>
  </si>
  <si>
    <t>KISHAN GOPAL MOHTA</t>
  </si>
  <si>
    <t>ACHINTYA SECURITIES PRIVATE LIMITED</t>
  </si>
  <si>
    <t>ASHOKBHAI MADHUBHAI AMIPARA</t>
  </si>
  <si>
    <t>RUBY  RAWAT</t>
  </si>
  <si>
    <t>THERMO PADS PRIVATE LIMITED</t>
  </si>
  <si>
    <t>MVGJL</t>
  </si>
  <si>
    <t>Manoj Vaibhav Gem N Jew L</t>
  </si>
  <si>
    <t>NIKHIL SEKHANI HUF .</t>
  </si>
  <si>
    <t>SVF PYTHON II (CAYMAN) LIMITED</t>
  </si>
  <si>
    <t>SVF INDIA HOLDINGS (CAYMAN) LIMITED</t>
  </si>
  <si>
    <t>EARNEST SHIPPING AND SHIP BUILDERS LIMITED</t>
  </si>
  <si>
    <t>RPPINFRA</t>
  </si>
  <si>
    <t>R.P.P. Infra Projects Ltd</t>
  </si>
  <si>
    <t>BEETELGEUSE</t>
  </si>
  <si>
    <t>VIKASA INDIA EIF I FUND</t>
  </si>
  <si>
    <t>ALPHA ALTERNATIVES MSAR LLP</t>
  </si>
  <si>
    <t>ALPHA ALTERNATIVES FINANCIAL SERVICES PRIVATE LIMITED</t>
  </si>
  <si>
    <t>VIVIDHA</t>
  </si>
  <si>
    <t>Visagar Polytex Ltd</t>
  </si>
  <si>
    <t>Loss of Rs.0.5/-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</si>
</sst>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5" fontId="36" fillId="46" borderId="2" xfId="0" applyNumberFormat="1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2" xfId="0" applyFont="1" applyFill="1" applyBorder="1"/>
    <xf numFmtId="0" fontId="37" fillId="47" borderId="2" xfId="0" applyFont="1" applyFill="1" applyBorder="1" applyAlignment="1">
      <alignment horizontal="center" vertical="center"/>
    </xf>
    <xf numFmtId="0" fontId="37" fillId="48" borderId="26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9" borderId="26" xfId="0" applyFont="1" applyFill="1" applyBorder="1" applyAlignment="1">
      <alignment horizontal="center" vertical="center"/>
    </xf>
    <xf numFmtId="0" fontId="36" fillId="49" borderId="2" xfId="0" applyFont="1" applyFill="1" applyBorder="1" applyAlignment="1">
      <alignment horizontal="center" vertical="center"/>
    </xf>
    <xf numFmtId="2" fontId="37" fillId="49" borderId="2" xfId="0" applyNumberFormat="1" applyFont="1" applyFill="1" applyBorder="1" applyAlignment="1">
      <alignment horizontal="center" vertical="center"/>
    </xf>
    <xf numFmtId="166" fontId="36" fillId="49" borderId="2" xfId="0" applyNumberFormat="1" applyFont="1" applyFill="1" applyBorder="1" applyAlignment="1">
      <alignment horizontal="center" vertical="center"/>
    </xf>
    <xf numFmtId="0" fontId="37" fillId="49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B22" sqref="B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45208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45208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5" t="s">
        <v>16</v>
      </c>
      <c r="B9" s="357" t="s">
        <v>17</v>
      </c>
      <c r="C9" s="357" t="s">
        <v>18</v>
      </c>
      <c r="D9" s="357" t="s">
        <v>19</v>
      </c>
      <c r="E9" s="26" t="s">
        <v>20</v>
      </c>
      <c r="F9" s="26" t="s">
        <v>21</v>
      </c>
      <c r="G9" s="352" t="s">
        <v>22</v>
      </c>
      <c r="H9" s="353"/>
      <c r="I9" s="354"/>
      <c r="J9" s="352" t="s">
        <v>23</v>
      </c>
      <c r="K9" s="353"/>
      <c r="L9" s="354"/>
      <c r="M9" s="26"/>
      <c r="N9" s="27"/>
      <c r="O9" s="27"/>
      <c r="P9" s="27"/>
    </row>
    <row r="10" spans="1:16" ht="38.25">
      <c r="A10" s="356"/>
      <c r="B10" s="358"/>
      <c r="C10" s="358"/>
      <c r="D10" s="358"/>
      <c r="E10" s="28" t="s">
        <v>24</v>
      </c>
      <c r="F10" s="28" t="s">
        <v>24</v>
      </c>
      <c r="G10" s="267" t="s">
        <v>25</v>
      </c>
      <c r="H10" s="267" t="s">
        <v>26</v>
      </c>
      <c r="I10" s="267" t="s">
        <v>27</v>
      </c>
      <c r="J10" s="267" t="s">
        <v>28</v>
      </c>
      <c r="K10" s="267" t="s">
        <v>29</v>
      </c>
      <c r="L10" s="267" t="s">
        <v>30</v>
      </c>
      <c r="M10" s="267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4">
        <v>1</v>
      </c>
      <c r="B11" s="288" t="s">
        <v>34</v>
      </c>
      <c r="C11" s="261" t="s">
        <v>35</v>
      </c>
      <c r="D11" s="279">
        <v>45225</v>
      </c>
      <c r="E11" s="261">
        <v>19678.5</v>
      </c>
      <c r="F11" s="261">
        <v>19657.183333333331</v>
      </c>
      <c r="G11" s="260">
        <v>19622.416666666661</v>
      </c>
      <c r="H11" s="260">
        <v>19566.333333333328</v>
      </c>
      <c r="I11" s="260">
        <v>19531.566666666658</v>
      </c>
      <c r="J11" s="260">
        <v>19713.266666666663</v>
      </c>
      <c r="K11" s="260">
        <v>19748.033333333333</v>
      </c>
      <c r="L11" s="260">
        <v>19804.116666666665</v>
      </c>
      <c r="M11" s="259">
        <v>19691.95</v>
      </c>
      <c r="N11" s="259">
        <v>19601.099999999999</v>
      </c>
      <c r="O11" s="259">
        <v>11707350</v>
      </c>
      <c r="P11" s="262">
        <v>-3.475981020615964E-2</v>
      </c>
    </row>
    <row r="12" spans="1:16" ht="12.75" customHeight="1">
      <c r="A12" s="274">
        <v>2</v>
      </c>
      <c r="B12" s="288" t="s">
        <v>34</v>
      </c>
      <c r="C12" s="261" t="s">
        <v>36</v>
      </c>
      <c r="D12" s="279">
        <v>45225</v>
      </c>
      <c r="E12" s="261">
        <v>44510.2</v>
      </c>
      <c r="F12" s="261">
        <v>44524.933333333327</v>
      </c>
      <c r="G12" s="260">
        <v>44385.316666666651</v>
      </c>
      <c r="H12" s="260">
        <v>44260.433333333327</v>
      </c>
      <c r="I12" s="260">
        <v>44120.816666666651</v>
      </c>
      <c r="J12" s="260">
        <v>44649.816666666651</v>
      </c>
      <c r="K12" s="260">
        <v>44789.433333333334</v>
      </c>
      <c r="L12" s="260">
        <v>44914.316666666651</v>
      </c>
      <c r="M12" s="259">
        <v>44664.55</v>
      </c>
      <c r="N12" s="259">
        <v>44400.05</v>
      </c>
      <c r="O12" s="259">
        <v>2721045</v>
      </c>
      <c r="P12" s="262">
        <v>-1.291245864530733E-2</v>
      </c>
    </row>
    <row r="13" spans="1:16" ht="12.75" customHeight="1">
      <c r="A13" s="274">
        <v>3</v>
      </c>
      <c r="B13" s="288" t="s">
        <v>34</v>
      </c>
      <c r="C13" s="287" t="s">
        <v>37</v>
      </c>
      <c r="D13" s="281">
        <v>45230</v>
      </c>
      <c r="E13" s="280">
        <v>19941.650000000001</v>
      </c>
      <c r="F13" s="280">
        <v>19913.95</v>
      </c>
      <c r="G13" s="282">
        <v>19857.650000000001</v>
      </c>
      <c r="H13" s="282">
        <v>19773.650000000001</v>
      </c>
      <c r="I13" s="282">
        <v>19717.350000000002</v>
      </c>
      <c r="J13" s="282">
        <v>19997.95</v>
      </c>
      <c r="K13" s="282">
        <v>20054.249999999996</v>
      </c>
      <c r="L13" s="282">
        <v>20138.25</v>
      </c>
      <c r="M13" s="283">
        <v>19970.25</v>
      </c>
      <c r="N13" s="283">
        <v>19829.95</v>
      </c>
      <c r="O13" s="283">
        <v>57960</v>
      </c>
      <c r="P13" s="284">
        <v>3.0583214793741108E-2</v>
      </c>
    </row>
    <row r="14" spans="1:16" ht="12.75" customHeight="1">
      <c r="A14" s="274">
        <v>4</v>
      </c>
      <c r="B14" s="288" t="s">
        <v>34</v>
      </c>
      <c r="C14" s="287" t="s">
        <v>38</v>
      </c>
      <c r="D14" s="281">
        <v>45229</v>
      </c>
      <c r="E14" s="280">
        <v>9051.9500000000007</v>
      </c>
      <c r="F14" s="280">
        <v>9038.6</v>
      </c>
      <c r="G14" s="282">
        <v>9013.85</v>
      </c>
      <c r="H14" s="282">
        <v>8975.75</v>
      </c>
      <c r="I14" s="282">
        <v>8951</v>
      </c>
      <c r="J14" s="282">
        <v>9076.7000000000007</v>
      </c>
      <c r="K14" s="282">
        <v>9101.4500000000007</v>
      </c>
      <c r="L14" s="282">
        <v>9139.5500000000011</v>
      </c>
      <c r="M14" s="283">
        <v>9063.35</v>
      </c>
      <c r="N14" s="283">
        <v>9000.5</v>
      </c>
      <c r="O14" s="283">
        <v>436425</v>
      </c>
      <c r="P14" s="284">
        <v>-2.3002014775016792E-2</v>
      </c>
    </row>
    <row r="15" spans="1:16" ht="12.75" customHeight="1">
      <c r="A15" s="274">
        <v>5</v>
      </c>
      <c r="B15" s="288" t="s">
        <v>39</v>
      </c>
      <c r="C15" s="280" t="s">
        <v>40</v>
      </c>
      <c r="D15" s="281">
        <v>45225</v>
      </c>
      <c r="E15" s="280">
        <v>490.45</v>
      </c>
      <c r="F15" s="280">
        <v>489.06666666666666</v>
      </c>
      <c r="G15" s="282">
        <v>486.43333333333334</v>
      </c>
      <c r="H15" s="282">
        <v>482.41666666666669</v>
      </c>
      <c r="I15" s="282">
        <v>479.78333333333336</v>
      </c>
      <c r="J15" s="282">
        <v>493.08333333333331</v>
      </c>
      <c r="K15" s="282">
        <v>495.71666666666664</v>
      </c>
      <c r="L15" s="282">
        <v>499.73333333333329</v>
      </c>
      <c r="M15" s="283">
        <v>491.7</v>
      </c>
      <c r="N15" s="283">
        <v>485.05</v>
      </c>
      <c r="O15" s="283">
        <v>14463000</v>
      </c>
      <c r="P15" s="284">
        <v>-1.3303315595579205E-2</v>
      </c>
    </row>
    <row r="16" spans="1:16" ht="12.75" customHeight="1">
      <c r="A16" s="274">
        <v>6</v>
      </c>
      <c r="B16" s="288" t="s">
        <v>41</v>
      </c>
      <c r="C16" s="285" t="s">
        <v>42</v>
      </c>
      <c r="D16" s="281">
        <v>45225</v>
      </c>
      <c r="E16" s="280">
        <v>4140.3</v>
      </c>
      <c r="F16" s="280">
        <v>4128.1500000000005</v>
      </c>
      <c r="G16" s="282">
        <v>4102.9000000000015</v>
      </c>
      <c r="H16" s="282">
        <v>4065.5000000000009</v>
      </c>
      <c r="I16" s="282">
        <v>4040.2500000000018</v>
      </c>
      <c r="J16" s="282">
        <v>4165.5500000000011</v>
      </c>
      <c r="K16" s="282">
        <v>4190.7999999999993</v>
      </c>
      <c r="L16" s="282">
        <v>4228.2000000000007</v>
      </c>
      <c r="M16" s="283">
        <v>4153.3999999999996</v>
      </c>
      <c r="N16" s="283">
        <v>4090.75</v>
      </c>
      <c r="O16" s="283">
        <v>1359000</v>
      </c>
      <c r="P16" s="284">
        <v>-1.1025358324145535E-3</v>
      </c>
    </row>
    <row r="17" spans="1:16" ht="12.75" customHeight="1">
      <c r="A17" s="274">
        <v>7</v>
      </c>
      <c r="B17" s="288" t="s">
        <v>43</v>
      </c>
      <c r="C17" s="285" t="s">
        <v>44</v>
      </c>
      <c r="D17" s="281">
        <v>45225</v>
      </c>
      <c r="E17" s="280">
        <v>23128.95</v>
      </c>
      <c r="F17" s="280">
        <v>23068.466666666664</v>
      </c>
      <c r="G17" s="282">
        <v>22938.933333333327</v>
      </c>
      <c r="H17" s="282">
        <v>22748.916666666664</v>
      </c>
      <c r="I17" s="282">
        <v>22619.383333333328</v>
      </c>
      <c r="J17" s="282">
        <v>23258.483333333326</v>
      </c>
      <c r="K17" s="282">
        <v>23388.016666666659</v>
      </c>
      <c r="L17" s="282">
        <v>23578.033333333326</v>
      </c>
      <c r="M17" s="283">
        <v>23198</v>
      </c>
      <c r="N17" s="283">
        <v>22878.45</v>
      </c>
      <c r="O17" s="283">
        <v>76400</v>
      </c>
      <c r="P17" s="284">
        <v>2.084446819882416E-2</v>
      </c>
    </row>
    <row r="18" spans="1:16" ht="12.75" customHeight="1">
      <c r="A18" s="274">
        <v>8</v>
      </c>
      <c r="B18" s="288" t="s">
        <v>45</v>
      </c>
      <c r="C18" s="286" t="s">
        <v>46</v>
      </c>
      <c r="D18" s="281">
        <v>45225</v>
      </c>
      <c r="E18" s="280">
        <v>182.4</v>
      </c>
      <c r="F18" s="280">
        <v>180.73333333333335</v>
      </c>
      <c r="G18" s="282">
        <v>178.4666666666667</v>
      </c>
      <c r="H18" s="282">
        <v>174.53333333333336</v>
      </c>
      <c r="I18" s="282">
        <v>172.26666666666671</v>
      </c>
      <c r="J18" s="282">
        <v>184.66666666666669</v>
      </c>
      <c r="K18" s="282">
        <v>186.93333333333334</v>
      </c>
      <c r="L18" s="282">
        <v>190.86666666666667</v>
      </c>
      <c r="M18" s="283">
        <v>183</v>
      </c>
      <c r="N18" s="283">
        <v>176.8</v>
      </c>
      <c r="O18" s="283">
        <v>39787200</v>
      </c>
      <c r="P18" s="284">
        <v>0</v>
      </c>
    </row>
    <row r="19" spans="1:16" ht="12.75" customHeight="1">
      <c r="A19" s="274">
        <v>9</v>
      </c>
      <c r="B19" s="288" t="s">
        <v>47</v>
      </c>
      <c r="C19" s="283" t="s">
        <v>48</v>
      </c>
      <c r="D19" s="281">
        <v>45225</v>
      </c>
      <c r="E19" s="280">
        <v>218.95</v>
      </c>
      <c r="F19" s="280">
        <v>218.76666666666665</v>
      </c>
      <c r="G19" s="282">
        <v>217.33333333333331</v>
      </c>
      <c r="H19" s="282">
        <v>215.71666666666667</v>
      </c>
      <c r="I19" s="282">
        <v>214.28333333333333</v>
      </c>
      <c r="J19" s="282">
        <v>220.3833333333333</v>
      </c>
      <c r="K19" s="282">
        <v>221.81666666666663</v>
      </c>
      <c r="L19" s="282">
        <v>223.43333333333328</v>
      </c>
      <c r="M19" s="283">
        <v>220.2</v>
      </c>
      <c r="N19" s="283">
        <v>217.15</v>
      </c>
      <c r="O19" s="283">
        <v>29775200</v>
      </c>
      <c r="P19" s="284">
        <v>-2.4614598415807851E-2</v>
      </c>
    </row>
    <row r="20" spans="1:16" ht="12.75" customHeight="1">
      <c r="A20" s="274">
        <v>10</v>
      </c>
      <c r="B20" s="288" t="s">
        <v>49</v>
      </c>
      <c r="C20" s="280" t="s">
        <v>50</v>
      </c>
      <c r="D20" s="281">
        <v>45225</v>
      </c>
      <c r="E20" s="280">
        <v>2019.7</v>
      </c>
      <c r="F20" s="280">
        <v>2020.3</v>
      </c>
      <c r="G20" s="282">
        <v>2009.6</v>
      </c>
      <c r="H20" s="282">
        <v>1999.5</v>
      </c>
      <c r="I20" s="282">
        <v>1988.8</v>
      </c>
      <c r="J20" s="282">
        <v>2030.3999999999999</v>
      </c>
      <c r="K20" s="282">
        <v>2041.1000000000001</v>
      </c>
      <c r="L20" s="282">
        <v>2051.1999999999998</v>
      </c>
      <c r="M20" s="283">
        <v>2031</v>
      </c>
      <c r="N20" s="283">
        <v>2010.2</v>
      </c>
      <c r="O20" s="283">
        <v>5879100</v>
      </c>
      <c r="P20" s="284">
        <v>1.1771387268315349E-2</v>
      </c>
    </row>
    <row r="21" spans="1:16" ht="12.75" customHeight="1">
      <c r="A21" s="274">
        <v>11</v>
      </c>
      <c r="B21" s="288" t="s">
        <v>45</v>
      </c>
      <c r="C21" s="280" t="s">
        <v>51</v>
      </c>
      <c r="D21" s="281">
        <v>45225</v>
      </c>
      <c r="E21" s="280">
        <v>2490.35</v>
      </c>
      <c r="F21" s="280">
        <v>2500.2666666666669</v>
      </c>
      <c r="G21" s="282">
        <v>2472.8833333333337</v>
      </c>
      <c r="H21" s="282">
        <v>2455.416666666667</v>
      </c>
      <c r="I21" s="282">
        <v>2428.0333333333338</v>
      </c>
      <c r="J21" s="282">
        <v>2517.7333333333336</v>
      </c>
      <c r="K21" s="282">
        <v>2545.1166666666668</v>
      </c>
      <c r="L21" s="282">
        <v>2562.5833333333335</v>
      </c>
      <c r="M21" s="283">
        <v>2527.65</v>
      </c>
      <c r="N21" s="283">
        <v>2482.8000000000002</v>
      </c>
      <c r="O21" s="283">
        <v>9537600</v>
      </c>
      <c r="P21" s="284">
        <v>9.4941733083542378E-3</v>
      </c>
    </row>
    <row r="22" spans="1:16" ht="12.75" customHeight="1">
      <c r="A22" s="274">
        <v>12</v>
      </c>
      <c r="B22" s="288" t="s">
        <v>45</v>
      </c>
      <c r="C22" s="280" t="s">
        <v>52</v>
      </c>
      <c r="D22" s="281">
        <v>45225</v>
      </c>
      <c r="E22" s="280">
        <v>834.6</v>
      </c>
      <c r="F22" s="280">
        <v>834.86666666666667</v>
      </c>
      <c r="G22" s="282">
        <v>830.23333333333335</v>
      </c>
      <c r="H22" s="282">
        <v>825.86666666666667</v>
      </c>
      <c r="I22" s="282">
        <v>821.23333333333335</v>
      </c>
      <c r="J22" s="282">
        <v>839.23333333333335</v>
      </c>
      <c r="K22" s="282">
        <v>843.86666666666679</v>
      </c>
      <c r="L22" s="282">
        <v>848.23333333333335</v>
      </c>
      <c r="M22" s="283">
        <v>839.5</v>
      </c>
      <c r="N22" s="283">
        <v>830.5</v>
      </c>
      <c r="O22" s="283">
        <v>53024800</v>
      </c>
      <c r="P22" s="284">
        <v>9.6651917181388462E-4</v>
      </c>
    </row>
    <row r="23" spans="1:16" ht="12.75" customHeight="1">
      <c r="A23" s="274">
        <v>13</v>
      </c>
      <c r="B23" s="288" t="s">
        <v>43</v>
      </c>
      <c r="C23" s="280" t="s">
        <v>53</v>
      </c>
      <c r="D23" s="281">
        <v>45225</v>
      </c>
      <c r="E23" s="280">
        <v>3539</v>
      </c>
      <c r="F23" s="280">
        <v>3523</v>
      </c>
      <c r="G23" s="282">
        <v>3501</v>
      </c>
      <c r="H23" s="282">
        <v>3463</v>
      </c>
      <c r="I23" s="282">
        <v>3441</v>
      </c>
      <c r="J23" s="282">
        <v>3561</v>
      </c>
      <c r="K23" s="282">
        <v>3583</v>
      </c>
      <c r="L23" s="282">
        <v>3621</v>
      </c>
      <c r="M23" s="283">
        <v>3545</v>
      </c>
      <c r="N23" s="283">
        <v>3485</v>
      </c>
      <c r="O23" s="283">
        <v>846400</v>
      </c>
      <c r="P23" s="284">
        <v>-1.2368728121353558E-2</v>
      </c>
    </row>
    <row r="24" spans="1:16" ht="12.75" customHeight="1">
      <c r="A24" s="274">
        <v>14</v>
      </c>
      <c r="B24" s="288" t="s">
        <v>49</v>
      </c>
      <c r="C24" s="280" t="s">
        <v>54</v>
      </c>
      <c r="D24" s="281">
        <v>45225</v>
      </c>
      <c r="E24" s="280">
        <v>437.6</v>
      </c>
      <c r="F24" s="280">
        <v>436.75</v>
      </c>
      <c r="G24" s="282">
        <v>434.55</v>
      </c>
      <c r="H24" s="282">
        <v>431.5</v>
      </c>
      <c r="I24" s="282">
        <v>429.3</v>
      </c>
      <c r="J24" s="282">
        <v>439.8</v>
      </c>
      <c r="K24" s="282">
        <v>442.00000000000006</v>
      </c>
      <c r="L24" s="282">
        <v>445.05</v>
      </c>
      <c r="M24" s="283">
        <v>438.95</v>
      </c>
      <c r="N24" s="283">
        <v>433.7</v>
      </c>
      <c r="O24" s="283">
        <v>64035000</v>
      </c>
      <c r="P24" s="284">
        <v>-9.7976452250396629E-3</v>
      </c>
    </row>
    <row r="25" spans="1:16" ht="12.75" customHeight="1">
      <c r="A25" s="274">
        <v>15</v>
      </c>
      <c r="B25" s="288" t="s">
        <v>45</v>
      </c>
      <c r="C25" s="280" t="s">
        <v>55</v>
      </c>
      <c r="D25" s="281">
        <v>45225</v>
      </c>
      <c r="E25" s="280">
        <v>5075.3</v>
      </c>
      <c r="F25" s="280">
        <v>5077.916666666667</v>
      </c>
      <c r="G25" s="282">
        <v>5047.3833333333341</v>
      </c>
      <c r="H25" s="282">
        <v>5019.4666666666672</v>
      </c>
      <c r="I25" s="282">
        <v>4988.9333333333343</v>
      </c>
      <c r="J25" s="282">
        <v>5105.8333333333339</v>
      </c>
      <c r="K25" s="282">
        <v>5136.3666666666668</v>
      </c>
      <c r="L25" s="282">
        <v>5164.2833333333338</v>
      </c>
      <c r="M25" s="283">
        <v>5108.45</v>
      </c>
      <c r="N25" s="283">
        <v>5050</v>
      </c>
      <c r="O25" s="283">
        <v>2347375</v>
      </c>
      <c r="P25" s="284">
        <v>1.0221098499112378E-2</v>
      </c>
    </row>
    <row r="26" spans="1:16" ht="12.75" customHeight="1">
      <c r="A26" s="274">
        <v>16</v>
      </c>
      <c r="B26" s="288" t="s">
        <v>56</v>
      </c>
      <c r="C26" s="280" t="s">
        <v>57</v>
      </c>
      <c r="D26" s="281">
        <v>45225</v>
      </c>
      <c r="E26" s="280">
        <v>382</v>
      </c>
      <c r="F26" s="280">
        <v>380.23333333333335</v>
      </c>
      <c r="G26" s="282">
        <v>376.4666666666667</v>
      </c>
      <c r="H26" s="282">
        <v>370.93333333333334</v>
      </c>
      <c r="I26" s="282">
        <v>367.16666666666669</v>
      </c>
      <c r="J26" s="282">
        <v>385.76666666666671</v>
      </c>
      <c r="K26" s="282">
        <v>389.53333333333336</v>
      </c>
      <c r="L26" s="282">
        <v>395.06666666666672</v>
      </c>
      <c r="M26" s="283">
        <v>384</v>
      </c>
      <c r="N26" s="283">
        <v>374.7</v>
      </c>
      <c r="O26" s="283">
        <v>10961600</v>
      </c>
      <c r="P26" s="284">
        <v>6.3675354668426262E-2</v>
      </c>
    </row>
    <row r="27" spans="1:16" ht="12.75" customHeight="1">
      <c r="A27" s="274">
        <v>17</v>
      </c>
      <c r="B27" s="288" t="s">
        <v>56</v>
      </c>
      <c r="C27" s="280" t="s">
        <v>58</v>
      </c>
      <c r="D27" s="281">
        <v>45225</v>
      </c>
      <c r="E27" s="280">
        <v>172.75</v>
      </c>
      <c r="F27" s="280">
        <v>172.71666666666667</v>
      </c>
      <c r="G27" s="282">
        <v>171.63333333333333</v>
      </c>
      <c r="H27" s="282">
        <v>170.51666666666665</v>
      </c>
      <c r="I27" s="282">
        <v>169.43333333333331</v>
      </c>
      <c r="J27" s="282">
        <v>173.83333333333334</v>
      </c>
      <c r="K27" s="282">
        <v>174.91666666666666</v>
      </c>
      <c r="L27" s="282">
        <v>176.03333333333336</v>
      </c>
      <c r="M27" s="283">
        <v>173.8</v>
      </c>
      <c r="N27" s="283">
        <v>171.6</v>
      </c>
      <c r="O27" s="283">
        <v>80985000</v>
      </c>
      <c r="P27" s="284">
        <v>1.3135672734096453E-2</v>
      </c>
    </row>
    <row r="28" spans="1:16" ht="12.75" customHeight="1">
      <c r="A28" s="274">
        <v>18</v>
      </c>
      <c r="B28" s="288" t="s">
        <v>59</v>
      </c>
      <c r="C28" s="280" t="s">
        <v>60</v>
      </c>
      <c r="D28" s="281">
        <v>45225</v>
      </c>
      <c r="E28" s="280">
        <v>3208.35</v>
      </c>
      <c r="F28" s="280">
        <v>3213.8666666666668</v>
      </c>
      <c r="G28" s="282">
        <v>3199.7333333333336</v>
      </c>
      <c r="H28" s="282">
        <v>3191.1166666666668</v>
      </c>
      <c r="I28" s="282">
        <v>3176.9833333333336</v>
      </c>
      <c r="J28" s="282">
        <v>3222.4833333333336</v>
      </c>
      <c r="K28" s="282">
        <v>3236.6166666666668</v>
      </c>
      <c r="L28" s="282">
        <v>3245.2333333333336</v>
      </c>
      <c r="M28" s="283">
        <v>3228</v>
      </c>
      <c r="N28" s="283">
        <v>3205.25</v>
      </c>
      <c r="O28" s="283">
        <v>5975200</v>
      </c>
      <c r="P28" s="284">
        <v>2.6032007692836045E-2</v>
      </c>
    </row>
    <row r="29" spans="1:16" ht="12.75" customHeight="1">
      <c r="A29" s="274">
        <v>19</v>
      </c>
      <c r="B29" s="288" t="s">
        <v>45</v>
      </c>
      <c r="C29" s="280" t="s">
        <v>61</v>
      </c>
      <c r="D29" s="281">
        <v>45225</v>
      </c>
      <c r="E29" s="280">
        <v>1891</v>
      </c>
      <c r="F29" s="280">
        <v>1881.9333333333334</v>
      </c>
      <c r="G29" s="282">
        <v>1869.9666666666667</v>
      </c>
      <c r="H29" s="282">
        <v>1848.9333333333334</v>
      </c>
      <c r="I29" s="282">
        <v>1836.9666666666667</v>
      </c>
      <c r="J29" s="282">
        <v>1902.9666666666667</v>
      </c>
      <c r="K29" s="282">
        <v>1914.9333333333334</v>
      </c>
      <c r="L29" s="282">
        <v>1935.9666666666667</v>
      </c>
      <c r="M29" s="283">
        <v>1893.9</v>
      </c>
      <c r="N29" s="283">
        <v>1860.9</v>
      </c>
      <c r="O29" s="283">
        <v>3240977</v>
      </c>
      <c r="P29" s="284">
        <v>1.5057471264367817E-2</v>
      </c>
    </row>
    <row r="30" spans="1:16" ht="12.75" customHeight="1">
      <c r="A30" s="274">
        <v>20</v>
      </c>
      <c r="B30" s="288" t="s">
        <v>45</v>
      </c>
      <c r="C30" s="285" t="s">
        <v>62</v>
      </c>
      <c r="D30" s="281">
        <v>45225</v>
      </c>
      <c r="E30" s="280">
        <v>6965.95</v>
      </c>
      <c r="F30" s="280">
        <v>6944.1000000000013</v>
      </c>
      <c r="G30" s="282">
        <v>6900.4500000000025</v>
      </c>
      <c r="H30" s="282">
        <v>6834.9500000000016</v>
      </c>
      <c r="I30" s="282">
        <v>6791.3000000000029</v>
      </c>
      <c r="J30" s="282">
        <v>7009.6000000000022</v>
      </c>
      <c r="K30" s="282">
        <v>7053.2500000000018</v>
      </c>
      <c r="L30" s="282">
        <v>7118.7500000000018</v>
      </c>
      <c r="M30" s="283">
        <v>6987.75</v>
      </c>
      <c r="N30" s="283">
        <v>6878.6</v>
      </c>
      <c r="O30" s="283">
        <v>424875</v>
      </c>
      <c r="P30" s="284">
        <v>2.5710664493934457E-2</v>
      </c>
    </row>
    <row r="31" spans="1:16" ht="12.75" customHeight="1">
      <c r="A31" s="274">
        <v>21</v>
      </c>
      <c r="B31" s="288" t="s">
        <v>63</v>
      </c>
      <c r="C31" s="280" t="s">
        <v>64</v>
      </c>
      <c r="D31" s="281">
        <v>45225</v>
      </c>
      <c r="E31" s="280">
        <v>715.05</v>
      </c>
      <c r="F31" s="280">
        <v>716.15</v>
      </c>
      <c r="G31" s="282">
        <v>712.9</v>
      </c>
      <c r="H31" s="282">
        <v>710.75</v>
      </c>
      <c r="I31" s="282">
        <v>707.5</v>
      </c>
      <c r="J31" s="282">
        <v>718.3</v>
      </c>
      <c r="K31" s="282">
        <v>721.55</v>
      </c>
      <c r="L31" s="282">
        <v>723.69999999999993</v>
      </c>
      <c r="M31" s="283">
        <v>719.4</v>
      </c>
      <c r="N31" s="283">
        <v>714</v>
      </c>
      <c r="O31" s="283">
        <v>14673000</v>
      </c>
      <c r="P31" s="284">
        <v>1.2965743141804286E-3</v>
      </c>
    </row>
    <row r="32" spans="1:16" ht="12.75" customHeight="1">
      <c r="A32" s="274">
        <v>22</v>
      </c>
      <c r="B32" s="288" t="s">
        <v>43</v>
      </c>
      <c r="C32" s="280" t="s">
        <v>65</v>
      </c>
      <c r="D32" s="281">
        <v>45225</v>
      </c>
      <c r="E32" s="280">
        <v>904.9</v>
      </c>
      <c r="F32" s="280">
        <v>897.83333333333337</v>
      </c>
      <c r="G32" s="282">
        <v>889.06666666666672</v>
      </c>
      <c r="H32" s="282">
        <v>873.23333333333335</v>
      </c>
      <c r="I32" s="282">
        <v>864.4666666666667</v>
      </c>
      <c r="J32" s="282">
        <v>913.66666666666674</v>
      </c>
      <c r="K32" s="282">
        <v>922.43333333333339</v>
      </c>
      <c r="L32" s="282">
        <v>938.26666666666677</v>
      </c>
      <c r="M32" s="283">
        <v>906.6</v>
      </c>
      <c r="N32" s="283">
        <v>882</v>
      </c>
      <c r="O32" s="283">
        <v>15360400</v>
      </c>
      <c r="P32" s="284">
        <v>4.3647234678624816E-2</v>
      </c>
    </row>
    <row r="33" spans="1:16" ht="12.75" customHeight="1">
      <c r="A33" s="274">
        <v>23</v>
      </c>
      <c r="B33" s="288" t="s">
        <v>63</v>
      </c>
      <c r="C33" s="280" t="s">
        <v>66</v>
      </c>
      <c r="D33" s="281">
        <v>45225</v>
      </c>
      <c r="E33" s="280">
        <v>1006</v>
      </c>
      <c r="F33" s="280">
        <v>1007.4166666666666</v>
      </c>
      <c r="G33" s="282">
        <v>1002.1333333333332</v>
      </c>
      <c r="H33" s="282">
        <v>998.26666666666654</v>
      </c>
      <c r="I33" s="282">
        <v>992.98333333333312</v>
      </c>
      <c r="J33" s="282">
        <v>1011.2833333333333</v>
      </c>
      <c r="K33" s="282">
        <v>1016.5666666666668</v>
      </c>
      <c r="L33" s="282">
        <v>1020.4333333333334</v>
      </c>
      <c r="M33" s="283">
        <v>1012.7</v>
      </c>
      <c r="N33" s="283">
        <v>1003.55</v>
      </c>
      <c r="O33" s="283">
        <v>51959375</v>
      </c>
      <c r="P33" s="284">
        <v>-2.6632436388065788E-3</v>
      </c>
    </row>
    <row r="34" spans="1:16" ht="12.75" customHeight="1">
      <c r="A34" s="274">
        <v>24</v>
      </c>
      <c r="B34" s="288" t="s">
        <v>56</v>
      </c>
      <c r="C34" s="280" t="s">
        <v>67</v>
      </c>
      <c r="D34" s="281">
        <v>45225</v>
      </c>
      <c r="E34" s="280">
        <v>5040.6499999999996</v>
      </c>
      <c r="F34" s="280">
        <v>5063.55</v>
      </c>
      <c r="G34" s="282">
        <v>5007.1000000000004</v>
      </c>
      <c r="H34" s="282">
        <v>4973.55</v>
      </c>
      <c r="I34" s="282">
        <v>4917.1000000000004</v>
      </c>
      <c r="J34" s="282">
        <v>5097.1000000000004</v>
      </c>
      <c r="K34" s="282">
        <v>5153.5499999999993</v>
      </c>
      <c r="L34" s="282">
        <v>5187.1000000000004</v>
      </c>
      <c r="M34" s="283">
        <v>5120</v>
      </c>
      <c r="N34" s="283">
        <v>5030</v>
      </c>
      <c r="O34" s="283">
        <v>2236750</v>
      </c>
      <c r="P34" s="284">
        <v>3.1235592438911941E-2</v>
      </c>
    </row>
    <row r="35" spans="1:16" ht="12.75" customHeight="1">
      <c r="A35" s="274">
        <v>25</v>
      </c>
      <c r="B35" s="288" t="s">
        <v>68</v>
      </c>
      <c r="C35" s="280" t="s">
        <v>69</v>
      </c>
      <c r="D35" s="281">
        <v>45225</v>
      </c>
      <c r="E35" s="280">
        <v>1638.35</v>
      </c>
      <c r="F35" s="280">
        <v>1611.8166666666666</v>
      </c>
      <c r="G35" s="282">
        <v>1580.7333333333331</v>
      </c>
      <c r="H35" s="282">
        <v>1523.1166666666666</v>
      </c>
      <c r="I35" s="282">
        <v>1492.0333333333331</v>
      </c>
      <c r="J35" s="282">
        <v>1669.4333333333332</v>
      </c>
      <c r="K35" s="282">
        <v>1700.5166666666667</v>
      </c>
      <c r="L35" s="282">
        <v>1758.1333333333332</v>
      </c>
      <c r="M35" s="283">
        <v>1642.9</v>
      </c>
      <c r="N35" s="283">
        <v>1554.2</v>
      </c>
      <c r="O35" s="283">
        <v>11381000</v>
      </c>
      <c r="P35" s="284">
        <v>0.11786661428150476</v>
      </c>
    </row>
    <row r="36" spans="1:16" ht="12.75" customHeight="1">
      <c r="A36" s="274">
        <v>26</v>
      </c>
      <c r="B36" s="288" t="s">
        <v>68</v>
      </c>
      <c r="C36" s="280" t="s">
        <v>70</v>
      </c>
      <c r="D36" s="281">
        <v>45225</v>
      </c>
      <c r="E36" s="280">
        <v>8177.85</v>
      </c>
      <c r="F36" s="280">
        <v>8088.3</v>
      </c>
      <c r="G36" s="282">
        <v>7979.6</v>
      </c>
      <c r="H36" s="282">
        <v>7781.35</v>
      </c>
      <c r="I36" s="282">
        <v>7672.6500000000005</v>
      </c>
      <c r="J36" s="282">
        <v>8286.5499999999993</v>
      </c>
      <c r="K36" s="282">
        <v>8395.25</v>
      </c>
      <c r="L36" s="282">
        <v>8593.5</v>
      </c>
      <c r="M36" s="283">
        <v>8197</v>
      </c>
      <c r="N36" s="283">
        <v>7890.05</v>
      </c>
      <c r="O36" s="283">
        <v>4362250</v>
      </c>
      <c r="P36" s="284">
        <v>7.989850228988736E-2</v>
      </c>
    </row>
    <row r="37" spans="1:16" ht="12.75" customHeight="1">
      <c r="A37" s="274">
        <v>27</v>
      </c>
      <c r="B37" s="288" t="s">
        <v>56</v>
      </c>
      <c r="C37" s="280" t="s">
        <v>71</v>
      </c>
      <c r="D37" s="281">
        <v>45225</v>
      </c>
      <c r="E37" s="280">
        <v>2562.5500000000002</v>
      </c>
      <c r="F37" s="280">
        <v>2565.5166666666669</v>
      </c>
      <c r="G37" s="282">
        <v>2548.0333333333338</v>
      </c>
      <c r="H37" s="282">
        <v>2533.5166666666669</v>
      </c>
      <c r="I37" s="282">
        <v>2516.0333333333338</v>
      </c>
      <c r="J37" s="282">
        <v>2580.0333333333338</v>
      </c>
      <c r="K37" s="282">
        <v>2597.5166666666664</v>
      </c>
      <c r="L37" s="282">
        <v>2612.0333333333338</v>
      </c>
      <c r="M37" s="283">
        <v>2583</v>
      </c>
      <c r="N37" s="283">
        <v>2551</v>
      </c>
      <c r="O37" s="283">
        <v>1928400</v>
      </c>
      <c r="P37" s="284">
        <v>1.1009751494180559E-2</v>
      </c>
    </row>
    <row r="38" spans="1:16" ht="12.75" customHeight="1">
      <c r="A38" s="274">
        <v>28</v>
      </c>
      <c r="B38" s="288" t="s">
        <v>45</v>
      </c>
      <c r="C38" s="286" t="s">
        <v>72</v>
      </c>
      <c r="D38" s="281">
        <v>45225</v>
      </c>
      <c r="E38" s="280">
        <v>432.35</v>
      </c>
      <c r="F38" s="280">
        <v>431.01666666666671</v>
      </c>
      <c r="G38" s="282">
        <v>427.23333333333341</v>
      </c>
      <c r="H38" s="282">
        <v>422.11666666666667</v>
      </c>
      <c r="I38" s="282">
        <v>418.33333333333337</v>
      </c>
      <c r="J38" s="282">
        <v>436.13333333333344</v>
      </c>
      <c r="K38" s="282">
        <v>439.91666666666674</v>
      </c>
      <c r="L38" s="282">
        <v>445.03333333333347</v>
      </c>
      <c r="M38" s="283">
        <v>434.8</v>
      </c>
      <c r="N38" s="283">
        <v>425.9</v>
      </c>
      <c r="O38" s="283">
        <v>10798400</v>
      </c>
      <c r="P38" s="284">
        <v>4.4413494274218507E-2</v>
      </c>
    </row>
    <row r="39" spans="1:16" ht="12.75" customHeight="1">
      <c r="A39" s="274">
        <v>29</v>
      </c>
      <c r="B39" s="288" t="s">
        <v>63</v>
      </c>
      <c r="C39" s="280" t="s">
        <v>73</v>
      </c>
      <c r="D39" s="281">
        <v>45225</v>
      </c>
      <c r="E39" s="280">
        <v>253.9</v>
      </c>
      <c r="F39" s="280">
        <v>252.9</v>
      </c>
      <c r="G39" s="282">
        <v>249.5</v>
      </c>
      <c r="H39" s="282">
        <v>245.1</v>
      </c>
      <c r="I39" s="282">
        <v>241.7</v>
      </c>
      <c r="J39" s="282">
        <v>257.3</v>
      </c>
      <c r="K39" s="282">
        <v>260.70000000000005</v>
      </c>
      <c r="L39" s="282">
        <v>265.10000000000002</v>
      </c>
      <c r="M39" s="283">
        <v>256.3</v>
      </c>
      <c r="N39" s="283">
        <v>248.5</v>
      </c>
      <c r="O39" s="283">
        <v>66100000</v>
      </c>
      <c r="P39" s="284">
        <v>-7.8054638246772738E-3</v>
      </c>
    </row>
    <row r="40" spans="1:16" ht="12.75" customHeight="1">
      <c r="A40" s="274">
        <v>30</v>
      </c>
      <c r="B40" s="288" t="s">
        <v>63</v>
      </c>
      <c r="C40" s="280" t="s">
        <v>74</v>
      </c>
      <c r="D40" s="281">
        <v>45225</v>
      </c>
      <c r="E40" s="280">
        <v>215.75</v>
      </c>
      <c r="F40" s="280">
        <v>215.03333333333333</v>
      </c>
      <c r="G40" s="282">
        <v>213.46666666666667</v>
      </c>
      <c r="H40" s="282">
        <v>211.18333333333334</v>
      </c>
      <c r="I40" s="282">
        <v>209.61666666666667</v>
      </c>
      <c r="J40" s="282">
        <v>217.31666666666666</v>
      </c>
      <c r="K40" s="282">
        <v>218.88333333333333</v>
      </c>
      <c r="L40" s="282">
        <v>221.16666666666666</v>
      </c>
      <c r="M40" s="283">
        <v>216.6</v>
      </c>
      <c r="N40" s="283">
        <v>212.75</v>
      </c>
      <c r="O40" s="283">
        <v>115566750</v>
      </c>
      <c r="P40" s="284">
        <v>1.01250442970688E-4</v>
      </c>
    </row>
    <row r="41" spans="1:16" ht="12.75" customHeight="1">
      <c r="A41" s="274">
        <v>31</v>
      </c>
      <c r="B41" s="288" t="s">
        <v>59</v>
      </c>
      <c r="C41" s="280" t="s">
        <v>75</v>
      </c>
      <c r="D41" s="281">
        <v>45225</v>
      </c>
      <c r="E41" s="280">
        <v>1622.75</v>
      </c>
      <c r="F41" s="280">
        <v>1621.55</v>
      </c>
      <c r="G41" s="282">
        <v>1614.1</v>
      </c>
      <c r="H41" s="282">
        <v>1605.45</v>
      </c>
      <c r="I41" s="282">
        <v>1598</v>
      </c>
      <c r="J41" s="282">
        <v>1630.1999999999998</v>
      </c>
      <c r="K41" s="282">
        <v>1637.65</v>
      </c>
      <c r="L41" s="282">
        <v>1646.2999999999997</v>
      </c>
      <c r="M41" s="283">
        <v>1629</v>
      </c>
      <c r="N41" s="283">
        <v>1612.9</v>
      </c>
      <c r="O41" s="283">
        <v>1353000</v>
      </c>
      <c r="P41" s="284">
        <v>3.0268418046830382E-2</v>
      </c>
    </row>
    <row r="42" spans="1:16" ht="12.75" customHeight="1">
      <c r="A42" s="274">
        <v>32</v>
      </c>
      <c r="B42" s="288" t="s">
        <v>41</v>
      </c>
      <c r="C42" s="280" t="s">
        <v>76</v>
      </c>
      <c r="D42" s="281">
        <v>45225</v>
      </c>
      <c r="E42" s="280">
        <v>139.75</v>
      </c>
      <c r="F42" s="280">
        <v>140.03333333333333</v>
      </c>
      <c r="G42" s="282">
        <v>139.06666666666666</v>
      </c>
      <c r="H42" s="282">
        <v>138.38333333333333</v>
      </c>
      <c r="I42" s="282">
        <v>137.41666666666666</v>
      </c>
      <c r="J42" s="282">
        <v>140.71666666666667</v>
      </c>
      <c r="K42" s="282">
        <v>141.68333333333331</v>
      </c>
      <c r="L42" s="282">
        <v>142.36666666666667</v>
      </c>
      <c r="M42" s="283">
        <v>141</v>
      </c>
      <c r="N42" s="283">
        <v>139.35</v>
      </c>
      <c r="O42" s="283">
        <v>65094000</v>
      </c>
      <c r="P42" s="284">
        <v>1.053004158923989E-2</v>
      </c>
    </row>
    <row r="43" spans="1:16" ht="12.75" customHeight="1">
      <c r="A43" s="274">
        <v>33</v>
      </c>
      <c r="B43" s="288" t="s">
        <v>59</v>
      </c>
      <c r="C43" s="280" t="s">
        <v>77</v>
      </c>
      <c r="D43" s="281">
        <v>45225</v>
      </c>
      <c r="E43" s="280">
        <v>566.1</v>
      </c>
      <c r="F43" s="280">
        <v>565.38333333333333</v>
      </c>
      <c r="G43" s="282">
        <v>562.7166666666667</v>
      </c>
      <c r="H43" s="282">
        <v>559.33333333333337</v>
      </c>
      <c r="I43" s="282">
        <v>556.66666666666674</v>
      </c>
      <c r="J43" s="282">
        <v>568.76666666666665</v>
      </c>
      <c r="K43" s="282">
        <v>571.43333333333339</v>
      </c>
      <c r="L43" s="282">
        <v>574.81666666666661</v>
      </c>
      <c r="M43" s="283">
        <v>568.04999999999995</v>
      </c>
      <c r="N43" s="283">
        <v>562</v>
      </c>
      <c r="O43" s="283">
        <v>12567720</v>
      </c>
      <c r="P43" s="284">
        <v>3.579199303742385E-2</v>
      </c>
    </row>
    <row r="44" spans="1:16" ht="12.75" customHeight="1">
      <c r="A44" s="274">
        <v>34</v>
      </c>
      <c r="B44" s="288" t="s">
        <v>56</v>
      </c>
      <c r="C44" s="280" t="s">
        <v>78</v>
      </c>
      <c r="D44" s="281">
        <v>45225</v>
      </c>
      <c r="E44" s="280">
        <v>1097.0999999999999</v>
      </c>
      <c r="F44" s="280">
        <v>1091.6500000000001</v>
      </c>
      <c r="G44" s="282">
        <v>1084.8500000000001</v>
      </c>
      <c r="H44" s="282">
        <v>1072.6000000000001</v>
      </c>
      <c r="I44" s="282">
        <v>1065.8000000000002</v>
      </c>
      <c r="J44" s="282">
        <v>1103.9000000000001</v>
      </c>
      <c r="K44" s="282">
        <v>1110.7000000000003</v>
      </c>
      <c r="L44" s="282">
        <v>1122.95</v>
      </c>
      <c r="M44" s="283">
        <v>1098.45</v>
      </c>
      <c r="N44" s="283">
        <v>1079.4000000000001</v>
      </c>
      <c r="O44" s="283">
        <v>9302000</v>
      </c>
      <c r="P44" s="284">
        <v>6.2743401125054093E-3</v>
      </c>
    </row>
    <row r="45" spans="1:16" ht="12.75" customHeight="1">
      <c r="A45" s="274">
        <v>35</v>
      </c>
      <c r="B45" s="288" t="s">
        <v>79</v>
      </c>
      <c r="C45" s="280" t="s">
        <v>80</v>
      </c>
      <c r="D45" s="281">
        <v>45225</v>
      </c>
      <c r="E45" s="280">
        <v>926</v>
      </c>
      <c r="F45" s="280">
        <v>926.70000000000016</v>
      </c>
      <c r="G45" s="282">
        <v>923.75000000000034</v>
      </c>
      <c r="H45" s="282">
        <v>921.50000000000023</v>
      </c>
      <c r="I45" s="282">
        <v>918.55000000000041</v>
      </c>
      <c r="J45" s="282">
        <v>928.95000000000027</v>
      </c>
      <c r="K45" s="282">
        <v>931.90000000000009</v>
      </c>
      <c r="L45" s="282">
        <v>934.1500000000002</v>
      </c>
      <c r="M45" s="283">
        <v>929.65</v>
      </c>
      <c r="N45" s="283">
        <v>924.45</v>
      </c>
      <c r="O45" s="283">
        <v>36350800</v>
      </c>
      <c r="P45" s="284">
        <v>1.439516449722966E-2</v>
      </c>
    </row>
    <row r="46" spans="1:16" ht="12.75" customHeight="1">
      <c r="A46" s="274">
        <v>36</v>
      </c>
      <c r="B46" s="288" t="s">
        <v>41</v>
      </c>
      <c r="C46" s="280" t="s">
        <v>81</v>
      </c>
      <c r="D46" s="281">
        <v>45225</v>
      </c>
      <c r="E46" s="280">
        <v>129.44999999999999</v>
      </c>
      <c r="F46" s="280">
        <v>129.18333333333334</v>
      </c>
      <c r="G46" s="282">
        <v>127.96666666666667</v>
      </c>
      <c r="H46" s="282">
        <v>126.48333333333333</v>
      </c>
      <c r="I46" s="282">
        <v>125.26666666666667</v>
      </c>
      <c r="J46" s="282">
        <v>130.66666666666669</v>
      </c>
      <c r="K46" s="282">
        <v>131.88333333333338</v>
      </c>
      <c r="L46" s="282">
        <v>133.36666666666667</v>
      </c>
      <c r="M46" s="283">
        <v>130.4</v>
      </c>
      <c r="N46" s="283">
        <v>127.7</v>
      </c>
      <c r="O46" s="283">
        <v>108475500</v>
      </c>
      <c r="P46" s="284">
        <v>-2.1963457351131307E-2</v>
      </c>
    </row>
    <row r="47" spans="1:16" ht="12.75" customHeight="1">
      <c r="A47" s="274">
        <v>37</v>
      </c>
      <c r="B47" s="288" t="s">
        <v>43</v>
      </c>
      <c r="C47" s="280" t="s">
        <v>82</v>
      </c>
      <c r="D47" s="281">
        <v>45225</v>
      </c>
      <c r="E47" s="280">
        <v>265.95</v>
      </c>
      <c r="F47" s="280">
        <v>265.08333333333331</v>
      </c>
      <c r="G47" s="282">
        <v>263.96666666666664</v>
      </c>
      <c r="H47" s="282">
        <v>261.98333333333335</v>
      </c>
      <c r="I47" s="282">
        <v>260.86666666666667</v>
      </c>
      <c r="J47" s="282">
        <v>267.06666666666661</v>
      </c>
      <c r="K47" s="282">
        <v>268.18333333333328</v>
      </c>
      <c r="L47" s="282">
        <v>270.16666666666657</v>
      </c>
      <c r="M47" s="283">
        <v>266.2</v>
      </c>
      <c r="N47" s="283">
        <v>263.10000000000002</v>
      </c>
      <c r="O47" s="283">
        <v>28290000</v>
      </c>
      <c r="P47" s="284">
        <v>-1.5881418740074113E-3</v>
      </c>
    </row>
    <row r="48" spans="1:16" ht="12.75" customHeight="1">
      <c r="A48" s="274">
        <v>38</v>
      </c>
      <c r="B48" s="288" t="s">
        <v>56</v>
      </c>
      <c r="C48" s="280" t="s">
        <v>83</v>
      </c>
      <c r="D48" s="281">
        <v>45225</v>
      </c>
      <c r="E48" s="280">
        <v>19286.45</v>
      </c>
      <c r="F48" s="280">
        <v>19171.466666666667</v>
      </c>
      <c r="G48" s="282">
        <v>19013.983333333334</v>
      </c>
      <c r="H48" s="282">
        <v>18741.516666666666</v>
      </c>
      <c r="I48" s="282">
        <v>18584.033333333333</v>
      </c>
      <c r="J48" s="282">
        <v>19443.933333333334</v>
      </c>
      <c r="K48" s="282">
        <v>19601.416666666672</v>
      </c>
      <c r="L48" s="282">
        <v>19873.883333333335</v>
      </c>
      <c r="M48" s="283">
        <v>19328.95</v>
      </c>
      <c r="N48" s="283">
        <v>18899</v>
      </c>
      <c r="O48" s="283">
        <v>117100</v>
      </c>
      <c r="P48" s="284">
        <v>-2.1312160468031759E-2</v>
      </c>
    </row>
    <row r="49" spans="1:16" ht="12.75" customHeight="1">
      <c r="A49" s="274">
        <v>39</v>
      </c>
      <c r="B49" s="288" t="s">
        <v>84</v>
      </c>
      <c r="C49" s="280" t="s">
        <v>85</v>
      </c>
      <c r="D49" s="281">
        <v>45225</v>
      </c>
      <c r="E49" s="280">
        <v>348.05</v>
      </c>
      <c r="F49" s="280">
        <v>347.86666666666662</v>
      </c>
      <c r="G49" s="282">
        <v>345.28333333333325</v>
      </c>
      <c r="H49" s="282">
        <v>342.51666666666665</v>
      </c>
      <c r="I49" s="282">
        <v>339.93333333333328</v>
      </c>
      <c r="J49" s="282">
        <v>350.63333333333321</v>
      </c>
      <c r="K49" s="282">
        <v>353.21666666666658</v>
      </c>
      <c r="L49" s="282">
        <v>355.98333333333318</v>
      </c>
      <c r="M49" s="283">
        <v>350.45</v>
      </c>
      <c r="N49" s="283">
        <v>345.1</v>
      </c>
      <c r="O49" s="283">
        <v>28060200</v>
      </c>
      <c r="P49" s="284">
        <v>-1.2291706266235823E-2</v>
      </c>
    </row>
    <row r="50" spans="1:16" ht="12.75" customHeight="1">
      <c r="A50" s="274">
        <v>40</v>
      </c>
      <c r="B50" s="288" t="s">
        <v>59</v>
      </c>
      <c r="C50" s="280" t="s">
        <v>86</v>
      </c>
      <c r="D50" s="281">
        <v>45225</v>
      </c>
      <c r="E50" s="280">
        <v>4543.8999999999996</v>
      </c>
      <c r="F50" s="280">
        <v>4547.0166666666664</v>
      </c>
      <c r="G50" s="282">
        <v>4529.5333333333328</v>
      </c>
      <c r="H50" s="282">
        <v>4515.1666666666661</v>
      </c>
      <c r="I50" s="282">
        <v>4497.6833333333325</v>
      </c>
      <c r="J50" s="282">
        <v>4561.3833333333332</v>
      </c>
      <c r="K50" s="282">
        <v>4578.8666666666668</v>
      </c>
      <c r="L50" s="282">
        <v>4593.2333333333336</v>
      </c>
      <c r="M50" s="283">
        <v>4564.5</v>
      </c>
      <c r="N50" s="283">
        <v>4532.6499999999996</v>
      </c>
      <c r="O50" s="283">
        <v>1897600</v>
      </c>
      <c r="P50" s="284">
        <v>3.8087177316969952E-3</v>
      </c>
    </row>
    <row r="51" spans="1:16" ht="12.75" customHeight="1">
      <c r="A51" s="274">
        <v>41</v>
      </c>
      <c r="B51" s="288" t="s">
        <v>87</v>
      </c>
      <c r="C51" s="285" t="s">
        <v>88</v>
      </c>
      <c r="D51" s="281">
        <v>45225</v>
      </c>
      <c r="E51" s="280">
        <v>515.25</v>
      </c>
      <c r="F51" s="280">
        <v>516</v>
      </c>
      <c r="G51" s="282">
        <v>510.35</v>
      </c>
      <c r="H51" s="282">
        <v>505.45000000000005</v>
      </c>
      <c r="I51" s="282">
        <v>499.80000000000007</v>
      </c>
      <c r="J51" s="282">
        <v>520.9</v>
      </c>
      <c r="K51" s="282">
        <v>526.55000000000007</v>
      </c>
      <c r="L51" s="282">
        <v>531.44999999999993</v>
      </c>
      <c r="M51" s="283">
        <v>521.65</v>
      </c>
      <c r="N51" s="283">
        <v>511.1</v>
      </c>
      <c r="O51" s="283">
        <v>8130000</v>
      </c>
      <c r="P51" s="284">
        <v>-4.4204091229720195E-2</v>
      </c>
    </row>
    <row r="52" spans="1:16" ht="12.75" customHeight="1">
      <c r="A52" s="274">
        <v>42</v>
      </c>
      <c r="B52" s="288" t="s">
        <v>63</v>
      </c>
      <c r="C52" s="280" t="s">
        <v>89</v>
      </c>
      <c r="D52" s="281">
        <v>45225</v>
      </c>
      <c r="E52" s="280">
        <v>376.75</v>
      </c>
      <c r="F52" s="280">
        <v>377.13333333333338</v>
      </c>
      <c r="G52" s="282">
        <v>371.51666666666677</v>
      </c>
      <c r="H52" s="282">
        <v>366.28333333333336</v>
      </c>
      <c r="I52" s="282">
        <v>360.66666666666674</v>
      </c>
      <c r="J52" s="282">
        <v>382.36666666666679</v>
      </c>
      <c r="K52" s="282">
        <v>387.98333333333346</v>
      </c>
      <c r="L52" s="282">
        <v>393.21666666666681</v>
      </c>
      <c r="M52" s="283">
        <v>382.75</v>
      </c>
      <c r="N52" s="283">
        <v>371.9</v>
      </c>
      <c r="O52" s="283">
        <v>49331700</v>
      </c>
      <c r="P52" s="284">
        <v>-2.238968982088248E-3</v>
      </c>
    </row>
    <row r="53" spans="1:16" ht="12.75" customHeight="1">
      <c r="A53" s="274">
        <v>43</v>
      </c>
      <c r="B53" s="288" t="s">
        <v>68</v>
      </c>
      <c r="C53" s="287" t="s">
        <v>90</v>
      </c>
      <c r="D53" s="281">
        <v>45225</v>
      </c>
      <c r="E53" s="280">
        <v>777.3</v>
      </c>
      <c r="F53" s="280">
        <v>773.91666666666663</v>
      </c>
      <c r="G53" s="282">
        <v>766.7833333333333</v>
      </c>
      <c r="H53" s="282">
        <v>756.26666666666665</v>
      </c>
      <c r="I53" s="282">
        <v>749.13333333333333</v>
      </c>
      <c r="J53" s="282">
        <v>784.43333333333328</v>
      </c>
      <c r="K53" s="282">
        <v>791.56666666666672</v>
      </c>
      <c r="L53" s="282">
        <v>802.08333333333326</v>
      </c>
      <c r="M53" s="283">
        <v>781.05</v>
      </c>
      <c r="N53" s="283">
        <v>763.4</v>
      </c>
      <c r="O53" s="283">
        <v>4084275</v>
      </c>
      <c r="P53" s="284">
        <v>4.489897730107259E-2</v>
      </c>
    </row>
    <row r="54" spans="1:16" ht="12.75" customHeight="1">
      <c r="A54" s="274">
        <v>44</v>
      </c>
      <c r="B54" s="288" t="s">
        <v>45</v>
      </c>
      <c r="C54" s="285" t="s">
        <v>91</v>
      </c>
      <c r="D54" s="281">
        <v>45225</v>
      </c>
      <c r="E54" s="280">
        <v>275.60000000000002</v>
      </c>
      <c r="F54" s="280">
        <v>274.83333333333331</v>
      </c>
      <c r="G54" s="282">
        <v>273.41666666666663</v>
      </c>
      <c r="H54" s="282">
        <v>271.23333333333329</v>
      </c>
      <c r="I54" s="282">
        <v>269.81666666666661</v>
      </c>
      <c r="J54" s="282">
        <v>277.01666666666665</v>
      </c>
      <c r="K54" s="282">
        <v>278.43333333333328</v>
      </c>
      <c r="L54" s="282">
        <v>280.61666666666667</v>
      </c>
      <c r="M54" s="283">
        <v>276.25</v>
      </c>
      <c r="N54" s="283">
        <v>272.64999999999998</v>
      </c>
      <c r="O54" s="283">
        <v>12141000</v>
      </c>
      <c r="P54" s="284">
        <v>1.5252621544327931E-2</v>
      </c>
    </row>
    <row r="55" spans="1:16" ht="12.75" customHeight="1">
      <c r="A55" s="274">
        <v>45</v>
      </c>
      <c r="B55" s="288" t="s">
        <v>68</v>
      </c>
      <c r="C55" s="280" t="s">
        <v>92</v>
      </c>
      <c r="D55" s="281">
        <v>45225</v>
      </c>
      <c r="E55" s="280">
        <v>1224.3499999999999</v>
      </c>
      <c r="F55" s="280">
        <v>1218.5166666666667</v>
      </c>
      <c r="G55" s="282">
        <v>1208.2333333333333</v>
      </c>
      <c r="H55" s="282">
        <v>1192.1166666666668</v>
      </c>
      <c r="I55" s="282">
        <v>1181.8333333333335</v>
      </c>
      <c r="J55" s="282">
        <v>1234.6333333333332</v>
      </c>
      <c r="K55" s="282">
        <v>1244.9166666666665</v>
      </c>
      <c r="L55" s="282">
        <v>1261.0333333333331</v>
      </c>
      <c r="M55" s="283">
        <v>1228.8</v>
      </c>
      <c r="N55" s="283">
        <v>1202.4000000000001</v>
      </c>
      <c r="O55" s="283">
        <v>14207500</v>
      </c>
      <c r="P55" s="284">
        <v>-3.7024485300347368E-2</v>
      </c>
    </row>
    <row r="56" spans="1:16" ht="12.75" customHeight="1">
      <c r="A56" s="274">
        <v>46</v>
      </c>
      <c r="B56" s="288" t="s">
        <v>43</v>
      </c>
      <c r="C56" s="280" t="s">
        <v>93</v>
      </c>
      <c r="D56" s="281">
        <v>45225</v>
      </c>
      <c r="E56" s="280">
        <v>1168.55</v>
      </c>
      <c r="F56" s="280">
        <v>1172.8333333333333</v>
      </c>
      <c r="G56" s="282">
        <v>1161.9666666666665</v>
      </c>
      <c r="H56" s="282">
        <v>1155.3833333333332</v>
      </c>
      <c r="I56" s="282">
        <v>1144.5166666666664</v>
      </c>
      <c r="J56" s="282">
        <v>1179.4166666666665</v>
      </c>
      <c r="K56" s="282">
        <v>1190.2833333333333</v>
      </c>
      <c r="L56" s="282">
        <v>1196.8666666666666</v>
      </c>
      <c r="M56" s="283">
        <v>1183.7</v>
      </c>
      <c r="N56" s="283">
        <v>1166.25</v>
      </c>
      <c r="O56" s="283">
        <v>9828000</v>
      </c>
      <c r="P56" s="284">
        <v>1.1777301927194861E-2</v>
      </c>
    </row>
    <row r="57" spans="1:16" ht="12.75" customHeight="1">
      <c r="A57" s="274">
        <v>47</v>
      </c>
      <c r="B57" s="288" t="s">
        <v>45</v>
      </c>
      <c r="C57" s="280" t="s">
        <v>94</v>
      </c>
      <c r="D57" s="281">
        <v>45225</v>
      </c>
      <c r="E57" s="280">
        <v>288.5</v>
      </c>
      <c r="F57" s="280">
        <v>289.34999999999997</v>
      </c>
      <c r="G57" s="282">
        <v>287.14999999999992</v>
      </c>
      <c r="H57" s="282">
        <v>285.79999999999995</v>
      </c>
      <c r="I57" s="282">
        <v>283.59999999999991</v>
      </c>
      <c r="J57" s="282">
        <v>290.69999999999993</v>
      </c>
      <c r="K57" s="282">
        <v>292.89999999999998</v>
      </c>
      <c r="L57" s="282">
        <v>294.24999999999994</v>
      </c>
      <c r="M57" s="283">
        <v>291.55</v>
      </c>
      <c r="N57" s="283">
        <v>288</v>
      </c>
      <c r="O57" s="283">
        <v>76267800</v>
      </c>
      <c r="P57" s="284">
        <v>8.2671957671957667E-4</v>
      </c>
    </row>
    <row r="58" spans="1:16" ht="12.75" customHeight="1">
      <c r="A58" s="274">
        <v>48</v>
      </c>
      <c r="B58" s="288" t="s">
        <v>87</v>
      </c>
      <c r="C58" s="280" t="s">
        <v>95</v>
      </c>
      <c r="D58" s="281">
        <v>45225</v>
      </c>
      <c r="E58" s="280">
        <v>5209.55</v>
      </c>
      <c r="F58" s="280">
        <v>5216.8</v>
      </c>
      <c r="G58" s="282">
        <v>5178.4000000000005</v>
      </c>
      <c r="H58" s="282">
        <v>5147.25</v>
      </c>
      <c r="I58" s="282">
        <v>5108.8500000000004</v>
      </c>
      <c r="J58" s="282">
        <v>5247.9500000000007</v>
      </c>
      <c r="K58" s="282">
        <v>5286.35</v>
      </c>
      <c r="L58" s="282">
        <v>5317.5000000000009</v>
      </c>
      <c r="M58" s="283">
        <v>5255.2</v>
      </c>
      <c r="N58" s="283">
        <v>5185.6499999999996</v>
      </c>
      <c r="O58" s="283">
        <v>1341450</v>
      </c>
      <c r="P58" s="284">
        <v>-1.7792421746293245E-2</v>
      </c>
    </row>
    <row r="59" spans="1:16" ht="12.75" customHeight="1">
      <c r="A59" s="274">
        <v>49</v>
      </c>
      <c r="B59" s="288" t="s">
        <v>59</v>
      </c>
      <c r="C59" s="280" t="s">
        <v>96</v>
      </c>
      <c r="D59" s="281">
        <v>45225</v>
      </c>
      <c r="E59" s="280">
        <v>1978.55</v>
      </c>
      <c r="F59" s="280">
        <v>1984.2</v>
      </c>
      <c r="G59" s="282">
        <v>1968.4</v>
      </c>
      <c r="H59" s="282">
        <v>1958.25</v>
      </c>
      <c r="I59" s="282">
        <v>1942.45</v>
      </c>
      <c r="J59" s="282">
        <v>1994.3500000000001</v>
      </c>
      <c r="K59" s="282">
        <v>2010.1499999999999</v>
      </c>
      <c r="L59" s="282">
        <v>2020.3000000000002</v>
      </c>
      <c r="M59" s="283">
        <v>2000</v>
      </c>
      <c r="N59" s="283">
        <v>1974.05</v>
      </c>
      <c r="O59" s="283">
        <v>3172750</v>
      </c>
      <c r="P59" s="284">
        <v>4.7661272445134115E-3</v>
      </c>
    </row>
    <row r="60" spans="1:16" ht="12.75" customHeight="1">
      <c r="A60" s="274">
        <v>50</v>
      </c>
      <c r="B60" s="288" t="s">
        <v>45</v>
      </c>
      <c r="C60" s="280" t="s">
        <v>97</v>
      </c>
      <c r="D60" s="281">
        <v>45225</v>
      </c>
      <c r="E60" s="280">
        <v>717.75</v>
      </c>
      <c r="F60" s="280">
        <v>715.86666666666679</v>
      </c>
      <c r="G60" s="282">
        <v>712.0833333333336</v>
      </c>
      <c r="H60" s="282">
        <v>706.41666666666686</v>
      </c>
      <c r="I60" s="282">
        <v>702.63333333333367</v>
      </c>
      <c r="J60" s="282">
        <v>721.53333333333353</v>
      </c>
      <c r="K60" s="282">
        <v>725.31666666666683</v>
      </c>
      <c r="L60" s="282">
        <v>730.98333333333346</v>
      </c>
      <c r="M60" s="283">
        <v>719.65</v>
      </c>
      <c r="N60" s="283">
        <v>710.2</v>
      </c>
      <c r="O60" s="283">
        <v>5987000</v>
      </c>
      <c r="P60" s="284">
        <v>-1.5010006671114075E-3</v>
      </c>
    </row>
    <row r="61" spans="1:16" ht="12.75" customHeight="1">
      <c r="A61" s="274">
        <v>51</v>
      </c>
      <c r="B61" s="288" t="s">
        <v>45</v>
      </c>
      <c r="C61" s="287" t="s">
        <v>98</v>
      </c>
      <c r="D61" s="281">
        <v>45225</v>
      </c>
      <c r="E61" s="280">
        <v>1176.8</v>
      </c>
      <c r="F61" s="280">
        <v>1171.6333333333332</v>
      </c>
      <c r="G61" s="282">
        <v>1163.3666666666663</v>
      </c>
      <c r="H61" s="282">
        <v>1149.9333333333332</v>
      </c>
      <c r="I61" s="282">
        <v>1141.6666666666663</v>
      </c>
      <c r="J61" s="282">
        <v>1185.0666666666664</v>
      </c>
      <c r="K61" s="282">
        <v>1193.3333333333333</v>
      </c>
      <c r="L61" s="282">
        <v>1206.7666666666664</v>
      </c>
      <c r="M61" s="283">
        <v>1179.9000000000001</v>
      </c>
      <c r="N61" s="283">
        <v>1158.2</v>
      </c>
      <c r="O61" s="283">
        <v>1454600</v>
      </c>
      <c r="P61" s="284">
        <v>1.8128368446839783E-2</v>
      </c>
    </row>
    <row r="62" spans="1:16" ht="12.75" customHeight="1">
      <c r="A62" s="274">
        <v>52</v>
      </c>
      <c r="B62" s="288" t="s">
        <v>41</v>
      </c>
      <c r="C62" s="285" t="s">
        <v>99</v>
      </c>
      <c r="D62" s="281">
        <v>45225</v>
      </c>
      <c r="E62" s="280">
        <v>302.55</v>
      </c>
      <c r="F62" s="280">
        <v>301.88333333333333</v>
      </c>
      <c r="G62" s="282">
        <v>300.51666666666665</v>
      </c>
      <c r="H62" s="282">
        <v>298.48333333333335</v>
      </c>
      <c r="I62" s="282">
        <v>297.11666666666667</v>
      </c>
      <c r="J62" s="282">
        <v>303.91666666666663</v>
      </c>
      <c r="K62" s="282">
        <v>305.2833333333333</v>
      </c>
      <c r="L62" s="282">
        <v>307.31666666666661</v>
      </c>
      <c r="M62" s="283">
        <v>303.25</v>
      </c>
      <c r="N62" s="283">
        <v>299.85000000000002</v>
      </c>
      <c r="O62" s="283">
        <v>12519000</v>
      </c>
      <c r="P62" s="284">
        <v>4.1635465029204732E-2</v>
      </c>
    </row>
    <row r="63" spans="1:16" ht="12.75" customHeight="1">
      <c r="A63" s="274">
        <v>53</v>
      </c>
      <c r="B63" s="288" t="s">
        <v>63</v>
      </c>
      <c r="C63" s="280" t="s">
        <v>100</v>
      </c>
      <c r="D63" s="281">
        <v>45225</v>
      </c>
      <c r="E63" s="280">
        <v>129.6</v>
      </c>
      <c r="F63" s="280">
        <v>128.56666666666669</v>
      </c>
      <c r="G63" s="282">
        <v>126.63333333333338</v>
      </c>
      <c r="H63" s="282">
        <v>123.66666666666669</v>
      </c>
      <c r="I63" s="282">
        <v>121.73333333333338</v>
      </c>
      <c r="J63" s="282">
        <v>131.53333333333339</v>
      </c>
      <c r="K63" s="282">
        <v>133.46666666666673</v>
      </c>
      <c r="L63" s="282">
        <v>136.43333333333339</v>
      </c>
      <c r="M63" s="283">
        <v>130.5</v>
      </c>
      <c r="N63" s="283">
        <v>125.6</v>
      </c>
      <c r="O63" s="283">
        <v>45560000</v>
      </c>
      <c r="P63" s="284">
        <v>6.1757166161733865E-2</v>
      </c>
    </row>
    <row r="64" spans="1:16" ht="12.75" customHeight="1">
      <c r="A64" s="274">
        <v>54</v>
      </c>
      <c r="B64" s="288" t="s">
        <v>41</v>
      </c>
      <c r="C64" s="280" t="s">
        <v>101</v>
      </c>
      <c r="D64" s="281">
        <v>45225</v>
      </c>
      <c r="E64" s="280">
        <v>1710.45</v>
      </c>
      <c r="F64" s="280">
        <v>1706.5166666666664</v>
      </c>
      <c r="G64" s="282">
        <v>1697.0333333333328</v>
      </c>
      <c r="H64" s="282">
        <v>1683.6166666666663</v>
      </c>
      <c r="I64" s="282">
        <v>1674.1333333333328</v>
      </c>
      <c r="J64" s="282">
        <v>1719.9333333333329</v>
      </c>
      <c r="K64" s="282">
        <v>1729.4166666666665</v>
      </c>
      <c r="L64" s="282">
        <v>1742.833333333333</v>
      </c>
      <c r="M64" s="283">
        <v>1716</v>
      </c>
      <c r="N64" s="283">
        <v>1693.1</v>
      </c>
      <c r="O64" s="283">
        <v>5034000</v>
      </c>
      <c r="P64" s="284">
        <v>-1.9034023316678564E-3</v>
      </c>
    </row>
    <row r="65" spans="1:16" ht="12.75" customHeight="1">
      <c r="A65" s="274">
        <v>55</v>
      </c>
      <c r="B65" s="288" t="s">
        <v>59</v>
      </c>
      <c r="C65" s="280" t="s">
        <v>102</v>
      </c>
      <c r="D65" s="281">
        <v>45225</v>
      </c>
      <c r="E65" s="280">
        <v>548.70000000000005</v>
      </c>
      <c r="F65" s="280">
        <v>550.05000000000007</v>
      </c>
      <c r="G65" s="282">
        <v>545.60000000000014</v>
      </c>
      <c r="H65" s="282">
        <v>542.50000000000011</v>
      </c>
      <c r="I65" s="282">
        <v>538.05000000000018</v>
      </c>
      <c r="J65" s="282">
        <v>553.15000000000009</v>
      </c>
      <c r="K65" s="282">
        <v>557.60000000000014</v>
      </c>
      <c r="L65" s="282">
        <v>560.70000000000005</v>
      </c>
      <c r="M65" s="283">
        <v>554.5</v>
      </c>
      <c r="N65" s="283">
        <v>546.95000000000005</v>
      </c>
      <c r="O65" s="283">
        <v>16507500</v>
      </c>
      <c r="P65" s="284">
        <v>3.7242532492209471E-3</v>
      </c>
    </row>
    <row r="66" spans="1:16" ht="12.75" customHeight="1">
      <c r="A66" s="274">
        <v>56</v>
      </c>
      <c r="B66" s="288" t="s">
        <v>49</v>
      </c>
      <c r="C66" s="285" t="s">
        <v>103</v>
      </c>
      <c r="D66" s="281">
        <v>45225</v>
      </c>
      <c r="E66" s="280">
        <v>2232.8000000000002</v>
      </c>
      <c r="F66" s="280">
        <v>2242.2833333333333</v>
      </c>
      <c r="G66" s="282">
        <v>2204.6166666666668</v>
      </c>
      <c r="H66" s="282">
        <v>2176.4333333333334</v>
      </c>
      <c r="I66" s="282">
        <v>2138.7666666666669</v>
      </c>
      <c r="J66" s="282">
        <v>2270.4666666666667</v>
      </c>
      <c r="K66" s="282">
        <v>2308.1333333333337</v>
      </c>
      <c r="L66" s="282">
        <v>2336.3166666666666</v>
      </c>
      <c r="M66" s="283">
        <v>2279.9499999999998</v>
      </c>
      <c r="N66" s="283">
        <v>2214.1</v>
      </c>
      <c r="O66" s="283">
        <v>1838500</v>
      </c>
      <c r="P66" s="284">
        <v>0.12172056131787676</v>
      </c>
    </row>
    <row r="67" spans="1:16" ht="12.75" customHeight="1">
      <c r="A67" s="274">
        <v>57</v>
      </c>
      <c r="B67" s="288" t="s">
        <v>39</v>
      </c>
      <c r="C67" s="280" t="s">
        <v>104</v>
      </c>
      <c r="D67" s="281">
        <v>45225</v>
      </c>
      <c r="E67" s="280">
        <v>2115.25</v>
      </c>
      <c r="F67" s="280">
        <v>2117.9500000000003</v>
      </c>
      <c r="G67" s="282">
        <v>2100.9000000000005</v>
      </c>
      <c r="H67" s="282">
        <v>2086.5500000000002</v>
      </c>
      <c r="I67" s="282">
        <v>2069.5000000000005</v>
      </c>
      <c r="J67" s="282">
        <v>2132.3000000000006</v>
      </c>
      <c r="K67" s="282">
        <v>2149.3500000000008</v>
      </c>
      <c r="L67" s="282">
        <v>2163.7000000000007</v>
      </c>
      <c r="M67" s="283">
        <v>2135</v>
      </c>
      <c r="N67" s="283">
        <v>2103.6</v>
      </c>
      <c r="O67" s="283">
        <v>2225400</v>
      </c>
      <c r="P67" s="284">
        <v>2.026205592327435E-3</v>
      </c>
    </row>
    <row r="68" spans="1:16" ht="12.75" customHeight="1">
      <c r="A68" s="274">
        <v>58</v>
      </c>
      <c r="B68" s="288" t="s">
        <v>45</v>
      </c>
      <c r="C68" s="285" t="s">
        <v>105</v>
      </c>
      <c r="D68" s="281">
        <v>45225</v>
      </c>
      <c r="E68" s="280">
        <v>138</v>
      </c>
      <c r="F68" s="280">
        <v>138.11666666666667</v>
      </c>
      <c r="G68" s="282">
        <v>137.48333333333335</v>
      </c>
      <c r="H68" s="282">
        <v>136.96666666666667</v>
      </c>
      <c r="I68" s="282">
        <v>136.33333333333334</v>
      </c>
      <c r="J68" s="282">
        <v>138.63333333333335</v>
      </c>
      <c r="K68" s="282">
        <v>139.26666666666668</v>
      </c>
      <c r="L68" s="282">
        <v>139.78333333333336</v>
      </c>
      <c r="M68" s="283">
        <v>138.75</v>
      </c>
      <c r="N68" s="283">
        <v>137.6</v>
      </c>
      <c r="O68" s="283">
        <v>14022400</v>
      </c>
      <c r="P68" s="284">
        <v>-2.1683922641140847E-2</v>
      </c>
    </row>
    <row r="69" spans="1:16" ht="12.75" customHeight="1">
      <c r="A69" s="274">
        <v>59</v>
      </c>
      <c r="B69" s="288" t="s">
        <v>43</v>
      </c>
      <c r="C69" s="280" t="s">
        <v>106</v>
      </c>
      <c r="D69" s="281">
        <v>45225</v>
      </c>
      <c r="E69" s="280">
        <v>3726.75</v>
      </c>
      <c r="F69" s="280">
        <v>3717.7666666666664</v>
      </c>
      <c r="G69" s="282">
        <v>3701.583333333333</v>
      </c>
      <c r="H69" s="282">
        <v>3676.4166666666665</v>
      </c>
      <c r="I69" s="282">
        <v>3660.2333333333331</v>
      </c>
      <c r="J69" s="282">
        <v>3742.9333333333329</v>
      </c>
      <c r="K69" s="282">
        <v>3759.1166666666663</v>
      </c>
      <c r="L69" s="282">
        <v>3784.2833333333328</v>
      </c>
      <c r="M69" s="283">
        <v>3733.95</v>
      </c>
      <c r="N69" s="283">
        <v>3692.6</v>
      </c>
      <c r="O69" s="283">
        <v>2313600</v>
      </c>
      <c r="P69" s="284">
        <v>-9.9281068127353642E-3</v>
      </c>
    </row>
    <row r="70" spans="1:16" ht="12.75" customHeight="1">
      <c r="A70" s="274">
        <v>60</v>
      </c>
      <c r="B70" s="288" t="s">
        <v>45</v>
      </c>
      <c r="C70" s="287" t="s">
        <v>107</v>
      </c>
      <c r="D70" s="281">
        <v>45225</v>
      </c>
      <c r="E70" s="280">
        <v>5155.3</v>
      </c>
      <c r="F70" s="280">
        <v>5141.3166666666666</v>
      </c>
      <c r="G70" s="282">
        <v>5100.6833333333334</v>
      </c>
      <c r="H70" s="282">
        <v>5046.0666666666666</v>
      </c>
      <c r="I70" s="282">
        <v>5005.4333333333334</v>
      </c>
      <c r="J70" s="282">
        <v>5195.9333333333334</v>
      </c>
      <c r="K70" s="282">
        <v>5236.5666666666666</v>
      </c>
      <c r="L70" s="282">
        <v>5291.1833333333334</v>
      </c>
      <c r="M70" s="283">
        <v>5181.95</v>
      </c>
      <c r="N70" s="283">
        <v>5086.7</v>
      </c>
      <c r="O70" s="283">
        <v>1355000</v>
      </c>
      <c r="P70" s="284">
        <v>4.1506533435818602E-2</v>
      </c>
    </row>
    <row r="71" spans="1:16" ht="12.75" customHeight="1">
      <c r="A71" s="274">
        <v>61</v>
      </c>
      <c r="B71" s="288" t="s">
        <v>108</v>
      </c>
      <c r="C71" s="280" t="s">
        <v>109</v>
      </c>
      <c r="D71" s="281">
        <v>45225</v>
      </c>
      <c r="E71" s="280">
        <v>549.85</v>
      </c>
      <c r="F71" s="280">
        <v>542.94999999999993</v>
      </c>
      <c r="G71" s="282">
        <v>534.49999999999989</v>
      </c>
      <c r="H71" s="282">
        <v>519.15</v>
      </c>
      <c r="I71" s="282">
        <v>510.69999999999993</v>
      </c>
      <c r="J71" s="282">
        <v>558.29999999999984</v>
      </c>
      <c r="K71" s="282">
        <v>566.74999999999989</v>
      </c>
      <c r="L71" s="282">
        <v>582.0999999999998</v>
      </c>
      <c r="M71" s="283">
        <v>551.4</v>
      </c>
      <c r="N71" s="283">
        <v>527.6</v>
      </c>
      <c r="O71" s="283">
        <v>34555950</v>
      </c>
      <c r="P71" s="284">
        <v>6.2111801242236027E-4</v>
      </c>
    </row>
    <row r="72" spans="1:16" ht="12.75" customHeight="1">
      <c r="A72" s="274">
        <v>62</v>
      </c>
      <c r="B72" s="288" t="s">
        <v>43</v>
      </c>
      <c r="C72" s="280" t="s">
        <v>110</v>
      </c>
      <c r="D72" s="281">
        <v>45225</v>
      </c>
      <c r="E72" s="280">
        <v>5450.85</v>
      </c>
      <c r="F72" s="280">
        <v>5462.416666666667</v>
      </c>
      <c r="G72" s="282">
        <v>5424.0833333333339</v>
      </c>
      <c r="H72" s="282">
        <v>5397.3166666666666</v>
      </c>
      <c r="I72" s="282">
        <v>5358.9833333333336</v>
      </c>
      <c r="J72" s="282">
        <v>5489.1833333333343</v>
      </c>
      <c r="K72" s="282">
        <v>5527.5166666666682</v>
      </c>
      <c r="L72" s="282">
        <v>5554.2833333333347</v>
      </c>
      <c r="M72" s="283">
        <v>5500.75</v>
      </c>
      <c r="N72" s="283">
        <v>5435.65</v>
      </c>
      <c r="O72" s="283">
        <v>2675250</v>
      </c>
      <c r="P72" s="284">
        <v>1.3064470320931554E-2</v>
      </c>
    </row>
    <row r="73" spans="1:16" ht="12.75" customHeight="1">
      <c r="A73" s="274">
        <v>63</v>
      </c>
      <c r="B73" s="288" t="s">
        <v>56</v>
      </c>
      <c r="C73" s="280" t="s">
        <v>111</v>
      </c>
      <c r="D73" s="281">
        <v>45225</v>
      </c>
      <c r="E73" s="280">
        <v>3464.8</v>
      </c>
      <c r="F73" s="280">
        <v>3464.5</v>
      </c>
      <c r="G73" s="282">
        <v>3454.3</v>
      </c>
      <c r="H73" s="282">
        <v>3443.8</v>
      </c>
      <c r="I73" s="282">
        <v>3433.6000000000004</v>
      </c>
      <c r="J73" s="282">
        <v>3475</v>
      </c>
      <c r="K73" s="282">
        <v>3485.2</v>
      </c>
      <c r="L73" s="282">
        <v>3495.7</v>
      </c>
      <c r="M73" s="283">
        <v>3474.7</v>
      </c>
      <c r="N73" s="283">
        <v>3454</v>
      </c>
      <c r="O73" s="283">
        <v>3228225</v>
      </c>
      <c r="P73" s="284">
        <v>-1.4056654195617318E-2</v>
      </c>
    </row>
    <row r="74" spans="1:16" ht="12.75" customHeight="1">
      <c r="A74" s="274">
        <v>64</v>
      </c>
      <c r="B74" s="288" t="s">
        <v>56</v>
      </c>
      <c r="C74" s="280" t="s">
        <v>112</v>
      </c>
      <c r="D74" s="281">
        <v>45225</v>
      </c>
      <c r="E74" s="280">
        <v>3209.65</v>
      </c>
      <c r="F74" s="280">
        <v>3231.2166666666667</v>
      </c>
      <c r="G74" s="282">
        <v>3179.4333333333334</v>
      </c>
      <c r="H74" s="282">
        <v>3149.2166666666667</v>
      </c>
      <c r="I74" s="282">
        <v>3097.4333333333334</v>
      </c>
      <c r="J74" s="282">
        <v>3261.4333333333334</v>
      </c>
      <c r="K74" s="282">
        <v>3313.2166666666672</v>
      </c>
      <c r="L74" s="282">
        <v>3343.4333333333334</v>
      </c>
      <c r="M74" s="283">
        <v>3283</v>
      </c>
      <c r="N74" s="283">
        <v>3201</v>
      </c>
      <c r="O74" s="283">
        <v>1977525</v>
      </c>
      <c r="P74" s="284">
        <v>4.6102263202011731E-3</v>
      </c>
    </row>
    <row r="75" spans="1:16" ht="12.75" customHeight="1">
      <c r="A75" s="274">
        <v>65</v>
      </c>
      <c r="B75" s="288" t="s">
        <v>56</v>
      </c>
      <c r="C75" s="280" t="s">
        <v>113</v>
      </c>
      <c r="D75" s="281">
        <v>45225</v>
      </c>
      <c r="E75" s="280">
        <v>260.35000000000002</v>
      </c>
      <c r="F75" s="280">
        <v>259.86666666666673</v>
      </c>
      <c r="G75" s="282">
        <v>258.43333333333345</v>
      </c>
      <c r="H75" s="282">
        <v>256.51666666666671</v>
      </c>
      <c r="I75" s="282">
        <v>255.08333333333343</v>
      </c>
      <c r="J75" s="282">
        <v>261.78333333333347</v>
      </c>
      <c r="K75" s="282">
        <v>263.21666666666675</v>
      </c>
      <c r="L75" s="282">
        <v>265.1333333333335</v>
      </c>
      <c r="M75" s="283">
        <v>261.3</v>
      </c>
      <c r="N75" s="283">
        <v>257.95</v>
      </c>
      <c r="O75" s="283">
        <v>16012800</v>
      </c>
      <c r="P75" s="284">
        <v>-1.0015579790785666E-2</v>
      </c>
    </row>
    <row r="76" spans="1:16" ht="12.75" customHeight="1">
      <c r="A76" s="274">
        <v>66</v>
      </c>
      <c r="B76" s="288" t="s">
        <v>63</v>
      </c>
      <c r="C76" s="280" t="s">
        <v>114</v>
      </c>
      <c r="D76" s="281">
        <v>45225</v>
      </c>
      <c r="E76" s="280">
        <v>146.80000000000001</v>
      </c>
      <c r="F76" s="280">
        <v>146.20000000000002</v>
      </c>
      <c r="G76" s="282">
        <v>145.00000000000003</v>
      </c>
      <c r="H76" s="282">
        <v>143.20000000000002</v>
      </c>
      <c r="I76" s="282">
        <v>142.00000000000003</v>
      </c>
      <c r="J76" s="282">
        <v>148.00000000000003</v>
      </c>
      <c r="K76" s="282">
        <v>149.20000000000002</v>
      </c>
      <c r="L76" s="282">
        <v>151.00000000000003</v>
      </c>
      <c r="M76" s="283">
        <v>147.4</v>
      </c>
      <c r="N76" s="283">
        <v>144.4</v>
      </c>
      <c r="O76" s="283">
        <v>111665000</v>
      </c>
      <c r="P76" s="284">
        <v>4.0010789426362164E-3</v>
      </c>
    </row>
    <row r="77" spans="1:16" ht="12.75" customHeight="1">
      <c r="A77" s="274">
        <v>67</v>
      </c>
      <c r="B77" s="288" t="s">
        <v>84</v>
      </c>
      <c r="C77" s="280" t="s">
        <v>115</v>
      </c>
      <c r="D77" s="281">
        <v>45225</v>
      </c>
      <c r="E77" s="280">
        <v>124.75</v>
      </c>
      <c r="F77" s="280">
        <v>124.31666666666668</v>
      </c>
      <c r="G77" s="282">
        <v>123.33333333333336</v>
      </c>
      <c r="H77" s="282">
        <v>121.91666666666669</v>
      </c>
      <c r="I77" s="282">
        <v>120.93333333333337</v>
      </c>
      <c r="J77" s="282">
        <v>125.73333333333335</v>
      </c>
      <c r="K77" s="282">
        <v>126.71666666666667</v>
      </c>
      <c r="L77" s="282">
        <v>128.13333333333333</v>
      </c>
      <c r="M77" s="283">
        <v>125.3</v>
      </c>
      <c r="N77" s="283">
        <v>122.9</v>
      </c>
      <c r="O77" s="283">
        <v>147745050</v>
      </c>
      <c r="P77" s="284">
        <v>-1.596684746175879E-2</v>
      </c>
    </row>
    <row r="78" spans="1:16" ht="12.75" customHeight="1">
      <c r="A78" s="274">
        <v>68</v>
      </c>
      <c r="B78" s="288" t="s">
        <v>43</v>
      </c>
      <c r="C78" s="280" t="s">
        <v>116</v>
      </c>
      <c r="D78" s="281">
        <v>45225</v>
      </c>
      <c r="E78" s="280">
        <v>797.7</v>
      </c>
      <c r="F78" s="280">
        <v>796.7166666666667</v>
      </c>
      <c r="G78" s="282">
        <v>790.48333333333335</v>
      </c>
      <c r="H78" s="282">
        <v>783.26666666666665</v>
      </c>
      <c r="I78" s="282">
        <v>777.0333333333333</v>
      </c>
      <c r="J78" s="282">
        <v>803.93333333333339</v>
      </c>
      <c r="K78" s="282">
        <v>810.16666666666674</v>
      </c>
      <c r="L78" s="282">
        <v>817.38333333333344</v>
      </c>
      <c r="M78" s="283">
        <v>802.95</v>
      </c>
      <c r="N78" s="283">
        <v>789.5</v>
      </c>
      <c r="O78" s="283">
        <v>8247600</v>
      </c>
      <c r="P78" s="284">
        <v>3.4558021098581304E-2</v>
      </c>
    </row>
    <row r="79" spans="1:16" ht="12.75" customHeight="1">
      <c r="A79" s="274">
        <v>69</v>
      </c>
      <c r="B79" s="288" t="s">
        <v>117</v>
      </c>
      <c r="C79" s="280" t="s">
        <v>118</v>
      </c>
      <c r="D79" s="281">
        <v>45225</v>
      </c>
      <c r="E79" s="280">
        <v>61.9</v>
      </c>
      <c r="F79" s="280">
        <v>61.183333333333337</v>
      </c>
      <c r="G79" s="282">
        <v>60.266666666666673</v>
      </c>
      <c r="H79" s="282">
        <v>58.633333333333333</v>
      </c>
      <c r="I79" s="282">
        <v>57.716666666666669</v>
      </c>
      <c r="J79" s="282">
        <v>62.816666666666677</v>
      </c>
      <c r="K79" s="282">
        <v>63.733333333333334</v>
      </c>
      <c r="L79" s="282">
        <v>65.366666666666674</v>
      </c>
      <c r="M79" s="283">
        <v>62.1</v>
      </c>
      <c r="N79" s="283">
        <v>59.55</v>
      </c>
      <c r="O79" s="283">
        <v>137070000</v>
      </c>
      <c r="P79" s="284">
        <v>1.3643926788685524E-2</v>
      </c>
    </row>
    <row r="80" spans="1:16" ht="12.75" customHeight="1">
      <c r="A80" s="274">
        <v>70</v>
      </c>
      <c r="B80" s="288" t="s">
        <v>45</v>
      </c>
      <c r="C80" s="286" t="s">
        <v>119</v>
      </c>
      <c r="D80" s="281">
        <v>45225</v>
      </c>
      <c r="E80" s="280">
        <v>619.85</v>
      </c>
      <c r="F80" s="280">
        <v>617.66666666666663</v>
      </c>
      <c r="G80" s="282">
        <v>614.33333333333326</v>
      </c>
      <c r="H80" s="282">
        <v>608.81666666666661</v>
      </c>
      <c r="I80" s="282">
        <v>605.48333333333323</v>
      </c>
      <c r="J80" s="282">
        <v>623.18333333333328</v>
      </c>
      <c r="K80" s="282">
        <v>626.51666666666654</v>
      </c>
      <c r="L80" s="282">
        <v>632.0333333333333</v>
      </c>
      <c r="M80" s="283">
        <v>621</v>
      </c>
      <c r="N80" s="283">
        <v>612.15</v>
      </c>
      <c r="O80" s="283">
        <v>8986900</v>
      </c>
      <c r="P80" s="284">
        <v>9.6392580692273994E-3</v>
      </c>
    </row>
    <row r="81" spans="1:16" ht="12.75" customHeight="1">
      <c r="A81" s="274">
        <v>71</v>
      </c>
      <c r="B81" s="288" t="s">
        <v>59</v>
      </c>
      <c r="C81" s="280" t="s">
        <v>120</v>
      </c>
      <c r="D81" s="281">
        <v>45225</v>
      </c>
      <c r="E81" s="280">
        <v>976.5</v>
      </c>
      <c r="F81" s="280">
        <v>978.66666666666663</v>
      </c>
      <c r="G81" s="282">
        <v>966.83333333333326</v>
      </c>
      <c r="H81" s="282">
        <v>957.16666666666663</v>
      </c>
      <c r="I81" s="282">
        <v>945.33333333333326</v>
      </c>
      <c r="J81" s="282">
        <v>988.33333333333326</v>
      </c>
      <c r="K81" s="282">
        <v>1000.1666666666665</v>
      </c>
      <c r="L81" s="282">
        <v>1009.8333333333333</v>
      </c>
      <c r="M81" s="283">
        <v>990.5</v>
      </c>
      <c r="N81" s="283">
        <v>969</v>
      </c>
      <c r="O81" s="283">
        <v>9910000</v>
      </c>
      <c r="P81" s="284">
        <v>-9.2972108367489759E-3</v>
      </c>
    </row>
    <row r="82" spans="1:16" ht="12.75" customHeight="1">
      <c r="A82" s="274">
        <v>72</v>
      </c>
      <c r="B82" s="288" t="s">
        <v>108</v>
      </c>
      <c r="C82" s="280" t="s">
        <v>121</v>
      </c>
      <c r="D82" s="281">
        <v>45225</v>
      </c>
      <c r="E82" s="280">
        <v>1683.45</v>
      </c>
      <c r="F82" s="280">
        <v>1658.8166666666666</v>
      </c>
      <c r="G82" s="282">
        <v>1623.6333333333332</v>
      </c>
      <c r="H82" s="282">
        <v>1563.8166666666666</v>
      </c>
      <c r="I82" s="282">
        <v>1528.6333333333332</v>
      </c>
      <c r="J82" s="282">
        <v>1718.6333333333332</v>
      </c>
      <c r="K82" s="282">
        <v>1753.8166666666666</v>
      </c>
      <c r="L82" s="282">
        <v>1813.6333333333332</v>
      </c>
      <c r="M82" s="283">
        <v>1694</v>
      </c>
      <c r="N82" s="283">
        <v>1599</v>
      </c>
      <c r="O82" s="283">
        <v>4096875</v>
      </c>
      <c r="P82" s="284">
        <v>2.3738872403560832E-2</v>
      </c>
    </row>
    <row r="83" spans="1:16" ht="12.75" customHeight="1">
      <c r="A83" s="274">
        <v>73</v>
      </c>
      <c r="B83" s="288" t="s">
        <v>43</v>
      </c>
      <c r="C83" s="280" t="s">
        <v>122</v>
      </c>
      <c r="D83" s="281">
        <v>45225</v>
      </c>
      <c r="E83" s="280">
        <v>363.1</v>
      </c>
      <c r="F83" s="280">
        <v>360.66666666666669</v>
      </c>
      <c r="G83" s="282">
        <v>355.48333333333335</v>
      </c>
      <c r="H83" s="282">
        <v>347.86666666666667</v>
      </c>
      <c r="I83" s="282">
        <v>342.68333333333334</v>
      </c>
      <c r="J83" s="282">
        <v>368.28333333333336</v>
      </c>
      <c r="K83" s="282">
        <v>373.46666666666664</v>
      </c>
      <c r="L83" s="282">
        <v>381.08333333333337</v>
      </c>
      <c r="M83" s="283">
        <v>365.85</v>
      </c>
      <c r="N83" s="283">
        <v>353.05</v>
      </c>
      <c r="O83" s="283">
        <v>10812000</v>
      </c>
      <c r="P83" s="284">
        <v>-2.717293503689041E-2</v>
      </c>
    </row>
    <row r="84" spans="1:16" ht="12.75" customHeight="1">
      <c r="A84" s="274">
        <v>74</v>
      </c>
      <c r="B84" s="288" t="s">
        <v>49</v>
      </c>
      <c r="C84" s="280" t="s">
        <v>123</v>
      </c>
      <c r="D84" s="281">
        <v>45225</v>
      </c>
      <c r="E84" s="280">
        <v>1910.15</v>
      </c>
      <c r="F84" s="280">
        <v>1905.4166666666667</v>
      </c>
      <c r="G84" s="282">
        <v>1897.6833333333334</v>
      </c>
      <c r="H84" s="282">
        <v>1885.2166666666667</v>
      </c>
      <c r="I84" s="282">
        <v>1877.4833333333333</v>
      </c>
      <c r="J84" s="282">
        <v>1917.8833333333334</v>
      </c>
      <c r="K84" s="282">
        <v>1925.6166666666666</v>
      </c>
      <c r="L84" s="282">
        <v>1938.0833333333335</v>
      </c>
      <c r="M84" s="283">
        <v>1913.15</v>
      </c>
      <c r="N84" s="283">
        <v>1892.95</v>
      </c>
      <c r="O84" s="283">
        <v>12201325</v>
      </c>
      <c r="P84" s="284">
        <v>-2.6402640264026403E-3</v>
      </c>
    </row>
    <row r="85" spans="1:16" ht="12.75" customHeight="1">
      <c r="A85" s="274">
        <v>75</v>
      </c>
      <c r="B85" s="288" t="s">
        <v>84</v>
      </c>
      <c r="C85" s="280" t="s">
        <v>124</v>
      </c>
      <c r="D85" s="281">
        <v>45225</v>
      </c>
      <c r="E85" s="280">
        <v>426.25</v>
      </c>
      <c r="F85" s="280">
        <v>425.41666666666669</v>
      </c>
      <c r="G85" s="282">
        <v>423.33333333333337</v>
      </c>
      <c r="H85" s="282">
        <v>420.41666666666669</v>
      </c>
      <c r="I85" s="282">
        <v>418.33333333333337</v>
      </c>
      <c r="J85" s="282">
        <v>428.33333333333337</v>
      </c>
      <c r="K85" s="282">
        <v>430.41666666666674</v>
      </c>
      <c r="L85" s="282">
        <v>433.33333333333337</v>
      </c>
      <c r="M85" s="283">
        <v>427.5</v>
      </c>
      <c r="N85" s="283">
        <v>422.5</v>
      </c>
      <c r="O85" s="283">
        <v>11888750</v>
      </c>
      <c r="P85" s="284">
        <v>-9.9927136462995732E-3</v>
      </c>
    </row>
    <row r="86" spans="1:16" ht="12.75" customHeight="1">
      <c r="A86" s="274">
        <v>76</v>
      </c>
      <c r="B86" s="288" t="s">
        <v>45</v>
      </c>
      <c r="C86" s="287" t="s">
        <v>125</v>
      </c>
      <c r="D86" s="281">
        <v>45225</v>
      </c>
      <c r="E86" s="280">
        <v>1959.7</v>
      </c>
      <c r="F86" s="280">
        <v>1957.9666666666665</v>
      </c>
      <c r="G86" s="282">
        <v>1948.633333333333</v>
      </c>
      <c r="H86" s="282">
        <v>1937.5666666666666</v>
      </c>
      <c r="I86" s="282">
        <v>1928.2333333333331</v>
      </c>
      <c r="J86" s="282">
        <v>1969.0333333333328</v>
      </c>
      <c r="K86" s="282">
        <v>1978.3666666666663</v>
      </c>
      <c r="L86" s="282">
        <v>1989.4333333333327</v>
      </c>
      <c r="M86" s="283">
        <v>1967.3</v>
      </c>
      <c r="N86" s="283">
        <v>1946.9</v>
      </c>
      <c r="O86" s="283">
        <v>9393600</v>
      </c>
      <c r="P86" s="284">
        <v>-1.491222550808532E-2</v>
      </c>
    </row>
    <row r="87" spans="1:16" ht="12.75" customHeight="1">
      <c r="A87" s="274">
        <v>77</v>
      </c>
      <c r="B87" s="288" t="s">
        <v>41</v>
      </c>
      <c r="C87" s="280" t="s">
        <v>126</v>
      </c>
      <c r="D87" s="281">
        <v>45225</v>
      </c>
      <c r="E87" s="280">
        <v>1405.7</v>
      </c>
      <c r="F87" s="280">
        <v>1410.6000000000001</v>
      </c>
      <c r="G87" s="282">
        <v>1396.5500000000002</v>
      </c>
      <c r="H87" s="282">
        <v>1387.4</v>
      </c>
      <c r="I87" s="282">
        <v>1373.3500000000001</v>
      </c>
      <c r="J87" s="282">
        <v>1419.7500000000002</v>
      </c>
      <c r="K87" s="282">
        <v>1433.8</v>
      </c>
      <c r="L87" s="282">
        <v>1442.9500000000003</v>
      </c>
      <c r="M87" s="283">
        <v>1424.65</v>
      </c>
      <c r="N87" s="283">
        <v>1401.45</v>
      </c>
      <c r="O87" s="283">
        <v>5854000</v>
      </c>
      <c r="P87" s="284">
        <v>9.8326720717612556E-3</v>
      </c>
    </row>
    <row r="88" spans="1:16" ht="12.75" customHeight="1">
      <c r="A88" s="274">
        <v>78</v>
      </c>
      <c r="B88" s="288" t="s">
        <v>87</v>
      </c>
      <c r="C88" s="280" t="s">
        <v>127</v>
      </c>
      <c r="D88" s="281">
        <v>45225</v>
      </c>
      <c r="E88" s="280">
        <v>1227.3499999999999</v>
      </c>
      <c r="F88" s="280">
        <v>1232.7833333333333</v>
      </c>
      <c r="G88" s="282">
        <v>1218.6666666666665</v>
      </c>
      <c r="H88" s="282">
        <v>1209.9833333333331</v>
      </c>
      <c r="I88" s="282">
        <v>1195.8666666666663</v>
      </c>
      <c r="J88" s="282">
        <v>1241.4666666666667</v>
      </c>
      <c r="K88" s="282">
        <v>1255.5833333333335</v>
      </c>
      <c r="L88" s="282">
        <v>1264.2666666666669</v>
      </c>
      <c r="M88" s="283">
        <v>1246.9000000000001</v>
      </c>
      <c r="N88" s="283">
        <v>1224.0999999999999</v>
      </c>
      <c r="O88" s="283">
        <v>10816400</v>
      </c>
      <c r="P88" s="284">
        <v>3.6281939507745962E-2</v>
      </c>
    </row>
    <row r="89" spans="1:16" ht="12.75" customHeight="1">
      <c r="A89" s="274">
        <v>79</v>
      </c>
      <c r="B89" s="288" t="s">
        <v>68</v>
      </c>
      <c r="C89" s="280" t="s">
        <v>128</v>
      </c>
      <c r="D89" s="281">
        <v>45225</v>
      </c>
      <c r="E89" s="280">
        <v>2727.65</v>
      </c>
      <c r="F89" s="280">
        <v>2703.9166666666665</v>
      </c>
      <c r="G89" s="282">
        <v>2671.9833333333331</v>
      </c>
      <c r="H89" s="282">
        <v>2616.3166666666666</v>
      </c>
      <c r="I89" s="282">
        <v>2584.3833333333332</v>
      </c>
      <c r="J89" s="282">
        <v>2759.583333333333</v>
      </c>
      <c r="K89" s="282">
        <v>2791.5166666666664</v>
      </c>
      <c r="L89" s="282">
        <v>2847.1833333333329</v>
      </c>
      <c r="M89" s="283">
        <v>2735.85</v>
      </c>
      <c r="N89" s="283">
        <v>2648.25</v>
      </c>
      <c r="O89" s="283">
        <v>4480500</v>
      </c>
      <c r="P89" s="284">
        <v>-2.1169222702844409E-2</v>
      </c>
    </row>
    <row r="90" spans="1:16" ht="12.75" customHeight="1">
      <c r="A90" s="274">
        <v>80</v>
      </c>
      <c r="B90" s="288" t="s">
        <v>63</v>
      </c>
      <c r="C90" s="280" t="s">
        <v>129</v>
      </c>
      <c r="D90" s="281">
        <v>45225</v>
      </c>
      <c r="E90" s="280">
        <v>1537.6</v>
      </c>
      <c r="F90" s="280">
        <v>1540.6333333333332</v>
      </c>
      <c r="G90" s="282">
        <v>1532.3166666666664</v>
      </c>
      <c r="H90" s="282">
        <v>1527.0333333333331</v>
      </c>
      <c r="I90" s="282">
        <v>1518.7166666666662</v>
      </c>
      <c r="J90" s="282">
        <v>1545.9166666666665</v>
      </c>
      <c r="K90" s="282">
        <v>1554.2333333333331</v>
      </c>
      <c r="L90" s="282">
        <v>1559.5166666666667</v>
      </c>
      <c r="M90" s="283">
        <v>1548.95</v>
      </c>
      <c r="N90" s="283">
        <v>1535.35</v>
      </c>
      <c r="O90" s="283">
        <v>159778300</v>
      </c>
      <c r="P90" s="284">
        <v>-5.4978912198061017E-3</v>
      </c>
    </row>
    <row r="91" spans="1:16" ht="12.75" customHeight="1">
      <c r="A91" s="274">
        <v>81</v>
      </c>
      <c r="B91" s="288" t="s">
        <v>68</v>
      </c>
      <c r="C91" s="280" t="s">
        <v>130</v>
      </c>
      <c r="D91" s="281">
        <v>45225</v>
      </c>
      <c r="E91" s="280">
        <v>633.85</v>
      </c>
      <c r="F91" s="280">
        <v>632.80000000000007</v>
      </c>
      <c r="G91" s="282">
        <v>626.50000000000011</v>
      </c>
      <c r="H91" s="282">
        <v>619.15000000000009</v>
      </c>
      <c r="I91" s="282">
        <v>612.85000000000014</v>
      </c>
      <c r="J91" s="282">
        <v>640.15000000000009</v>
      </c>
      <c r="K91" s="282">
        <v>646.45000000000005</v>
      </c>
      <c r="L91" s="282">
        <v>653.80000000000007</v>
      </c>
      <c r="M91" s="283">
        <v>639.1</v>
      </c>
      <c r="N91" s="283">
        <v>625.45000000000005</v>
      </c>
      <c r="O91" s="283">
        <v>16207400</v>
      </c>
      <c r="P91" s="284">
        <v>-6.6743072878042205E-3</v>
      </c>
    </row>
    <row r="92" spans="1:16" ht="12.75" customHeight="1">
      <c r="A92" s="274">
        <v>82</v>
      </c>
      <c r="B92" s="288" t="s">
        <v>56</v>
      </c>
      <c r="C92" s="280" t="s">
        <v>131</v>
      </c>
      <c r="D92" s="281">
        <v>45225</v>
      </c>
      <c r="E92" s="280">
        <v>3041.6</v>
      </c>
      <c r="F92" s="280">
        <v>3037.0166666666664</v>
      </c>
      <c r="G92" s="282">
        <v>3027.6333333333328</v>
      </c>
      <c r="H92" s="282">
        <v>3013.6666666666665</v>
      </c>
      <c r="I92" s="282">
        <v>3004.2833333333328</v>
      </c>
      <c r="J92" s="282">
        <v>3050.9833333333327</v>
      </c>
      <c r="K92" s="282">
        <v>3060.3666666666659</v>
      </c>
      <c r="L92" s="282">
        <v>3074.3333333333326</v>
      </c>
      <c r="M92" s="283">
        <v>3046.4</v>
      </c>
      <c r="N92" s="283">
        <v>3023.05</v>
      </c>
      <c r="O92" s="283">
        <v>3695400</v>
      </c>
      <c r="P92" s="284">
        <v>-2.5705924226844895E-2</v>
      </c>
    </row>
    <row r="93" spans="1:16" ht="12.75" customHeight="1">
      <c r="A93" s="274">
        <v>83</v>
      </c>
      <c r="B93" s="288" t="s">
        <v>132</v>
      </c>
      <c r="C93" s="280" t="s">
        <v>133</v>
      </c>
      <c r="D93" s="281">
        <v>45225</v>
      </c>
      <c r="E93" s="280">
        <v>474.35</v>
      </c>
      <c r="F93" s="280">
        <v>474.81666666666666</v>
      </c>
      <c r="G93" s="282">
        <v>471.23333333333335</v>
      </c>
      <c r="H93" s="282">
        <v>468.11666666666667</v>
      </c>
      <c r="I93" s="282">
        <v>464.53333333333336</v>
      </c>
      <c r="J93" s="282">
        <v>477.93333333333334</v>
      </c>
      <c r="K93" s="282">
        <v>481.51666666666671</v>
      </c>
      <c r="L93" s="282">
        <v>484.63333333333333</v>
      </c>
      <c r="M93" s="283">
        <v>478.4</v>
      </c>
      <c r="N93" s="283">
        <v>471.7</v>
      </c>
      <c r="O93" s="283">
        <v>23226000</v>
      </c>
      <c r="P93" s="284">
        <v>5.63738861611202E-3</v>
      </c>
    </row>
    <row r="94" spans="1:16" ht="12.75" customHeight="1">
      <c r="A94" s="274">
        <v>84</v>
      </c>
      <c r="B94" s="288" t="s">
        <v>132</v>
      </c>
      <c r="C94" s="286" t="s">
        <v>134</v>
      </c>
      <c r="D94" s="281">
        <v>45225</v>
      </c>
      <c r="E94" s="280">
        <v>155.5</v>
      </c>
      <c r="F94" s="280">
        <v>155.25</v>
      </c>
      <c r="G94" s="282">
        <v>154.19999999999999</v>
      </c>
      <c r="H94" s="282">
        <v>152.89999999999998</v>
      </c>
      <c r="I94" s="282">
        <v>151.84999999999997</v>
      </c>
      <c r="J94" s="282">
        <v>156.55000000000001</v>
      </c>
      <c r="K94" s="282">
        <v>157.60000000000002</v>
      </c>
      <c r="L94" s="282">
        <v>158.90000000000003</v>
      </c>
      <c r="M94" s="283">
        <v>156.30000000000001</v>
      </c>
      <c r="N94" s="283">
        <v>153.94999999999999</v>
      </c>
      <c r="O94" s="283">
        <v>35160200</v>
      </c>
      <c r="P94" s="284">
        <v>3.5429998439207119E-2</v>
      </c>
    </row>
    <row r="95" spans="1:16" ht="12.75" customHeight="1">
      <c r="A95" s="274">
        <v>85</v>
      </c>
      <c r="B95" s="288" t="s">
        <v>84</v>
      </c>
      <c r="C95" s="280" t="s">
        <v>135</v>
      </c>
      <c r="D95" s="281">
        <v>45225</v>
      </c>
      <c r="E95" s="280">
        <v>259.05</v>
      </c>
      <c r="F95" s="280">
        <v>257.95</v>
      </c>
      <c r="G95" s="282">
        <v>255.34999999999997</v>
      </c>
      <c r="H95" s="282">
        <v>251.64999999999998</v>
      </c>
      <c r="I95" s="282">
        <v>249.04999999999995</v>
      </c>
      <c r="J95" s="282">
        <v>261.64999999999998</v>
      </c>
      <c r="K95" s="282">
        <v>264.25</v>
      </c>
      <c r="L95" s="282">
        <v>267.95</v>
      </c>
      <c r="M95" s="283">
        <v>260.55</v>
      </c>
      <c r="N95" s="283">
        <v>254.25</v>
      </c>
      <c r="O95" s="283">
        <v>50031000</v>
      </c>
      <c r="P95" s="284">
        <v>-5.6345586262409441E-3</v>
      </c>
    </row>
    <row r="96" spans="1:16" ht="12.75" customHeight="1">
      <c r="A96" s="274">
        <v>86</v>
      </c>
      <c r="B96" s="288" t="s">
        <v>59</v>
      </c>
      <c r="C96" s="280" t="s">
        <v>136</v>
      </c>
      <c r="D96" s="281">
        <v>45225</v>
      </c>
      <c r="E96" s="280">
        <v>2507.8000000000002</v>
      </c>
      <c r="F96" s="280">
        <v>2511.4333333333329</v>
      </c>
      <c r="G96" s="282">
        <v>2501.516666666666</v>
      </c>
      <c r="H96" s="282">
        <v>2495.2333333333331</v>
      </c>
      <c r="I96" s="282">
        <v>2485.3166666666662</v>
      </c>
      <c r="J96" s="282">
        <v>2517.7166666666658</v>
      </c>
      <c r="K96" s="282">
        <v>2527.6333333333328</v>
      </c>
      <c r="L96" s="282">
        <v>2533.9166666666656</v>
      </c>
      <c r="M96" s="283">
        <v>2521.35</v>
      </c>
      <c r="N96" s="283">
        <v>2505.15</v>
      </c>
      <c r="O96" s="283">
        <v>9145500</v>
      </c>
      <c r="P96" s="284">
        <v>2.0384254920337394E-2</v>
      </c>
    </row>
    <row r="97" spans="1:16" ht="12.75" customHeight="1">
      <c r="A97" s="274">
        <v>87</v>
      </c>
      <c r="B97" s="288" t="s">
        <v>68</v>
      </c>
      <c r="C97" s="280" t="s">
        <v>137</v>
      </c>
      <c r="D97" s="281">
        <v>45225</v>
      </c>
      <c r="E97" s="280">
        <v>173.55</v>
      </c>
      <c r="F97" s="280">
        <v>172.4</v>
      </c>
      <c r="G97" s="282">
        <v>171.05</v>
      </c>
      <c r="H97" s="282">
        <v>168.55</v>
      </c>
      <c r="I97" s="282">
        <v>167.20000000000002</v>
      </c>
      <c r="J97" s="282">
        <v>174.9</v>
      </c>
      <c r="K97" s="282">
        <v>176.24999999999997</v>
      </c>
      <c r="L97" s="282">
        <v>178.75</v>
      </c>
      <c r="M97" s="283">
        <v>173.75</v>
      </c>
      <c r="N97" s="283">
        <v>169.9</v>
      </c>
      <c r="O97" s="283">
        <v>59231400</v>
      </c>
      <c r="P97" s="284">
        <v>-3.7742322868416539E-3</v>
      </c>
    </row>
    <row r="98" spans="1:16" ht="12.75" customHeight="1">
      <c r="A98" s="274">
        <v>88</v>
      </c>
      <c r="B98" s="288" t="s">
        <v>63</v>
      </c>
      <c r="C98" s="280" t="s">
        <v>138</v>
      </c>
      <c r="D98" s="281">
        <v>45225</v>
      </c>
      <c r="E98" s="280">
        <v>947.15</v>
      </c>
      <c r="F98" s="280">
        <v>945.80000000000007</v>
      </c>
      <c r="G98" s="282">
        <v>942.60000000000014</v>
      </c>
      <c r="H98" s="282">
        <v>938.05000000000007</v>
      </c>
      <c r="I98" s="282">
        <v>934.85000000000014</v>
      </c>
      <c r="J98" s="282">
        <v>950.35000000000014</v>
      </c>
      <c r="K98" s="282">
        <v>953.55000000000018</v>
      </c>
      <c r="L98" s="282">
        <v>958.10000000000014</v>
      </c>
      <c r="M98" s="283">
        <v>949</v>
      </c>
      <c r="N98" s="283">
        <v>941.25</v>
      </c>
      <c r="O98" s="283">
        <v>98669200</v>
      </c>
      <c r="P98" s="284">
        <v>-2.1873783315046191E-3</v>
      </c>
    </row>
    <row r="99" spans="1:16" ht="12.75" customHeight="1">
      <c r="A99" s="274">
        <v>89</v>
      </c>
      <c r="B99" s="288" t="s">
        <v>68</v>
      </c>
      <c r="C99" s="280" t="s">
        <v>139</v>
      </c>
      <c r="D99" s="281">
        <v>45225</v>
      </c>
      <c r="E99" s="280">
        <v>1322.7</v>
      </c>
      <c r="F99" s="280">
        <v>1318.15</v>
      </c>
      <c r="G99" s="282">
        <v>1307.4000000000001</v>
      </c>
      <c r="H99" s="282">
        <v>1292.0999999999999</v>
      </c>
      <c r="I99" s="282">
        <v>1281.3499999999999</v>
      </c>
      <c r="J99" s="282">
        <v>1333.4500000000003</v>
      </c>
      <c r="K99" s="282">
        <v>1344.2000000000003</v>
      </c>
      <c r="L99" s="282">
        <v>1359.5000000000005</v>
      </c>
      <c r="M99" s="283">
        <v>1328.9</v>
      </c>
      <c r="N99" s="283">
        <v>1302.8499999999999</v>
      </c>
      <c r="O99" s="283">
        <v>2946500</v>
      </c>
      <c r="P99" s="284">
        <v>3.9182282793867118E-3</v>
      </c>
    </row>
    <row r="100" spans="1:16" ht="12.75" customHeight="1">
      <c r="A100" s="274">
        <v>90</v>
      </c>
      <c r="B100" s="288" t="s">
        <v>68</v>
      </c>
      <c r="C100" s="280" t="s">
        <v>140</v>
      </c>
      <c r="D100" s="281">
        <v>45225</v>
      </c>
      <c r="E100" s="280">
        <v>562</v>
      </c>
      <c r="F100" s="280">
        <v>559.15</v>
      </c>
      <c r="G100" s="282">
        <v>554.94999999999993</v>
      </c>
      <c r="H100" s="282">
        <v>547.9</v>
      </c>
      <c r="I100" s="282">
        <v>543.69999999999993</v>
      </c>
      <c r="J100" s="282">
        <v>566.19999999999993</v>
      </c>
      <c r="K100" s="282">
        <v>570.4</v>
      </c>
      <c r="L100" s="282">
        <v>577.44999999999993</v>
      </c>
      <c r="M100" s="283">
        <v>563.35</v>
      </c>
      <c r="N100" s="283">
        <v>552.1</v>
      </c>
      <c r="O100" s="283">
        <v>6832500</v>
      </c>
      <c r="P100" s="284">
        <v>-2.8458844133099825E-3</v>
      </c>
    </row>
    <row r="101" spans="1:16" ht="12.75" customHeight="1">
      <c r="A101" s="274">
        <v>91</v>
      </c>
      <c r="B101" s="288" t="s">
        <v>79</v>
      </c>
      <c r="C101" s="280" t="s">
        <v>141</v>
      </c>
      <c r="D101" s="281">
        <v>45225</v>
      </c>
      <c r="E101" s="280">
        <v>11</v>
      </c>
      <c r="F101" s="280">
        <v>11.1</v>
      </c>
      <c r="G101" s="282">
        <v>10.799999999999999</v>
      </c>
      <c r="H101" s="282">
        <v>10.6</v>
      </c>
      <c r="I101" s="282">
        <v>10.299999999999999</v>
      </c>
      <c r="J101" s="282">
        <v>11.299999999999999</v>
      </c>
      <c r="K101" s="282">
        <v>11.6</v>
      </c>
      <c r="L101" s="282">
        <v>11.799999999999999</v>
      </c>
      <c r="M101" s="283">
        <v>11.4</v>
      </c>
      <c r="N101" s="283">
        <v>10.9</v>
      </c>
      <c r="O101" s="283">
        <v>1536960000</v>
      </c>
      <c r="P101" s="284">
        <v>1.227672690868855E-2</v>
      </c>
    </row>
    <row r="102" spans="1:16" ht="12.75" customHeight="1">
      <c r="A102" s="274">
        <v>92</v>
      </c>
      <c r="B102" s="288" t="s">
        <v>68</v>
      </c>
      <c r="C102" s="286" t="s">
        <v>142</v>
      </c>
      <c r="D102" s="281">
        <v>45225</v>
      </c>
      <c r="E102" s="280">
        <v>124.95</v>
      </c>
      <c r="F102" s="280">
        <v>124.78333333333335</v>
      </c>
      <c r="G102" s="282">
        <v>123.91666666666669</v>
      </c>
      <c r="H102" s="282">
        <v>122.88333333333334</v>
      </c>
      <c r="I102" s="282">
        <v>122.01666666666668</v>
      </c>
      <c r="J102" s="282">
        <v>125.81666666666669</v>
      </c>
      <c r="K102" s="282">
        <v>126.68333333333334</v>
      </c>
      <c r="L102" s="282">
        <v>127.7166666666667</v>
      </c>
      <c r="M102" s="283">
        <v>125.65</v>
      </c>
      <c r="N102" s="283">
        <v>123.75</v>
      </c>
      <c r="O102" s="283">
        <v>90260000</v>
      </c>
      <c r="P102" s="284">
        <v>-3.5327886950761757E-3</v>
      </c>
    </row>
    <row r="103" spans="1:16" ht="12.75" customHeight="1">
      <c r="A103" s="274">
        <v>93</v>
      </c>
      <c r="B103" s="288" t="s">
        <v>63</v>
      </c>
      <c r="C103" s="280" t="s">
        <v>143</v>
      </c>
      <c r="D103" s="281">
        <v>45225</v>
      </c>
      <c r="E103" s="280">
        <v>90.95</v>
      </c>
      <c r="F103" s="280">
        <v>90.916666666666671</v>
      </c>
      <c r="G103" s="282">
        <v>90.183333333333337</v>
      </c>
      <c r="H103" s="282">
        <v>89.416666666666671</v>
      </c>
      <c r="I103" s="282">
        <v>88.683333333333337</v>
      </c>
      <c r="J103" s="282">
        <v>91.683333333333337</v>
      </c>
      <c r="K103" s="282">
        <v>92.416666666666657</v>
      </c>
      <c r="L103" s="282">
        <v>93.183333333333337</v>
      </c>
      <c r="M103" s="283">
        <v>91.65</v>
      </c>
      <c r="N103" s="283">
        <v>90.15</v>
      </c>
      <c r="O103" s="283">
        <v>312060000</v>
      </c>
      <c r="P103" s="284">
        <v>1.9703950593079111E-2</v>
      </c>
    </row>
    <row r="104" spans="1:16" ht="12.75" customHeight="1">
      <c r="A104" s="274">
        <v>94</v>
      </c>
      <c r="B104" s="288" t="s">
        <v>45</v>
      </c>
      <c r="C104" s="287" t="s">
        <v>144</v>
      </c>
      <c r="D104" s="281">
        <v>45225</v>
      </c>
      <c r="E104" s="280">
        <v>134.05000000000001</v>
      </c>
      <c r="F104" s="280">
        <v>134.01666666666665</v>
      </c>
      <c r="G104" s="282">
        <v>132.68333333333331</v>
      </c>
      <c r="H104" s="282">
        <v>131.31666666666666</v>
      </c>
      <c r="I104" s="282">
        <v>129.98333333333332</v>
      </c>
      <c r="J104" s="282">
        <v>135.3833333333333</v>
      </c>
      <c r="K104" s="282">
        <v>136.71666666666667</v>
      </c>
      <c r="L104" s="282">
        <v>138.08333333333329</v>
      </c>
      <c r="M104" s="283">
        <v>135.35</v>
      </c>
      <c r="N104" s="283">
        <v>132.65</v>
      </c>
      <c r="O104" s="283">
        <v>61331250</v>
      </c>
      <c r="P104" s="284">
        <v>-1.6299771442319259E-2</v>
      </c>
    </row>
    <row r="105" spans="1:16" ht="12.75" customHeight="1">
      <c r="A105" s="274">
        <v>95</v>
      </c>
      <c r="B105" s="288" t="s">
        <v>84</v>
      </c>
      <c r="C105" s="280" t="s">
        <v>145</v>
      </c>
      <c r="D105" s="281">
        <v>45225</v>
      </c>
      <c r="E105" s="280">
        <v>462.45</v>
      </c>
      <c r="F105" s="280">
        <v>461.65000000000003</v>
      </c>
      <c r="G105" s="282">
        <v>458.75000000000006</v>
      </c>
      <c r="H105" s="282">
        <v>455.05</v>
      </c>
      <c r="I105" s="282">
        <v>452.15000000000003</v>
      </c>
      <c r="J105" s="282">
        <v>465.35000000000008</v>
      </c>
      <c r="K105" s="282">
        <v>468.25000000000006</v>
      </c>
      <c r="L105" s="282">
        <v>471.9500000000001</v>
      </c>
      <c r="M105" s="283">
        <v>464.55</v>
      </c>
      <c r="N105" s="283">
        <v>457.95</v>
      </c>
      <c r="O105" s="283">
        <v>11697125</v>
      </c>
      <c r="P105" s="284">
        <v>-5.0133988387673072E-2</v>
      </c>
    </row>
    <row r="106" spans="1:16" ht="12.75" customHeight="1">
      <c r="A106" s="274">
        <v>96</v>
      </c>
      <c r="B106" s="288" t="s">
        <v>117</v>
      </c>
      <c r="C106" s="287" t="s">
        <v>146</v>
      </c>
      <c r="D106" s="281">
        <v>45225</v>
      </c>
      <c r="E106" s="280">
        <v>423.95</v>
      </c>
      <c r="F106" s="280">
        <v>422.86666666666662</v>
      </c>
      <c r="G106" s="282">
        <v>420.48333333333323</v>
      </c>
      <c r="H106" s="282">
        <v>417.01666666666659</v>
      </c>
      <c r="I106" s="282">
        <v>414.63333333333321</v>
      </c>
      <c r="J106" s="282">
        <v>426.33333333333326</v>
      </c>
      <c r="K106" s="282">
        <v>428.71666666666658</v>
      </c>
      <c r="L106" s="282">
        <v>432.18333333333328</v>
      </c>
      <c r="M106" s="283">
        <v>425.25</v>
      </c>
      <c r="N106" s="283">
        <v>419.4</v>
      </c>
      <c r="O106" s="283">
        <v>20158000</v>
      </c>
      <c r="P106" s="284">
        <v>-2.5729836714497773E-3</v>
      </c>
    </row>
    <row r="107" spans="1:16" ht="12.75" customHeight="1">
      <c r="A107" s="274">
        <v>97</v>
      </c>
      <c r="B107" s="288" t="s">
        <v>49</v>
      </c>
      <c r="C107" s="285" t="s">
        <v>147</v>
      </c>
      <c r="D107" s="281">
        <v>45225</v>
      </c>
      <c r="E107" s="280">
        <v>232.35</v>
      </c>
      <c r="F107" s="280">
        <v>231.68333333333331</v>
      </c>
      <c r="G107" s="282">
        <v>229.66666666666663</v>
      </c>
      <c r="H107" s="282">
        <v>226.98333333333332</v>
      </c>
      <c r="I107" s="282">
        <v>224.96666666666664</v>
      </c>
      <c r="J107" s="282">
        <v>234.36666666666662</v>
      </c>
      <c r="K107" s="282">
        <v>236.38333333333333</v>
      </c>
      <c r="L107" s="282">
        <v>239.06666666666661</v>
      </c>
      <c r="M107" s="283">
        <v>233.7</v>
      </c>
      <c r="N107" s="283">
        <v>229</v>
      </c>
      <c r="O107" s="283">
        <v>19931700</v>
      </c>
      <c r="P107" s="284">
        <v>1.3268465280849183E-2</v>
      </c>
    </row>
    <row r="108" spans="1:16" ht="12.75" customHeight="1">
      <c r="A108" s="274">
        <v>98</v>
      </c>
      <c r="B108" s="288" t="s">
        <v>45</v>
      </c>
      <c r="C108" s="287" t="s">
        <v>148</v>
      </c>
      <c r="D108" s="281">
        <v>45225</v>
      </c>
      <c r="E108" s="280">
        <v>2880.6</v>
      </c>
      <c r="F108" s="280">
        <v>2890.0666666666671</v>
      </c>
      <c r="G108" s="282">
        <v>2862.5333333333342</v>
      </c>
      <c r="H108" s="282">
        <v>2844.4666666666672</v>
      </c>
      <c r="I108" s="282">
        <v>2816.9333333333343</v>
      </c>
      <c r="J108" s="282">
        <v>2908.1333333333341</v>
      </c>
      <c r="K108" s="282">
        <v>2935.666666666667</v>
      </c>
      <c r="L108" s="282">
        <v>2953.733333333334</v>
      </c>
      <c r="M108" s="283">
        <v>2917.6</v>
      </c>
      <c r="N108" s="283">
        <v>2872</v>
      </c>
      <c r="O108" s="283">
        <v>600000</v>
      </c>
      <c r="P108" s="284">
        <v>1.9887812340642529E-2</v>
      </c>
    </row>
    <row r="109" spans="1:16" ht="12.75" customHeight="1">
      <c r="A109" s="274">
        <v>99</v>
      </c>
      <c r="B109" s="288" t="s">
        <v>45</v>
      </c>
      <c r="C109" s="280" t="s">
        <v>149</v>
      </c>
      <c r="D109" s="281">
        <v>45225</v>
      </c>
      <c r="E109" s="280">
        <v>2547.25</v>
      </c>
      <c r="F109" s="280">
        <v>2543.4166666666665</v>
      </c>
      <c r="G109" s="282">
        <v>2511.833333333333</v>
      </c>
      <c r="H109" s="282">
        <v>2476.4166666666665</v>
      </c>
      <c r="I109" s="282">
        <v>2444.833333333333</v>
      </c>
      <c r="J109" s="282">
        <v>2578.833333333333</v>
      </c>
      <c r="K109" s="282">
        <v>2610.4166666666661</v>
      </c>
      <c r="L109" s="282">
        <v>2645.833333333333</v>
      </c>
      <c r="M109" s="283">
        <v>2575</v>
      </c>
      <c r="N109" s="283">
        <v>2508</v>
      </c>
      <c r="O109" s="283">
        <v>4547700</v>
      </c>
      <c r="P109" s="284">
        <v>5.9995804489196558E-2</v>
      </c>
    </row>
    <row r="110" spans="1:16" ht="12.75" customHeight="1">
      <c r="A110" s="274">
        <v>100</v>
      </c>
      <c r="B110" s="288" t="s">
        <v>63</v>
      </c>
      <c r="C110" s="280" t="s">
        <v>150</v>
      </c>
      <c r="D110" s="281">
        <v>45225</v>
      </c>
      <c r="E110" s="280">
        <v>1437.7</v>
      </c>
      <c r="F110" s="280">
        <v>1426.6666666666667</v>
      </c>
      <c r="G110" s="282">
        <v>1413.0333333333335</v>
      </c>
      <c r="H110" s="282">
        <v>1388.3666666666668</v>
      </c>
      <c r="I110" s="282">
        <v>1374.7333333333336</v>
      </c>
      <c r="J110" s="282">
        <v>1451.3333333333335</v>
      </c>
      <c r="K110" s="282">
        <v>1464.9666666666667</v>
      </c>
      <c r="L110" s="282">
        <v>1489.6333333333334</v>
      </c>
      <c r="M110" s="283">
        <v>1440.3</v>
      </c>
      <c r="N110" s="283">
        <v>1402</v>
      </c>
      <c r="O110" s="283">
        <v>24454500</v>
      </c>
      <c r="P110" s="284">
        <v>-1.9899002044006252E-2</v>
      </c>
    </row>
    <row r="111" spans="1:16" ht="12.75" customHeight="1">
      <c r="A111" s="274">
        <v>101</v>
      </c>
      <c r="B111" s="288" t="s">
        <v>79</v>
      </c>
      <c r="C111" s="280" t="s">
        <v>151</v>
      </c>
      <c r="D111" s="281">
        <v>45225</v>
      </c>
      <c r="E111" s="280">
        <v>181.3</v>
      </c>
      <c r="F111" s="280">
        <v>182.33333333333334</v>
      </c>
      <c r="G111" s="282">
        <v>179.76666666666668</v>
      </c>
      <c r="H111" s="282">
        <v>178.23333333333335</v>
      </c>
      <c r="I111" s="282">
        <v>175.66666666666669</v>
      </c>
      <c r="J111" s="282">
        <v>183.86666666666667</v>
      </c>
      <c r="K111" s="282">
        <v>186.43333333333334</v>
      </c>
      <c r="L111" s="282">
        <v>187.96666666666667</v>
      </c>
      <c r="M111" s="283">
        <v>184.9</v>
      </c>
      <c r="N111" s="283">
        <v>180.8</v>
      </c>
      <c r="O111" s="283">
        <v>86417800</v>
      </c>
      <c r="P111" s="284">
        <v>-4.2701559194546733E-3</v>
      </c>
    </row>
    <row r="112" spans="1:16" ht="12.75" customHeight="1">
      <c r="A112" s="274">
        <v>102</v>
      </c>
      <c r="B112" s="288" t="s">
        <v>87</v>
      </c>
      <c r="C112" s="280" t="s">
        <v>152</v>
      </c>
      <c r="D112" s="281">
        <v>45225</v>
      </c>
      <c r="E112" s="280">
        <v>1469.2</v>
      </c>
      <c r="F112" s="280">
        <v>1465.8666666666668</v>
      </c>
      <c r="G112" s="282">
        <v>1455.9333333333336</v>
      </c>
      <c r="H112" s="282">
        <v>1442.6666666666667</v>
      </c>
      <c r="I112" s="282">
        <v>1432.7333333333336</v>
      </c>
      <c r="J112" s="282">
        <v>1479.1333333333337</v>
      </c>
      <c r="K112" s="282">
        <v>1489.0666666666671</v>
      </c>
      <c r="L112" s="282">
        <v>1502.3333333333337</v>
      </c>
      <c r="M112" s="283">
        <v>1475.8</v>
      </c>
      <c r="N112" s="283">
        <v>1452.6</v>
      </c>
      <c r="O112" s="283">
        <v>23067600</v>
      </c>
      <c r="P112" s="284">
        <v>3.1833837803987059E-3</v>
      </c>
    </row>
    <row r="113" spans="1:16" ht="12.75" customHeight="1">
      <c r="A113" s="274">
        <v>103</v>
      </c>
      <c r="B113" s="288" t="s">
        <v>84</v>
      </c>
      <c r="C113" s="280" t="s">
        <v>154</v>
      </c>
      <c r="D113" s="281">
        <v>45225</v>
      </c>
      <c r="E113" s="280">
        <v>90.1</v>
      </c>
      <c r="F113" s="280">
        <v>90.066666666666663</v>
      </c>
      <c r="G113" s="282">
        <v>89.73333333333332</v>
      </c>
      <c r="H113" s="282">
        <v>89.36666666666666</v>
      </c>
      <c r="I113" s="282">
        <v>89.033333333333317</v>
      </c>
      <c r="J113" s="282">
        <v>90.433333333333323</v>
      </c>
      <c r="K113" s="282">
        <v>90.766666666666666</v>
      </c>
      <c r="L113" s="282">
        <v>91.133333333333326</v>
      </c>
      <c r="M113" s="283">
        <v>90.4</v>
      </c>
      <c r="N113" s="283">
        <v>89.7</v>
      </c>
      <c r="O113" s="283">
        <v>122206500</v>
      </c>
      <c r="P113" s="284">
        <v>1.0236157008140566E-2</v>
      </c>
    </row>
    <row r="114" spans="1:16" ht="12.75" customHeight="1">
      <c r="A114" s="274">
        <v>104</v>
      </c>
      <c r="B114" s="288" t="s">
        <v>43</v>
      </c>
      <c r="C114" s="287" t="s">
        <v>155</v>
      </c>
      <c r="D114" s="281">
        <v>45225</v>
      </c>
      <c r="E114" s="280">
        <v>935.5</v>
      </c>
      <c r="F114" s="280">
        <v>933.58333333333337</v>
      </c>
      <c r="G114" s="282">
        <v>929.16666666666674</v>
      </c>
      <c r="H114" s="282">
        <v>922.83333333333337</v>
      </c>
      <c r="I114" s="282">
        <v>918.41666666666674</v>
      </c>
      <c r="J114" s="282">
        <v>939.91666666666674</v>
      </c>
      <c r="K114" s="282">
        <v>944.33333333333348</v>
      </c>
      <c r="L114" s="282">
        <v>950.66666666666674</v>
      </c>
      <c r="M114" s="283">
        <v>938</v>
      </c>
      <c r="N114" s="283">
        <v>927.25</v>
      </c>
      <c r="O114" s="283">
        <v>1688050</v>
      </c>
      <c r="P114" s="284">
        <v>2.0833333333333332E-2</v>
      </c>
    </row>
    <row r="115" spans="1:16" ht="12.75" customHeight="1">
      <c r="A115" s="274">
        <v>105</v>
      </c>
      <c r="B115" s="288" t="s">
        <v>45</v>
      </c>
      <c r="C115" s="280" t="s">
        <v>156</v>
      </c>
      <c r="D115" s="281">
        <v>45225</v>
      </c>
      <c r="E115" s="280">
        <v>723</v>
      </c>
      <c r="F115" s="280">
        <v>721.66666666666663</v>
      </c>
      <c r="G115" s="282">
        <v>718.43333333333328</v>
      </c>
      <c r="H115" s="282">
        <v>713.86666666666667</v>
      </c>
      <c r="I115" s="282">
        <v>710.63333333333333</v>
      </c>
      <c r="J115" s="282">
        <v>726.23333333333323</v>
      </c>
      <c r="K115" s="282">
        <v>729.46666666666658</v>
      </c>
      <c r="L115" s="282">
        <v>734.03333333333319</v>
      </c>
      <c r="M115" s="283">
        <v>724.9</v>
      </c>
      <c r="N115" s="283">
        <v>717.1</v>
      </c>
      <c r="O115" s="283">
        <v>12278875</v>
      </c>
      <c r="P115" s="284">
        <v>1.379858401965034E-2</v>
      </c>
    </row>
    <row r="116" spans="1:16" ht="12.75" customHeight="1">
      <c r="A116" s="274">
        <v>106</v>
      </c>
      <c r="B116" s="288" t="s">
        <v>59</v>
      </c>
      <c r="C116" s="280" t="s">
        <v>157</v>
      </c>
      <c r="D116" s="281">
        <v>45225</v>
      </c>
      <c r="E116" s="280">
        <v>442.8</v>
      </c>
      <c r="F116" s="280">
        <v>441.51666666666665</v>
      </c>
      <c r="G116" s="282">
        <v>438.83333333333331</v>
      </c>
      <c r="H116" s="282">
        <v>434.86666666666667</v>
      </c>
      <c r="I116" s="282">
        <v>432.18333333333334</v>
      </c>
      <c r="J116" s="282">
        <v>445.48333333333329</v>
      </c>
      <c r="K116" s="282">
        <v>448.16666666666669</v>
      </c>
      <c r="L116" s="282">
        <v>452.13333333333327</v>
      </c>
      <c r="M116" s="283">
        <v>444.2</v>
      </c>
      <c r="N116" s="283">
        <v>437.55</v>
      </c>
      <c r="O116" s="283">
        <v>64590400</v>
      </c>
      <c r="P116" s="284">
        <v>-3.0942436026693554E-2</v>
      </c>
    </row>
    <row r="117" spans="1:16" ht="12.75" customHeight="1">
      <c r="A117" s="274">
        <v>107</v>
      </c>
      <c r="B117" s="288" t="s">
        <v>132</v>
      </c>
      <c r="C117" s="280" t="s">
        <v>158</v>
      </c>
      <c r="D117" s="281">
        <v>45225</v>
      </c>
      <c r="E117" s="280">
        <v>686.9</v>
      </c>
      <c r="F117" s="280">
        <v>690.75</v>
      </c>
      <c r="G117" s="282">
        <v>680.75</v>
      </c>
      <c r="H117" s="282">
        <v>674.6</v>
      </c>
      <c r="I117" s="282">
        <v>664.6</v>
      </c>
      <c r="J117" s="282">
        <v>696.9</v>
      </c>
      <c r="K117" s="282">
        <v>706.9</v>
      </c>
      <c r="L117" s="282">
        <v>713.05</v>
      </c>
      <c r="M117" s="283">
        <v>700.75</v>
      </c>
      <c r="N117" s="283">
        <v>684.6</v>
      </c>
      <c r="O117" s="283">
        <v>24820000</v>
      </c>
      <c r="P117" s="284">
        <v>4.6264095268205289E-2</v>
      </c>
    </row>
    <row r="118" spans="1:16" ht="12.75" customHeight="1">
      <c r="A118" s="274">
        <v>108</v>
      </c>
      <c r="B118" s="288" t="s">
        <v>49</v>
      </c>
      <c r="C118" s="285" t="s">
        <v>159</v>
      </c>
      <c r="D118" s="281">
        <v>45225</v>
      </c>
      <c r="E118" s="280">
        <v>3169.75</v>
      </c>
      <c r="F118" s="280">
        <v>3160.4833333333336</v>
      </c>
      <c r="G118" s="282">
        <v>3143.7666666666673</v>
      </c>
      <c r="H118" s="282">
        <v>3117.7833333333338</v>
      </c>
      <c r="I118" s="282">
        <v>3101.0666666666675</v>
      </c>
      <c r="J118" s="282">
        <v>3186.4666666666672</v>
      </c>
      <c r="K118" s="282">
        <v>3203.1833333333334</v>
      </c>
      <c r="L118" s="282">
        <v>3229.166666666667</v>
      </c>
      <c r="M118" s="283">
        <v>3177.2</v>
      </c>
      <c r="N118" s="283">
        <v>3134.5</v>
      </c>
      <c r="O118" s="283">
        <v>771500</v>
      </c>
      <c r="P118" s="284">
        <v>-6.7589314451239136E-3</v>
      </c>
    </row>
    <row r="119" spans="1:16" ht="12.75" customHeight="1">
      <c r="A119" s="274">
        <v>109</v>
      </c>
      <c r="B119" s="288" t="s">
        <v>132</v>
      </c>
      <c r="C119" s="280" t="s">
        <v>160</v>
      </c>
      <c r="D119" s="281">
        <v>45225</v>
      </c>
      <c r="E119" s="280">
        <v>766.55</v>
      </c>
      <c r="F119" s="280">
        <v>767.78333333333342</v>
      </c>
      <c r="G119" s="282">
        <v>760.71666666666681</v>
      </c>
      <c r="H119" s="282">
        <v>754.88333333333344</v>
      </c>
      <c r="I119" s="282">
        <v>747.81666666666683</v>
      </c>
      <c r="J119" s="282">
        <v>773.61666666666679</v>
      </c>
      <c r="K119" s="282">
        <v>780.68333333333339</v>
      </c>
      <c r="L119" s="282">
        <v>786.51666666666677</v>
      </c>
      <c r="M119" s="283">
        <v>774.85</v>
      </c>
      <c r="N119" s="283">
        <v>761.95</v>
      </c>
      <c r="O119" s="283">
        <v>19106550</v>
      </c>
      <c r="P119" s="284">
        <v>2.66212099231104E-2</v>
      </c>
    </row>
    <row r="120" spans="1:16" ht="12.75" customHeight="1">
      <c r="A120" s="274">
        <v>110</v>
      </c>
      <c r="B120" s="288" t="s">
        <v>45</v>
      </c>
      <c r="C120" s="280" t="s">
        <v>161</v>
      </c>
      <c r="D120" s="281">
        <v>45225</v>
      </c>
      <c r="E120" s="280">
        <v>532.79999999999995</v>
      </c>
      <c r="F120" s="280">
        <v>532.59999999999991</v>
      </c>
      <c r="G120" s="282">
        <v>528.29999999999984</v>
      </c>
      <c r="H120" s="282">
        <v>523.79999999999995</v>
      </c>
      <c r="I120" s="282">
        <v>519.49999999999989</v>
      </c>
      <c r="J120" s="282">
        <v>537.0999999999998</v>
      </c>
      <c r="K120" s="282">
        <v>541.4</v>
      </c>
      <c r="L120" s="282">
        <v>545.89999999999975</v>
      </c>
      <c r="M120" s="283">
        <v>536.9</v>
      </c>
      <c r="N120" s="283">
        <v>528.1</v>
      </c>
      <c r="O120" s="283">
        <v>22007500</v>
      </c>
      <c r="P120" s="284">
        <v>-1.0120319352299562E-2</v>
      </c>
    </row>
    <row r="121" spans="1:16" ht="12.75" customHeight="1">
      <c r="A121" s="274">
        <v>111</v>
      </c>
      <c r="B121" s="288" t="s">
        <v>63</v>
      </c>
      <c r="C121" s="280" t="s">
        <v>162</v>
      </c>
      <c r="D121" s="281">
        <v>45225</v>
      </c>
      <c r="E121" s="280">
        <v>1748.9</v>
      </c>
      <c r="F121" s="280">
        <v>1755.3666666666668</v>
      </c>
      <c r="G121" s="282">
        <v>1730.9333333333336</v>
      </c>
      <c r="H121" s="282">
        <v>1712.9666666666669</v>
      </c>
      <c r="I121" s="282">
        <v>1688.5333333333338</v>
      </c>
      <c r="J121" s="282">
        <v>1773.3333333333335</v>
      </c>
      <c r="K121" s="282">
        <v>1797.7666666666669</v>
      </c>
      <c r="L121" s="282">
        <v>1815.7333333333333</v>
      </c>
      <c r="M121" s="283">
        <v>1779.8</v>
      </c>
      <c r="N121" s="283">
        <v>1737.4</v>
      </c>
      <c r="O121" s="283">
        <v>35074400</v>
      </c>
      <c r="P121" s="284">
        <v>-7.9823931214578129E-5</v>
      </c>
    </row>
    <row r="122" spans="1:16" ht="12.75" customHeight="1">
      <c r="A122" s="274">
        <v>112</v>
      </c>
      <c r="B122" s="288" t="s">
        <v>68</v>
      </c>
      <c r="C122" s="280" t="s">
        <v>163</v>
      </c>
      <c r="D122" s="281">
        <v>45225</v>
      </c>
      <c r="E122" s="280">
        <v>138.19999999999999</v>
      </c>
      <c r="F122" s="280">
        <v>136.28333333333333</v>
      </c>
      <c r="G122" s="282">
        <v>133.46666666666667</v>
      </c>
      <c r="H122" s="282">
        <v>128.73333333333335</v>
      </c>
      <c r="I122" s="282">
        <v>125.91666666666669</v>
      </c>
      <c r="J122" s="282">
        <v>141.01666666666665</v>
      </c>
      <c r="K122" s="282">
        <v>143.83333333333331</v>
      </c>
      <c r="L122" s="282">
        <v>148.56666666666663</v>
      </c>
      <c r="M122" s="283">
        <v>139.1</v>
      </c>
      <c r="N122" s="283">
        <v>131.55000000000001</v>
      </c>
      <c r="O122" s="283">
        <v>76969500</v>
      </c>
      <c r="P122" s="284">
        <v>0.10336446206984777</v>
      </c>
    </row>
    <row r="123" spans="1:16" ht="12.75" customHeight="1">
      <c r="A123" s="274">
        <v>113</v>
      </c>
      <c r="B123" s="288" t="s">
        <v>45</v>
      </c>
      <c r="C123" s="280" t="s">
        <v>164</v>
      </c>
      <c r="D123" s="281">
        <v>45225</v>
      </c>
      <c r="E123" s="280">
        <v>2486.15</v>
      </c>
      <c r="F123" s="280">
        <v>2474.4166666666665</v>
      </c>
      <c r="G123" s="282">
        <v>2458.6833333333329</v>
      </c>
      <c r="H123" s="282">
        <v>2431.2166666666662</v>
      </c>
      <c r="I123" s="282">
        <v>2415.4833333333327</v>
      </c>
      <c r="J123" s="282">
        <v>2501.8833333333332</v>
      </c>
      <c r="K123" s="282">
        <v>2517.6166666666668</v>
      </c>
      <c r="L123" s="282">
        <v>2545.0833333333335</v>
      </c>
      <c r="M123" s="283">
        <v>2490.15</v>
      </c>
      <c r="N123" s="283">
        <v>2446.9499999999998</v>
      </c>
      <c r="O123" s="283">
        <v>1000200</v>
      </c>
      <c r="P123" s="284">
        <v>3.4439962767607822E-2</v>
      </c>
    </row>
    <row r="124" spans="1:16" ht="12.75" customHeight="1">
      <c r="A124" s="274">
        <v>114</v>
      </c>
      <c r="B124" s="288" t="s">
        <v>43</v>
      </c>
      <c r="C124" s="285" t="s">
        <v>165</v>
      </c>
      <c r="D124" s="281">
        <v>45225</v>
      </c>
      <c r="E124" s="280">
        <v>397.1</v>
      </c>
      <c r="F124" s="280">
        <v>398.14999999999992</v>
      </c>
      <c r="G124" s="282">
        <v>393.59999999999985</v>
      </c>
      <c r="H124" s="282">
        <v>390.09999999999991</v>
      </c>
      <c r="I124" s="282">
        <v>385.54999999999984</v>
      </c>
      <c r="J124" s="282">
        <v>401.64999999999986</v>
      </c>
      <c r="K124" s="282">
        <v>406.19999999999993</v>
      </c>
      <c r="L124" s="282">
        <v>409.69999999999987</v>
      </c>
      <c r="M124" s="283">
        <v>402.7</v>
      </c>
      <c r="N124" s="283">
        <v>394.65</v>
      </c>
      <c r="O124" s="283">
        <v>13572800</v>
      </c>
      <c r="P124" s="284">
        <v>3.7556855100714749E-2</v>
      </c>
    </row>
    <row r="125" spans="1:16" ht="12.75" customHeight="1">
      <c r="A125" s="274">
        <v>115</v>
      </c>
      <c r="B125" s="288" t="s">
        <v>68</v>
      </c>
      <c r="C125" s="280" t="s">
        <v>166</v>
      </c>
      <c r="D125" s="281">
        <v>45225</v>
      </c>
      <c r="E125" s="280">
        <v>470.65</v>
      </c>
      <c r="F125" s="280">
        <v>471.58333333333331</v>
      </c>
      <c r="G125" s="282">
        <v>466.16666666666663</v>
      </c>
      <c r="H125" s="282">
        <v>461.68333333333334</v>
      </c>
      <c r="I125" s="282">
        <v>456.26666666666665</v>
      </c>
      <c r="J125" s="282">
        <v>476.06666666666661</v>
      </c>
      <c r="K125" s="282">
        <v>481.48333333333323</v>
      </c>
      <c r="L125" s="282">
        <v>485.96666666666658</v>
      </c>
      <c r="M125" s="283">
        <v>477</v>
      </c>
      <c r="N125" s="283">
        <v>467.1</v>
      </c>
      <c r="O125" s="283">
        <v>23866000</v>
      </c>
      <c r="P125" s="284">
        <v>-8.2280585106382972E-3</v>
      </c>
    </row>
    <row r="126" spans="1:16" ht="12.75" customHeight="1">
      <c r="A126" s="274">
        <v>116</v>
      </c>
      <c r="B126" s="288" t="s">
        <v>41</v>
      </c>
      <c r="C126" s="280" t="s">
        <v>167</v>
      </c>
      <c r="D126" s="281">
        <v>45225</v>
      </c>
      <c r="E126" s="280">
        <v>3095.6</v>
      </c>
      <c r="F126" s="280">
        <v>3095.8833333333332</v>
      </c>
      <c r="G126" s="282">
        <v>3077.9166666666665</v>
      </c>
      <c r="H126" s="282">
        <v>3060.2333333333331</v>
      </c>
      <c r="I126" s="282">
        <v>3042.2666666666664</v>
      </c>
      <c r="J126" s="282">
        <v>3113.5666666666666</v>
      </c>
      <c r="K126" s="282">
        <v>3131.5333333333338</v>
      </c>
      <c r="L126" s="282">
        <v>3149.2166666666667</v>
      </c>
      <c r="M126" s="283">
        <v>3113.85</v>
      </c>
      <c r="N126" s="283">
        <v>3078.2</v>
      </c>
      <c r="O126" s="283">
        <v>9363300</v>
      </c>
      <c r="P126" s="284">
        <v>2.3122129805067601E-3</v>
      </c>
    </row>
    <row r="127" spans="1:16" ht="12.75" customHeight="1">
      <c r="A127" s="274">
        <v>117</v>
      </c>
      <c r="B127" s="288" t="s">
        <v>87</v>
      </c>
      <c r="C127" s="280" t="s">
        <v>168</v>
      </c>
      <c r="D127" s="281">
        <v>45225</v>
      </c>
      <c r="E127" s="280">
        <v>5247.4</v>
      </c>
      <c r="F127" s="280">
        <v>5250.7833333333328</v>
      </c>
      <c r="G127" s="282">
        <v>5221.5666666666657</v>
      </c>
      <c r="H127" s="282">
        <v>5195.7333333333327</v>
      </c>
      <c r="I127" s="282">
        <v>5166.5166666666655</v>
      </c>
      <c r="J127" s="282">
        <v>5276.6166666666659</v>
      </c>
      <c r="K127" s="282">
        <v>5305.833333333333</v>
      </c>
      <c r="L127" s="282">
        <v>5331.6666666666661</v>
      </c>
      <c r="M127" s="283">
        <v>5280</v>
      </c>
      <c r="N127" s="283">
        <v>5224.95</v>
      </c>
      <c r="O127" s="283">
        <v>1785750</v>
      </c>
      <c r="P127" s="284">
        <v>1.2846690488344394E-2</v>
      </c>
    </row>
    <row r="128" spans="1:16" ht="12.75" customHeight="1">
      <c r="A128" s="274">
        <v>118</v>
      </c>
      <c r="B128" s="288" t="s">
        <v>87</v>
      </c>
      <c r="C128" s="280" t="s">
        <v>169</v>
      </c>
      <c r="D128" s="281">
        <v>45225</v>
      </c>
      <c r="E128" s="280">
        <v>4659.7</v>
      </c>
      <c r="F128" s="280">
        <v>4656.7666666666673</v>
      </c>
      <c r="G128" s="282">
        <v>4626.5333333333347</v>
      </c>
      <c r="H128" s="282">
        <v>4593.3666666666677</v>
      </c>
      <c r="I128" s="282">
        <v>4563.133333333335</v>
      </c>
      <c r="J128" s="282">
        <v>4689.9333333333343</v>
      </c>
      <c r="K128" s="282">
        <v>4720.1666666666661</v>
      </c>
      <c r="L128" s="282">
        <v>4753.3333333333339</v>
      </c>
      <c r="M128" s="283">
        <v>4687</v>
      </c>
      <c r="N128" s="283">
        <v>4623.6000000000004</v>
      </c>
      <c r="O128" s="283">
        <v>627400</v>
      </c>
      <c r="P128" s="284">
        <v>5.1265619993591796E-3</v>
      </c>
    </row>
    <row r="129" spans="1:16" ht="12.75" customHeight="1">
      <c r="A129" s="274">
        <v>119</v>
      </c>
      <c r="B129" s="288" t="s">
        <v>43</v>
      </c>
      <c r="C129" s="280" t="s">
        <v>170</v>
      </c>
      <c r="D129" s="281">
        <v>45225</v>
      </c>
      <c r="E129" s="280">
        <v>1161.05</v>
      </c>
      <c r="F129" s="280">
        <v>1162.5333333333331</v>
      </c>
      <c r="G129" s="282">
        <v>1155.7166666666662</v>
      </c>
      <c r="H129" s="282">
        <v>1150.3833333333332</v>
      </c>
      <c r="I129" s="282">
        <v>1143.5666666666664</v>
      </c>
      <c r="J129" s="282">
        <v>1167.8666666666661</v>
      </c>
      <c r="K129" s="282">
        <v>1174.6833333333332</v>
      </c>
      <c r="L129" s="282">
        <v>1180.016666666666</v>
      </c>
      <c r="M129" s="283">
        <v>1169.3499999999999</v>
      </c>
      <c r="N129" s="283">
        <v>1157.2</v>
      </c>
      <c r="O129" s="283">
        <v>5515650</v>
      </c>
      <c r="P129" s="284">
        <v>9.9610894941634248E-3</v>
      </c>
    </row>
    <row r="130" spans="1:16" ht="12.75" customHeight="1">
      <c r="A130" s="274">
        <v>120</v>
      </c>
      <c r="B130" s="288" t="s">
        <v>56</v>
      </c>
      <c r="C130" s="280" t="s">
        <v>171</v>
      </c>
      <c r="D130" s="281">
        <v>45225</v>
      </c>
      <c r="E130" s="280">
        <v>1550.55</v>
      </c>
      <c r="F130" s="280">
        <v>1550.1666666666667</v>
      </c>
      <c r="G130" s="282">
        <v>1543.6833333333334</v>
      </c>
      <c r="H130" s="282">
        <v>1536.8166666666666</v>
      </c>
      <c r="I130" s="282">
        <v>1530.3333333333333</v>
      </c>
      <c r="J130" s="282">
        <v>1557.0333333333335</v>
      </c>
      <c r="K130" s="282">
        <v>1563.5166666666667</v>
      </c>
      <c r="L130" s="282">
        <v>1570.3833333333337</v>
      </c>
      <c r="M130" s="283">
        <v>1556.65</v>
      </c>
      <c r="N130" s="283">
        <v>1543.3</v>
      </c>
      <c r="O130" s="283">
        <v>14905800</v>
      </c>
      <c r="P130" s="284">
        <v>-1.997422680412371E-2</v>
      </c>
    </row>
    <row r="131" spans="1:16" ht="12.75" customHeight="1">
      <c r="A131" s="274">
        <v>121</v>
      </c>
      <c r="B131" s="288" t="s">
        <v>68</v>
      </c>
      <c r="C131" s="280" t="s">
        <v>172</v>
      </c>
      <c r="D131" s="281">
        <v>45225</v>
      </c>
      <c r="E131" s="280">
        <v>288.7</v>
      </c>
      <c r="F131" s="280">
        <v>288.09999999999997</v>
      </c>
      <c r="G131" s="282">
        <v>285.39999999999992</v>
      </c>
      <c r="H131" s="282">
        <v>282.09999999999997</v>
      </c>
      <c r="I131" s="282">
        <v>279.39999999999992</v>
      </c>
      <c r="J131" s="282">
        <v>291.39999999999992</v>
      </c>
      <c r="K131" s="282">
        <v>294.09999999999997</v>
      </c>
      <c r="L131" s="282">
        <v>297.39999999999992</v>
      </c>
      <c r="M131" s="283">
        <v>290.8</v>
      </c>
      <c r="N131" s="283">
        <v>284.8</v>
      </c>
      <c r="O131" s="283">
        <v>41980000</v>
      </c>
      <c r="P131" s="284">
        <v>6.5215306416035292E-3</v>
      </c>
    </row>
    <row r="132" spans="1:16" ht="12.75" customHeight="1">
      <c r="A132" s="274">
        <v>122</v>
      </c>
      <c r="B132" s="288" t="s">
        <v>68</v>
      </c>
      <c r="C132" s="280" t="s">
        <v>173</v>
      </c>
      <c r="D132" s="281">
        <v>45225</v>
      </c>
      <c r="E132" s="280">
        <v>143.05000000000001</v>
      </c>
      <c r="F132" s="280">
        <v>141.98333333333332</v>
      </c>
      <c r="G132" s="282">
        <v>140.26666666666665</v>
      </c>
      <c r="H132" s="282">
        <v>137.48333333333332</v>
      </c>
      <c r="I132" s="282">
        <v>135.76666666666665</v>
      </c>
      <c r="J132" s="282">
        <v>144.76666666666665</v>
      </c>
      <c r="K132" s="282">
        <v>146.48333333333329</v>
      </c>
      <c r="L132" s="282">
        <v>149.26666666666665</v>
      </c>
      <c r="M132" s="283">
        <v>143.69999999999999</v>
      </c>
      <c r="N132" s="283">
        <v>139.19999999999999</v>
      </c>
      <c r="O132" s="283">
        <v>72888000</v>
      </c>
      <c r="P132" s="284">
        <v>-1.4600908500973394E-2</v>
      </c>
    </row>
    <row r="133" spans="1:16" ht="12.75" customHeight="1">
      <c r="A133" s="274">
        <v>123</v>
      </c>
      <c r="B133" s="288" t="s">
        <v>59</v>
      </c>
      <c r="C133" s="280" t="s">
        <v>174</v>
      </c>
      <c r="D133" s="281">
        <v>45225</v>
      </c>
      <c r="E133" s="280">
        <v>539.85</v>
      </c>
      <c r="F133" s="280">
        <v>541.9</v>
      </c>
      <c r="G133" s="282">
        <v>537.04999999999995</v>
      </c>
      <c r="H133" s="282">
        <v>534.25</v>
      </c>
      <c r="I133" s="282">
        <v>529.4</v>
      </c>
      <c r="J133" s="282">
        <v>544.69999999999993</v>
      </c>
      <c r="K133" s="282">
        <v>549.55000000000007</v>
      </c>
      <c r="L133" s="282">
        <v>552.34999999999991</v>
      </c>
      <c r="M133" s="283">
        <v>546.75</v>
      </c>
      <c r="N133" s="283">
        <v>539.1</v>
      </c>
      <c r="O133" s="283">
        <v>13382400</v>
      </c>
      <c r="P133" s="284">
        <v>3.3453804096005929E-2</v>
      </c>
    </row>
    <row r="134" spans="1:16" ht="12.75" customHeight="1">
      <c r="A134" s="274">
        <v>124</v>
      </c>
      <c r="B134" s="288" t="s">
        <v>56</v>
      </c>
      <c r="C134" s="280" t="s">
        <v>175</v>
      </c>
      <c r="D134" s="281">
        <v>45225</v>
      </c>
      <c r="E134" s="280">
        <v>10318</v>
      </c>
      <c r="F134" s="280">
        <v>10319.016666666668</v>
      </c>
      <c r="G134" s="282">
        <v>10278.633333333337</v>
      </c>
      <c r="H134" s="282">
        <v>10239.266666666668</v>
      </c>
      <c r="I134" s="282">
        <v>10198.883333333337</v>
      </c>
      <c r="J134" s="282">
        <v>10358.383333333337</v>
      </c>
      <c r="K134" s="282">
        <v>10398.766666666668</v>
      </c>
      <c r="L134" s="282">
        <v>10438.133333333337</v>
      </c>
      <c r="M134" s="283">
        <v>10359.4</v>
      </c>
      <c r="N134" s="283">
        <v>10279.65</v>
      </c>
      <c r="O134" s="283">
        <v>2603900</v>
      </c>
      <c r="P134" s="284">
        <v>-2.2780154619830368E-2</v>
      </c>
    </row>
    <row r="135" spans="1:16" ht="12.75" customHeight="1">
      <c r="A135" s="274">
        <v>125</v>
      </c>
      <c r="B135" s="288" t="s">
        <v>59</v>
      </c>
      <c r="C135" s="280" t="s">
        <v>176</v>
      </c>
      <c r="D135" s="281">
        <v>45225</v>
      </c>
      <c r="E135" s="280">
        <v>1027.3499999999999</v>
      </c>
      <c r="F135" s="280">
        <v>1022.7666666666668</v>
      </c>
      <c r="G135" s="282">
        <v>1016.0333333333335</v>
      </c>
      <c r="H135" s="282">
        <v>1004.7166666666668</v>
      </c>
      <c r="I135" s="282">
        <v>997.98333333333358</v>
      </c>
      <c r="J135" s="282">
        <v>1034.0833333333335</v>
      </c>
      <c r="K135" s="282">
        <v>1040.8166666666668</v>
      </c>
      <c r="L135" s="282">
        <v>1052.1333333333334</v>
      </c>
      <c r="M135" s="283">
        <v>1029.5</v>
      </c>
      <c r="N135" s="283">
        <v>1011.45</v>
      </c>
      <c r="O135" s="283">
        <v>10275300</v>
      </c>
      <c r="P135" s="284">
        <v>1.4443676572218383E-2</v>
      </c>
    </row>
    <row r="136" spans="1:16" ht="12.75" customHeight="1">
      <c r="A136" s="274">
        <v>126</v>
      </c>
      <c r="B136" s="288" t="s">
        <v>45</v>
      </c>
      <c r="C136" s="287" t="s">
        <v>177</v>
      </c>
      <c r="D136" s="281">
        <v>45225</v>
      </c>
      <c r="E136" s="280">
        <v>2043.45</v>
      </c>
      <c r="F136" s="280">
        <v>2020.0666666666668</v>
      </c>
      <c r="G136" s="282">
        <v>1979.2333333333336</v>
      </c>
      <c r="H136" s="282">
        <v>1915.0166666666667</v>
      </c>
      <c r="I136" s="282">
        <v>1874.1833333333334</v>
      </c>
      <c r="J136" s="282">
        <v>2084.2833333333338</v>
      </c>
      <c r="K136" s="282">
        <v>2125.1166666666672</v>
      </c>
      <c r="L136" s="282">
        <v>2189.3333333333339</v>
      </c>
      <c r="M136" s="283">
        <v>2060.9</v>
      </c>
      <c r="N136" s="283">
        <v>1955.85</v>
      </c>
      <c r="O136" s="283">
        <v>3070400</v>
      </c>
      <c r="P136" s="284">
        <v>6.5180550123843041E-4</v>
      </c>
    </row>
    <row r="137" spans="1:16" ht="12.75" customHeight="1">
      <c r="A137" s="274">
        <v>127</v>
      </c>
      <c r="B137" s="288" t="s">
        <v>43</v>
      </c>
      <c r="C137" s="287" t="s">
        <v>178</v>
      </c>
      <c r="D137" s="281">
        <v>45225</v>
      </c>
      <c r="E137" s="280">
        <v>1475.3</v>
      </c>
      <c r="F137" s="280">
        <v>1464.6666666666667</v>
      </c>
      <c r="G137" s="282">
        <v>1450.3333333333335</v>
      </c>
      <c r="H137" s="282">
        <v>1425.3666666666668</v>
      </c>
      <c r="I137" s="282">
        <v>1411.0333333333335</v>
      </c>
      <c r="J137" s="282">
        <v>1489.6333333333334</v>
      </c>
      <c r="K137" s="282">
        <v>1503.9666666666669</v>
      </c>
      <c r="L137" s="282">
        <v>1528.9333333333334</v>
      </c>
      <c r="M137" s="283">
        <v>1479</v>
      </c>
      <c r="N137" s="283">
        <v>1439.7</v>
      </c>
      <c r="O137" s="283">
        <v>1620400</v>
      </c>
      <c r="P137" s="284">
        <v>-4.8167293233082706E-2</v>
      </c>
    </row>
    <row r="138" spans="1:16" ht="12.75" customHeight="1">
      <c r="A138" s="274">
        <v>128</v>
      </c>
      <c r="B138" s="288" t="s">
        <v>68</v>
      </c>
      <c r="C138" s="280" t="s">
        <v>179</v>
      </c>
      <c r="D138" s="281">
        <v>45225</v>
      </c>
      <c r="E138" s="280">
        <v>920.95</v>
      </c>
      <c r="F138" s="280">
        <v>920.58333333333337</v>
      </c>
      <c r="G138" s="282">
        <v>915.16666666666674</v>
      </c>
      <c r="H138" s="282">
        <v>909.38333333333333</v>
      </c>
      <c r="I138" s="282">
        <v>903.9666666666667</v>
      </c>
      <c r="J138" s="282">
        <v>926.36666666666679</v>
      </c>
      <c r="K138" s="282">
        <v>931.78333333333353</v>
      </c>
      <c r="L138" s="282">
        <v>937.56666666666683</v>
      </c>
      <c r="M138" s="283">
        <v>926</v>
      </c>
      <c r="N138" s="283">
        <v>914.8</v>
      </c>
      <c r="O138" s="283">
        <v>8953600</v>
      </c>
      <c r="P138" s="284">
        <v>-5.77418495158568E-3</v>
      </c>
    </row>
    <row r="139" spans="1:16" ht="12.75" customHeight="1">
      <c r="A139" s="274">
        <v>129</v>
      </c>
      <c r="B139" s="288" t="s">
        <v>84</v>
      </c>
      <c r="C139" s="280" t="s">
        <v>180</v>
      </c>
      <c r="D139" s="281">
        <v>45225</v>
      </c>
      <c r="E139" s="280">
        <v>1119.4000000000001</v>
      </c>
      <c r="F139" s="280">
        <v>1118.9166666666667</v>
      </c>
      <c r="G139" s="282">
        <v>1107.5333333333335</v>
      </c>
      <c r="H139" s="282">
        <v>1095.6666666666667</v>
      </c>
      <c r="I139" s="282">
        <v>1084.2833333333335</v>
      </c>
      <c r="J139" s="282">
        <v>1130.7833333333335</v>
      </c>
      <c r="K139" s="282">
        <v>1142.1666666666667</v>
      </c>
      <c r="L139" s="282">
        <v>1154.0333333333335</v>
      </c>
      <c r="M139" s="283">
        <v>1130.3</v>
      </c>
      <c r="N139" s="283">
        <v>1107.05</v>
      </c>
      <c r="O139" s="283">
        <v>2666400</v>
      </c>
      <c r="P139" s="284">
        <v>-1.1986814504045551E-3</v>
      </c>
    </row>
    <row r="140" spans="1:16" ht="12.75" customHeight="1">
      <c r="A140" s="274">
        <v>130</v>
      </c>
      <c r="B140" s="288" t="s">
        <v>56</v>
      </c>
      <c r="C140" s="285" t="s">
        <v>181</v>
      </c>
      <c r="D140" s="281">
        <v>45225</v>
      </c>
      <c r="E140" s="280">
        <v>93.2</v>
      </c>
      <c r="F140" s="280">
        <v>93.05</v>
      </c>
      <c r="G140" s="282">
        <v>92.6</v>
      </c>
      <c r="H140" s="282">
        <v>92</v>
      </c>
      <c r="I140" s="282">
        <v>91.55</v>
      </c>
      <c r="J140" s="282">
        <v>93.649999999999991</v>
      </c>
      <c r="K140" s="282">
        <v>94.100000000000009</v>
      </c>
      <c r="L140" s="282">
        <v>94.699999999999989</v>
      </c>
      <c r="M140" s="283">
        <v>93.5</v>
      </c>
      <c r="N140" s="283">
        <v>92.45</v>
      </c>
      <c r="O140" s="283">
        <v>82821500</v>
      </c>
      <c r="P140" s="284">
        <v>-4.7777493387936186E-3</v>
      </c>
    </row>
    <row r="141" spans="1:16" ht="12.75" customHeight="1">
      <c r="A141" s="274">
        <v>131</v>
      </c>
      <c r="B141" s="288" t="s">
        <v>87</v>
      </c>
      <c r="C141" s="280" t="s">
        <v>182</v>
      </c>
      <c r="D141" s="281">
        <v>45225</v>
      </c>
      <c r="E141" s="280">
        <v>2481.4499999999998</v>
      </c>
      <c r="F141" s="280">
        <v>2475.8333333333335</v>
      </c>
      <c r="G141" s="282">
        <v>2455.3666666666668</v>
      </c>
      <c r="H141" s="282">
        <v>2429.2833333333333</v>
      </c>
      <c r="I141" s="282">
        <v>2408.8166666666666</v>
      </c>
      <c r="J141" s="282">
        <v>2501.916666666667</v>
      </c>
      <c r="K141" s="282">
        <v>2522.3833333333332</v>
      </c>
      <c r="L141" s="282">
        <v>2548.4666666666672</v>
      </c>
      <c r="M141" s="283">
        <v>2496.3000000000002</v>
      </c>
      <c r="N141" s="283">
        <v>2449.75</v>
      </c>
      <c r="O141" s="283">
        <v>2482700</v>
      </c>
      <c r="P141" s="284">
        <v>1.9076645219550738E-2</v>
      </c>
    </row>
    <row r="142" spans="1:16" ht="12.75" customHeight="1">
      <c r="A142" s="274">
        <v>132</v>
      </c>
      <c r="B142" s="288" t="s">
        <v>56</v>
      </c>
      <c r="C142" s="280" t="s">
        <v>183</v>
      </c>
      <c r="D142" s="281">
        <v>45225</v>
      </c>
      <c r="E142" s="280">
        <v>108038.7</v>
      </c>
      <c r="F142" s="280">
        <v>107907.51666666666</v>
      </c>
      <c r="G142" s="282">
        <v>107340.18333333332</v>
      </c>
      <c r="H142" s="282">
        <v>106641.66666666666</v>
      </c>
      <c r="I142" s="282">
        <v>106074.33333333331</v>
      </c>
      <c r="J142" s="282">
        <v>108606.03333333333</v>
      </c>
      <c r="K142" s="282">
        <v>109173.36666666667</v>
      </c>
      <c r="L142" s="282">
        <v>109871.88333333333</v>
      </c>
      <c r="M142" s="283">
        <v>108474.85</v>
      </c>
      <c r="N142" s="283">
        <v>107209</v>
      </c>
      <c r="O142" s="283">
        <v>43110</v>
      </c>
      <c r="P142" s="284">
        <v>-3.4706672637707117E-2</v>
      </c>
    </row>
    <row r="143" spans="1:16" ht="12.75" customHeight="1">
      <c r="A143" s="274">
        <v>133</v>
      </c>
      <c r="B143" s="288" t="s">
        <v>68</v>
      </c>
      <c r="C143" s="280" t="s">
        <v>184</v>
      </c>
      <c r="D143" s="281">
        <v>45225</v>
      </c>
      <c r="E143" s="280">
        <v>1206.5</v>
      </c>
      <c r="F143" s="280">
        <v>1203.1000000000001</v>
      </c>
      <c r="G143" s="282">
        <v>1192.1500000000003</v>
      </c>
      <c r="H143" s="282">
        <v>1177.8000000000002</v>
      </c>
      <c r="I143" s="282">
        <v>1166.8500000000004</v>
      </c>
      <c r="J143" s="282">
        <v>1217.4500000000003</v>
      </c>
      <c r="K143" s="282">
        <v>1228.4000000000001</v>
      </c>
      <c r="L143" s="282">
        <v>1242.7500000000002</v>
      </c>
      <c r="M143" s="283">
        <v>1214.05</v>
      </c>
      <c r="N143" s="283">
        <v>1188.75</v>
      </c>
      <c r="O143" s="283">
        <v>7022400</v>
      </c>
      <c r="P143" s="284">
        <v>4.5015550826649209E-2</v>
      </c>
    </row>
    <row r="144" spans="1:16" ht="12.75" customHeight="1">
      <c r="A144" s="274">
        <v>134</v>
      </c>
      <c r="B144" s="288" t="s">
        <v>132</v>
      </c>
      <c r="C144" s="280" t="s">
        <v>185</v>
      </c>
      <c r="D144" s="281">
        <v>45225</v>
      </c>
      <c r="E144" s="280">
        <v>95.4</v>
      </c>
      <c r="F144" s="280">
        <v>95.350000000000009</v>
      </c>
      <c r="G144" s="282">
        <v>94.750000000000014</v>
      </c>
      <c r="H144" s="282">
        <v>94.100000000000009</v>
      </c>
      <c r="I144" s="282">
        <v>93.500000000000014</v>
      </c>
      <c r="J144" s="282">
        <v>96.000000000000014</v>
      </c>
      <c r="K144" s="282">
        <v>96.600000000000009</v>
      </c>
      <c r="L144" s="282">
        <v>97.250000000000014</v>
      </c>
      <c r="M144" s="283">
        <v>95.95</v>
      </c>
      <c r="N144" s="283">
        <v>94.7</v>
      </c>
      <c r="O144" s="283">
        <v>60270000</v>
      </c>
      <c r="P144" s="284">
        <v>1.7452006980802793E-3</v>
      </c>
    </row>
    <row r="145" spans="1:16" ht="12.75" customHeight="1">
      <c r="A145" s="274">
        <v>135</v>
      </c>
      <c r="B145" s="288" t="s">
        <v>45</v>
      </c>
      <c r="C145" s="280" t="s">
        <v>186</v>
      </c>
      <c r="D145" s="281">
        <v>45225</v>
      </c>
      <c r="E145" s="280">
        <v>4220.2</v>
      </c>
      <c r="F145" s="280">
        <v>4221.916666666667</v>
      </c>
      <c r="G145" s="282">
        <v>4200.6333333333341</v>
      </c>
      <c r="H145" s="282">
        <v>4181.0666666666675</v>
      </c>
      <c r="I145" s="282">
        <v>4159.7833333333347</v>
      </c>
      <c r="J145" s="282">
        <v>4241.4833333333336</v>
      </c>
      <c r="K145" s="282">
        <v>4262.7666666666664</v>
      </c>
      <c r="L145" s="282">
        <v>4282.333333333333</v>
      </c>
      <c r="M145" s="283">
        <v>4243.2</v>
      </c>
      <c r="N145" s="283">
        <v>4202.3500000000004</v>
      </c>
      <c r="O145" s="283">
        <v>1574850</v>
      </c>
      <c r="P145" s="284">
        <v>4.1124713083397092E-3</v>
      </c>
    </row>
    <row r="146" spans="1:16" ht="12.75" customHeight="1">
      <c r="A146" s="274">
        <v>136</v>
      </c>
      <c r="B146" s="288" t="s">
        <v>39</v>
      </c>
      <c r="C146" s="280" t="s">
        <v>187</v>
      </c>
      <c r="D146" s="281">
        <v>45225</v>
      </c>
      <c r="E146" s="280">
        <v>3726.4</v>
      </c>
      <c r="F146" s="280">
        <v>3730.1333333333332</v>
      </c>
      <c r="G146" s="282">
        <v>3703.2666666666664</v>
      </c>
      <c r="H146" s="282">
        <v>3680.1333333333332</v>
      </c>
      <c r="I146" s="282">
        <v>3653.2666666666664</v>
      </c>
      <c r="J146" s="282">
        <v>3753.2666666666664</v>
      </c>
      <c r="K146" s="282">
        <v>3780.1333333333332</v>
      </c>
      <c r="L146" s="282">
        <v>3803.2666666666664</v>
      </c>
      <c r="M146" s="283">
        <v>3757</v>
      </c>
      <c r="N146" s="283">
        <v>3707</v>
      </c>
      <c r="O146" s="283">
        <v>1305300</v>
      </c>
      <c r="P146" s="284">
        <v>-7.527372262773723E-3</v>
      </c>
    </row>
    <row r="147" spans="1:16" ht="12.75" customHeight="1">
      <c r="A147" s="274">
        <v>137</v>
      </c>
      <c r="B147" s="288" t="s">
        <v>59</v>
      </c>
      <c r="C147" s="280" t="s">
        <v>188</v>
      </c>
      <c r="D147" s="281">
        <v>45225</v>
      </c>
      <c r="E147" s="280">
        <v>23010.25</v>
      </c>
      <c r="F147" s="280">
        <v>23009.5</v>
      </c>
      <c r="G147" s="282">
        <v>22898.75</v>
      </c>
      <c r="H147" s="282">
        <v>22787.25</v>
      </c>
      <c r="I147" s="282">
        <v>22676.5</v>
      </c>
      <c r="J147" s="282">
        <v>23121</v>
      </c>
      <c r="K147" s="282">
        <v>23231.75</v>
      </c>
      <c r="L147" s="282">
        <v>23343.25</v>
      </c>
      <c r="M147" s="283">
        <v>23120.25</v>
      </c>
      <c r="N147" s="283">
        <v>22898</v>
      </c>
      <c r="O147" s="283">
        <v>326880</v>
      </c>
      <c r="P147" s="284">
        <v>7.347538574577516E-4</v>
      </c>
    </row>
    <row r="148" spans="1:16" ht="12.75" customHeight="1">
      <c r="A148" s="274">
        <v>138</v>
      </c>
      <c r="B148" s="288" t="s">
        <v>132</v>
      </c>
      <c r="C148" s="280" t="s">
        <v>189</v>
      </c>
      <c r="D148" s="281">
        <v>45225</v>
      </c>
      <c r="E148" s="280">
        <v>146.55000000000001</v>
      </c>
      <c r="F148" s="280">
        <v>146.95000000000002</v>
      </c>
      <c r="G148" s="282">
        <v>145.65000000000003</v>
      </c>
      <c r="H148" s="282">
        <v>144.75000000000003</v>
      </c>
      <c r="I148" s="282">
        <v>143.45000000000005</v>
      </c>
      <c r="J148" s="282">
        <v>147.85000000000002</v>
      </c>
      <c r="K148" s="282">
        <v>149.15000000000003</v>
      </c>
      <c r="L148" s="282">
        <v>150.05000000000001</v>
      </c>
      <c r="M148" s="283">
        <v>148.25</v>
      </c>
      <c r="N148" s="283">
        <v>146.05000000000001</v>
      </c>
      <c r="O148" s="283">
        <v>110614500</v>
      </c>
      <c r="P148" s="284">
        <v>7.8724014924761165E-3</v>
      </c>
    </row>
    <row r="149" spans="1:16" ht="12.75" customHeight="1">
      <c r="A149" s="274">
        <v>139</v>
      </c>
      <c r="B149" s="288" t="s">
        <v>190</v>
      </c>
      <c r="C149" s="280" t="s">
        <v>191</v>
      </c>
      <c r="D149" s="281">
        <v>45225</v>
      </c>
      <c r="E149" s="280">
        <v>236.3</v>
      </c>
      <c r="F149" s="280">
        <v>236.23333333333335</v>
      </c>
      <c r="G149" s="282">
        <v>234.4666666666667</v>
      </c>
      <c r="H149" s="282">
        <v>232.63333333333335</v>
      </c>
      <c r="I149" s="282">
        <v>230.8666666666667</v>
      </c>
      <c r="J149" s="282">
        <v>238.06666666666669</v>
      </c>
      <c r="K149" s="282">
        <v>239.83333333333334</v>
      </c>
      <c r="L149" s="282">
        <v>241.66666666666669</v>
      </c>
      <c r="M149" s="283">
        <v>238</v>
      </c>
      <c r="N149" s="283">
        <v>234.4</v>
      </c>
      <c r="O149" s="283">
        <v>88881000</v>
      </c>
      <c r="P149" s="284">
        <v>-6.0055022478695567E-3</v>
      </c>
    </row>
    <row r="150" spans="1:16" ht="12.75" customHeight="1">
      <c r="A150" s="274">
        <v>140</v>
      </c>
      <c r="B150" s="288" t="s">
        <v>108</v>
      </c>
      <c r="C150" s="285" t="s">
        <v>192</v>
      </c>
      <c r="D150" s="281">
        <v>45225</v>
      </c>
      <c r="E150" s="280">
        <v>1115.05</v>
      </c>
      <c r="F150" s="280">
        <v>1104.1499999999999</v>
      </c>
      <c r="G150" s="282">
        <v>1087.8999999999996</v>
      </c>
      <c r="H150" s="282">
        <v>1060.7499999999998</v>
      </c>
      <c r="I150" s="282">
        <v>1044.4999999999995</v>
      </c>
      <c r="J150" s="282">
        <v>1131.2999999999997</v>
      </c>
      <c r="K150" s="282">
        <v>1147.5500000000002</v>
      </c>
      <c r="L150" s="282">
        <v>1174.6999999999998</v>
      </c>
      <c r="M150" s="283">
        <v>1120.4000000000001</v>
      </c>
      <c r="N150" s="283">
        <v>1077</v>
      </c>
      <c r="O150" s="283">
        <v>7904400</v>
      </c>
      <c r="P150" s="284">
        <v>3.8249356381022434E-2</v>
      </c>
    </row>
    <row r="151" spans="1:16" ht="12.75" customHeight="1">
      <c r="A151" s="274">
        <v>141</v>
      </c>
      <c r="B151" s="288" t="s">
        <v>87</v>
      </c>
      <c r="C151" s="287" t="s">
        <v>193</v>
      </c>
      <c r="D151" s="281">
        <v>45225</v>
      </c>
      <c r="E151" s="280">
        <v>4114.8</v>
      </c>
      <c r="F151" s="280">
        <v>4088.1666666666665</v>
      </c>
      <c r="G151" s="282">
        <v>4055.1833333333334</v>
      </c>
      <c r="H151" s="282">
        <v>3995.5666666666671</v>
      </c>
      <c r="I151" s="282">
        <v>3962.5833333333339</v>
      </c>
      <c r="J151" s="282">
        <v>4147.7833333333328</v>
      </c>
      <c r="K151" s="282">
        <v>4180.7666666666655</v>
      </c>
      <c r="L151" s="282">
        <v>4240.3833333333323</v>
      </c>
      <c r="M151" s="283">
        <v>4121.1499999999996</v>
      </c>
      <c r="N151" s="283">
        <v>4028.55</v>
      </c>
      <c r="O151" s="283">
        <v>363400</v>
      </c>
      <c r="P151" s="284">
        <v>-2.2592791823561054E-2</v>
      </c>
    </row>
    <row r="152" spans="1:16" ht="12.75" customHeight="1">
      <c r="A152" s="274">
        <v>142</v>
      </c>
      <c r="B152" s="288" t="s">
        <v>84</v>
      </c>
      <c r="C152" s="280" t="s">
        <v>194</v>
      </c>
      <c r="D152" s="281">
        <v>45225</v>
      </c>
      <c r="E152" s="280">
        <v>182</v>
      </c>
      <c r="F152" s="280">
        <v>181.98333333333335</v>
      </c>
      <c r="G152" s="282">
        <v>180.91666666666669</v>
      </c>
      <c r="H152" s="282">
        <v>179.83333333333334</v>
      </c>
      <c r="I152" s="282">
        <v>178.76666666666668</v>
      </c>
      <c r="J152" s="282">
        <v>183.06666666666669</v>
      </c>
      <c r="K152" s="282">
        <v>184.13333333333335</v>
      </c>
      <c r="L152" s="282">
        <v>185.2166666666667</v>
      </c>
      <c r="M152" s="283">
        <v>183.05</v>
      </c>
      <c r="N152" s="283">
        <v>180.9</v>
      </c>
      <c r="O152" s="283">
        <v>44717750</v>
      </c>
      <c r="P152" s="284">
        <v>4.1497363188380742E-3</v>
      </c>
    </row>
    <row r="153" spans="1:16" ht="12.75" customHeight="1">
      <c r="A153" s="274">
        <v>143</v>
      </c>
      <c r="B153" s="288" t="s">
        <v>47</v>
      </c>
      <c r="C153" s="280" t="s">
        <v>195</v>
      </c>
      <c r="D153" s="281">
        <v>45225</v>
      </c>
      <c r="E153" s="280">
        <v>39557.9</v>
      </c>
      <c r="F153" s="280">
        <v>39498.85</v>
      </c>
      <c r="G153" s="282">
        <v>39308.699999999997</v>
      </c>
      <c r="H153" s="282">
        <v>39059.5</v>
      </c>
      <c r="I153" s="282">
        <v>38869.35</v>
      </c>
      <c r="J153" s="282">
        <v>39748.049999999996</v>
      </c>
      <c r="K153" s="282">
        <v>39938.200000000004</v>
      </c>
      <c r="L153" s="282">
        <v>40187.399999999994</v>
      </c>
      <c r="M153" s="283">
        <v>39689</v>
      </c>
      <c r="N153" s="283">
        <v>39249.65</v>
      </c>
      <c r="O153" s="283">
        <v>174960</v>
      </c>
      <c r="P153" s="284">
        <v>6.993006993006993E-3</v>
      </c>
    </row>
    <row r="154" spans="1:16" ht="12.75" customHeight="1">
      <c r="A154" s="274">
        <v>144</v>
      </c>
      <c r="B154" s="288" t="s">
        <v>43</v>
      </c>
      <c r="C154" s="280" t="s">
        <v>196</v>
      </c>
      <c r="D154" s="281">
        <v>45225</v>
      </c>
      <c r="E154" s="280">
        <v>1075.3499999999999</v>
      </c>
      <c r="F154" s="280">
        <v>1075.2</v>
      </c>
      <c r="G154" s="282">
        <v>1063.95</v>
      </c>
      <c r="H154" s="282">
        <v>1052.55</v>
      </c>
      <c r="I154" s="282">
        <v>1041.3</v>
      </c>
      <c r="J154" s="282">
        <v>1086.6000000000001</v>
      </c>
      <c r="K154" s="282">
        <v>1097.8500000000001</v>
      </c>
      <c r="L154" s="282">
        <v>1109.2500000000002</v>
      </c>
      <c r="M154" s="283">
        <v>1086.45</v>
      </c>
      <c r="N154" s="283">
        <v>1063.8</v>
      </c>
      <c r="O154" s="283">
        <v>9787500</v>
      </c>
      <c r="P154" s="284">
        <v>-4.120879120879121E-3</v>
      </c>
    </row>
    <row r="155" spans="1:16" ht="12.75" customHeight="1">
      <c r="A155" s="274">
        <v>145</v>
      </c>
      <c r="B155" s="288" t="s">
        <v>87</v>
      </c>
      <c r="C155" s="285" t="s">
        <v>197</v>
      </c>
      <c r="D155" s="281">
        <v>45225</v>
      </c>
      <c r="E155" s="280">
        <v>5773.1</v>
      </c>
      <c r="F155" s="280">
        <v>5775.0999999999995</v>
      </c>
      <c r="G155" s="282">
        <v>5730.1999999999989</v>
      </c>
      <c r="H155" s="282">
        <v>5687.2999999999993</v>
      </c>
      <c r="I155" s="282">
        <v>5642.3999999999987</v>
      </c>
      <c r="J155" s="282">
        <v>5817.9999999999991</v>
      </c>
      <c r="K155" s="282">
        <v>5862.8999999999987</v>
      </c>
      <c r="L155" s="282">
        <v>5905.7999999999993</v>
      </c>
      <c r="M155" s="283">
        <v>5820</v>
      </c>
      <c r="N155" s="283">
        <v>5732.2</v>
      </c>
      <c r="O155" s="283">
        <v>1156050</v>
      </c>
      <c r="P155" s="284">
        <v>-5.1204819277108436E-3</v>
      </c>
    </row>
    <row r="156" spans="1:16" ht="12.75" customHeight="1">
      <c r="A156" s="274">
        <v>146</v>
      </c>
      <c r="B156" s="288" t="s">
        <v>84</v>
      </c>
      <c r="C156" s="280" t="s">
        <v>198</v>
      </c>
      <c r="D156" s="281">
        <v>45225</v>
      </c>
      <c r="E156" s="280">
        <v>231.6</v>
      </c>
      <c r="F156" s="280">
        <v>232.04999999999998</v>
      </c>
      <c r="G156" s="282">
        <v>229.89999999999998</v>
      </c>
      <c r="H156" s="282">
        <v>228.2</v>
      </c>
      <c r="I156" s="282">
        <v>226.04999999999998</v>
      </c>
      <c r="J156" s="282">
        <v>233.74999999999997</v>
      </c>
      <c r="K156" s="282">
        <v>235.9</v>
      </c>
      <c r="L156" s="282">
        <v>237.59999999999997</v>
      </c>
      <c r="M156" s="283">
        <v>234.2</v>
      </c>
      <c r="N156" s="283">
        <v>230.35</v>
      </c>
      <c r="O156" s="283">
        <v>21639000</v>
      </c>
      <c r="P156" s="284">
        <v>6.2610489098408953E-2</v>
      </c>
    </row>
    <row r="157" spans="1:16" ht="12.75" customHeight="1">
      <c r="A157" s="274">
        <v>147</v>
      </c>
      <c r="B157" s="288" t="s">
        <v>68</v>
      </c>
      <c r="C157" s="280" t="s">
        <v>199</v>
      </c>
      <c r="D157" s="281">
        <v>45225</v>
      </c>
      <c r="E157" s="280">
        <v>247.1</v>
      </c>
      <c r="F157" s="280">
        <v>245.13333333333333</v>
      </c>
      <c r="G157" s="282">
        <v>241.36666666666665</v>
      </c>
      <c r="H157" s="282">
        <v>235.63333333333333</v>
      </c>
      <c r="I157" s="282">
        <v>231.86666666666665</v>
      </c>
      <c r="J157" s="282">
        <v>250.86666666666665</v>
      </c>
      <c r="K157" s="282">
        <v>254.6333333333333</v>
      </c>
      <c r="L157" s="282">
        <v>260.36666666666667</v>
      </c>
      <c r="M157" s="283">
        <v>248.9</v>
      </c>
      <c r="N157" s="283">
        <v>239.4</v>
      </c>
      <c r="O157" s="283">
        <v>69719000</v>
      </c>
      <c r="P157" s="284">
        <v>-2.8719499028287628E-2</v>
      </c>
    </row>
    <row r="158" spans="1:16" ht="12.75" customHeight="1">
      <c r="A158" s="274">
        <v>148</v>
      </c>
      <c r="B158" s="288" t="s">
        <v>59</v>
      </c>
      <c r="C158" s="280" t="s">
        <v>200</v>
      </c>
      <c r="D158" s="281">
        <v>45225</v>
      </c>
      <c r="E158" s="280">
        <v>2459.25</v>
      </c>
      <c r="F158" s="280">
        <v>2453.1333333333332</v>
      </c>
      <c r="G158" s="282">
        <v>2442.2666666666664</v>
      </c>
      <c r="H158" s="282">
        <v>2425.2833333333333</v>
      </c>
      <c r="I158" s="282">
        <v>2414.4166666666665</v>
      </c>
      <c r="J158" s="282">
        <v>2470.1166666666663</v>
      </c>
      <c r="K158" s="282">
        <v>2480.9833333333331</v>
      </c>
      <c r="L158" s="282">
        <v>2497.9666666666662</v>
      </c>
      <c r="M158" s="283">
        <v>2464</v>
      </c>
      <c r="N158" s="283">
        <v>2436.15</v>
      </c>
      <c r="O158" s="283">
        <v>2241250</v>
      </c>
      <c r="P158" s="284">
        <v>-2.8289616301755909E-2</v>
      </c>
    </row>
    <row r="159" spans="1:16" ht="12.75" customHeight="1">
      <c r="A159" s="274">
        <v>149</v>
      </c>
      <c r="B159" s="288" t="s">
        <v>39</v>
      </c>
      <c r="C159" s="280" t="s">
        <v>201</v>
      </c>
      <c r="D159" s="281">
        <v>45225</v>
      </c>
      <c r="E159" s="280">
        <v>3427.6</v>
      </c>
      <c r="F159" s="280">
        <v>3426.1666666666665</v>
      </c>
      <c r="G159" s="282">
        <v>3404.333333333333</v>
      </c>
      <c r="H159" s="282">
        <v>3381.0666666666666</v>
      </c>
      <c r="I159" s="282">
        <v>3359.2333333333331</v>
      </c>
      <c r="J159" s="282">
        <v>3449.4333333333329</v>
      </c>
      <c r="K159" s="282">
        <v>3471.266666666666</v>
      </c>
      <c r="L159" s="282">
        <v>3494.5333333333328</v>
      </c>
      <c r="M159" s="283">
        <v>3448</v>
      </c>
      <c r="N159" s="283">
        <v>3402.9</v>
      </c>
      <c r="O159" s="283">
        <v>2739250</v>
      </c>
      <c r="P159" s="284">
        <v>4.0318885732612483E-3</v>
      </c>
    </row>
    <row r="160" spans="1:16" ht="12.75" customHeight="1">
      <c r="A160" s="274">
        <v>150</v>
      </c>
      <c r="B160" s="288" t="s">
        <v>63</v>
      </c>
      <c r="C160" s="280" t="s">
        <v>202</v>
      </c>
      <c r="D160" s="281">
        <v>45225</v>
      </c>
      <c r="E160" s="280">
        <v>76.95</v>
      </c>
      <c r="F160" s="280">
        <v>77.2</v>
      </c>
      <c r="G160" s="282">
        <v>76.100000000000009</v>
      </c>
      <c r="H160" s="282">
        <v>75.25</v>
      </c>
      <c r="I160" s="282">
        <v>74.150000000000006</v>
      </c>
      <c r="J160" s="282">
        <v>78.050000000000011</v>
      </c>
      <c r="K160" s="282">
        <v>79.150000000000006</v>
      </c>
      <c r="L160" s="282">
        <v>80.000000000000014</v>
      </c>
      <c r="M160" s="283">
        <v>78.3</v>
      </c>
      <c r="N160" s="283">
        <v>76.349999999999994</v>
      </c>
      <c r="O160" s="283">
        <v>293040000</v>
      </c>
      <c r="P160" s="284">
        <v>-4.1801820655017266E-2</v>
      </c>
    </row>
    <row r="161" spans="1:16" ht="12.75" customHeight="1">
      <c r="A161" s="274">
        <v>151</v>
      </c>
      <c r="B161" s="288" t="s">
        <v>45</v>
      </c>
      <c r="C161" s="287" t="s">
        <v>203</v>
      </c>
      <c r="D161" s="281">
        <v>45225</v>
      </c>
      <c r="E161" s="280">
        <v>5286.15</v>
      </c>
      <c r="F161" s="280">
        <v>5301.3666666666659</v>
      </c>
      <c r="G161" s="282">
        <v>5247.7333333333318</v>
      </c>
      <c r="H161" s="282">
        <v>5209.3166666666657</v>
      </c>
      <c r="I161" s="282">
        <v>5155.6833333333316</v>
      </c>
      <c r="J161" s="282">
        <v>5339.7833333333319</v>
      </c>
      <c r="K161" s="282">
        <v>5393.4166666666652</v>
      </c>
      <c r="L161" s="282">
        <v>5431.8333333333321</v>
      </c>
      <c r="M161" s="283">
        <v>5355</v>
      </c>
      <c r="N161" s="283">
        <v>5262.95</v>
      </c>
      <c r="O161" s="283">
        <v>2576400</v>
      </c>
      <c r="P161" s="284">
        <v>3.0477561795056396E-2</v>
      </c>
    </row>
    <row r="162" spans="1:16" ht="12.75" customHeight="1">
      <c r="A162" s="274">
        <v>152</v>
      </c>
      <c r="B162" s="288" t="s">
        <v>190</v>
      </c>
      <c r="C162" s="280" t="s">
        <v>204</v>
      </c>
      <c r="D162" s="281">
        <v>45225</v>
      </c>
      <c r="E162" s="280">
        <v>197.9</v>
      </c>
      <c r="F162" s="280">
        <v>197.36666666666667</v>
      </c>
      <c r="G162" s="282">
        <v>196.38333333333335</v>
      </c>
      <c r="H162" s="282">
        <v>194.86666666666667</v>
      </c>
      <c r="I162" s="282">
        <v>193.88333333333335</v>
      </c>
      <c r="J162" s="282">
        <v>198.88333333333335</v>
      </c>
      <c r="K162" s="282">
        <v>199.8666666666667</v>
      </c>
      <c r="L162" s="282">
        <v>201.38333333333335</v>
      </c>
      <c r="M162" s="283">
        <v>198.35</v>
      </c>
      <c r="N162" s="283">
        <v>195.85</v>
      </c>
      <c r="O162" s="283">
        <v>71226000</v>
      </c>
      <c r="P162" s="284">
        <v>-1.967312348668281E-3</v>
      </c>
    </row>
    <row r="163" spans="1:16" ht="12.75" customHeight="1">
      <c r="A163" s="274">
        <v>153</v>
      </c>
      <c r="B163" s="288" t="s">
        <v>205</v>
      </c>
      <c r="C163" s="280" t="s">
        <v>206</v>
      </c>
      <c r="D163" s="281">
        <v>45225</v>
      </c>
      <c r="E163" s="280">
        <v>1711.95</v>
      </c>
      <c r="F163" s="280">
        <v>1713.4333333333332</v>
      </c>
      <c r="G163" s="282">
        <v>1701.8666666666663</v>
      </c>
      <c r="H163" s="282">
        <v>1691.7833333333331</v>
      </c>
      <c r="I163" s="282">
        <v>1680.2166666666662</v>
      </c>
      <c r="J163" s="282">
        <v>1723.5166666666664</v>
      </c>
      <c r="K163" s="282">
        <v>1735.0833333333335</v>
      </c>
      <c r="L163" s="282">
        <v>1745.1666666666665</v>
      </c>
      <c r="M163" s="283">
        <v>1725</v>
      </c>
      <c r="N163" s="283">
        <v>1703.35</v>
      </c>
      <c r="O163" s="283">
        <v>5543340</v>
      </c>
      <c r="P163" s="284">
        <v>2.2031284423881911E-4</v>
      </c>
    </row>
    <row r="164" spans="1:16" ht="12.75" customHeight="1">
      <c r="A164" s="274">
        <v>154</v>
      </c>
      <c r="B164" s="288" t="s">
        <v>49</v>
      </c>
      <c r="C164" s="280" t="s">
        <v>208</v>
      </c>
      <c r="D164" s="281">
        <v>45225</v>
      </c>
      <c r="E164" s="280">
        <v>953.45</v>
      </c>
      <c r="F164" s="280">
        <v>950.98333333333323</v>
      </c>
      <c r="G164" s="282">
        <v>942.96666666666647</v>
      </c>
      <c r="H164" s="282">
        <v>932.48333333333323</v>
      </c>
      <c r="I164" s="282">
        <v>924.46666666666647</v>
      </c>
      <c r="J164" s="282">
        <v>961.46666666666647</v>
      </c>
      <c r="K164" s="282">
        <v>969.48333333333312</v>
      </c>
      <c r="L164" s="282">
        <v>979.96666666666647</v>
      </c>
      <c r="M164" s="283">
        <v>959</v>
      </c>
      <c r="N164" s="283">
        <v>940.5</v>
      </c>
      <c r="O164" s="283">
        <v>3632900</v>
      </c>
      <c r="P164" s="284">
        <v>-5.5678303137428192E-2</v>
      </c>
    </row>
    <row r="165" spans="1:16" ht="12.75" customHeight="1">
      <c r="A165" s="274">
        <v>155</v>
      </c>
      <c r="B165" s="288" t="s">
        <v>63</v>
      </c>
      <c r="C165" s="280" t="s">
        <v>209</v>
      </c>
      <c r="D165" s="281">
        <v>45225</v>
      </c>
      <c r="E165" s="280">
        <v>248.1</v>
      </c>
      <c r="F165" s="280">
        <v>246.83333333333334</v>
      </c>
      <c r="G165" s="282">
        <v>244.16666666666669</v>
      </c>
      <c r="H165" s="282">
        <v>240.23333333333335</v>
      </c>
      <c r="I165" s="282">
        <v>237.56666666666669</v>
      </c>
      <c r="J165" s="282">
        <v>250.76666666666668</v>
      </c>
      <c r="K165" s="282">
        <v>253.43333333333337</v>
      </c>
      <c r="L165" s="282">
        <v>257.36666666666667</v>
      </c>
      <c r="M165" s="283">
        <v>249.5</v>
      </c>
      <c r="N165" s="283">
        <v>242.9</v>
      </c>
      <c r="O165" s="283">
        <v>59285000</v>
      </c>
      <c r="P165" s="284">
        <v>-8.9434971581410904E-3</v>
      </c>
    </row>
    <row r="166" spans="1:16" ht="12.75" customHeight="1">
      <c r="A166" s="274">
        <v>156</v>
      </c>
      <c r="B166" s="288" t="s">
        <v>190</v>
      </c>
      <c r="C166" s="280" t="s">
        <v>210</v>
      </c>
      <c r="D166" s="281">
        <v>45225</v>
      </c>
      <c r="E166" s="280">
        <v>286.64999999999998</v>
      </c>
      <c r="F166" s="280">
        <v>284.71666666666664</v>
      </c>
      <c r="G166" s="282">
        <v>281.18333333333328</v>
      </c>
      <c r="H166" s="282">
        <v>275.71666666666664</v>
      </c>
      <c r="I166" s="282">
        <v>272.18333333333328</v>
      </c>
      <c r="J166" s="282">
        <v>290.18333333333328</v>
      </c>
      <c r="K166" s="282">
        <v>293.7166666666667</v>
      </c>
      <c r="L166" s="282">
        <v>299.18333333333328</v>
      </c>
      <c r="M166" s="283">
        <v>288.25</v>
      </c>
      <c r="N166" s="283">
        <v>279.25</v>
      </c>
      <c r="O166" s="283">
        <v>61824000</v>
      </c>
      <c r="P166" s="284">
        <v>1.8987341772151899E-2</v>
      </c>
    </row>
    <row r="167" spans="1:16" ht="12.75" customHeight="1">
      <c r="A167" s="274">
        <v>157</v>
      </c>
      <c r="B167" s="288" t="s">
        <v>84</v>
      </c>
      <c r="C167" s="280" t="s">
        <v>211</v>
      </c>
      <c r="D167" s="281">
        <v>45225</v>
      </c>
      <c r="E167" s="280">
        <v>2325</v>
      </c>
      <c r="F167" s="280">
        <v>2325.5166666666664</v>
      </c>
      <c r="G167" s="282">
        <v>2318.1333333333328</v>
      </c>
      <c r="H167" s="282">
        <v>2311.2666666666664</v>
      </c>
      <c r="I167" s="282">
        <v>2303.8833333333328</v>
      </c>
      <c r="J167" s="282">
        <v>2332.3833333333328</v>
      </c>
      <c r="K167" s="282">
        <v>2339.766666666666</v>
      </c>
      <c r="L167" s="282">
        <v>2346.6333333333328</v>
      </c>
      <c r="M167" s="283">
        <v>2332.9</v>
      </c>
      <c r="N167" s="283">
        <v>2318.65</v>
      </c>
      <c r="O167" s="283">
        <v>55330750</v>
      </c>
      <c r="P167" s="284">
        <v>1.5113874446239406E-3</v>
      </c>
    </row>
    <row r="168" spans="1:16" ht="12.75" customHeight="1">
      <c r="A168" s="274">
        <v>158</v>
      </c>
      <c r="B168" s="288" t="s">
        <v>132</v>
      </c>
      <c r="C168" s="280" t="s">
        <v>212</v>
      </c>
      <c r="D168" s="281">
        <v>45225</v>
      </c>
      <c r="E168" s="280">
        <v>89.15</v>
      </c>
      <c r="F168" s="280">
        <v>89.5</v>
      </c>
      <c r="G168" s="282">
        <v>88.5</v>
      </c>
      <c r="H168" s="282">
        <v>87.85</v>
      </c>
      <c r="I168" s="282">
        <v>86.85</v>
      </c>
      <c r="J168" s="282">
        <v>90.15</v>
      </c>
      <c r="K168" s="282">
        <v>91.15</v>
      </c>
      <c r="L168" s="282">
        <v>91.800000000000011</v>
      </c>
      <c r="M168" s="283">
        <v>90.5</v>
      </c>
      <c r="N168" s="283">
        <v>88.85</v>
      </c>
      <c r="O168" s="283">
        <v>139152000</v>
      </c>
      <c r="P168" s="284">
        <v>-1.8936133585815114E-3</v>
      </c>
    </row>
    <row r="169" spans="1:16" ht="12.75" customHeight="1">
      <c r="A169" s="274">
        <v>159</v>
      </c>
      <c r="B169" s="288" t="s">
        <v>63</v>
      </c>
      <c r="C169" s="285" t="s">
        <v>213</v>
      </c>
      <c r="D169" s="281">
        <v>45225</v>
      </c>
      <c r="E169" s="280">
        <v>801.95</v>
      </c>
      <c r="F169" s="280">
        <v>798.26666666666677</v>
      </c>
      <c r="G169" s="282">
        <v>791.83333333333348</v>
      </c>
      <c r="H169" s="282">
        <v>781.7166666666667</v>
      </c>
      <c r="I169" s="282">
        <v>775.28333333333342</v>
      </c>
      <c r="J169" s="282">
        <v>808.38333333333355</v>
      </c>
      <c r="K169" s="282">
        <v>814.81666666666672</v>
      </c>
      <c r="L169" s="282">
        <v>824.93333333333362</v>
      </c>
      <c r="M169" s="283">
        <v>804.7</v>
      </c>
      <c r="N169" s="283">
        <v>788.15</v>
      </c>
      <c r="O169" s="283">
        <v>9676800</v>
      </c>
      <c r="P169" s="284">
        <v>2.1104170184028364E-2</v>
      </c>
    </row>
    <row r="170" spans="1:16" ht="12.75" customHeight="1">
      <c r="A170" s="274">
        <v>160</v>
      </c>
      <c r="B170" s="288" t="s">
        <v>68</v>
      </c>
      <c r="C170" s="280" t="s">
        <v>214</v>
      </c>
      <c r="D170" s="281">
        <v>45225</v>
      </c>
      <c r="E170" s="280">
        <v>1286.4000000000001</v>
      </c>
      <c r="F170" s="280">
        <v>1282.9166666666667</v>
      </c>
      <c r="G170" s="282">
        <v>1275.7333333333336</v>
      </c>
      <c r="H170" s="282">
        <v>1265.0666666666668</v>
      </c>
      <c r="I170" s="282">
        <v>1257.8833333333337</v>
      </c>
      <c r="J170" s="282">
        <v>1293.5833333333335</v>
      </c>
      <c r="K170" s="282">
        <v>1300.7666666666664</v>
      </c>
      <c r="L170" s="282">
        <v>1311.4333333333334</v>
      </c>
      <c r="M170" s="283">
        <v>1290.0999999999999</v>
      </c>
      <c r="N170" s="283">
        <v>1272.25</v>
      </c>
      <c r="O170" s="283">
        <v>7836750</v>
      </c>
      <c r="P170" s="284">
        <v>-8.2574031890660596E-3</v>
      </c>
    </row>
    <row r="171" spans="1:16" ht="12.75" customHeight="1">
      <c r="A171" s="274">
        <v>161</v>
      </c>
      <c r="B171" s="288" t="s">
        <v>63</v>
      </c>
      <c r="C171" s="280" t="s">
        <v>215</v>
      </c>
      <c r="D171" s="281">
        <v>45225</v>
      </c>
      <c r="E171" s="280">
        <v>595.35</v>
      </c>
      <c r="F171" s="280">
        <v>596.6</v>
      </c>
      <c r="G171" s="282">
        <v>592.45000000000005</v>
      </c>
      <c r="H171" s="282">
        <v>589.55000000000007</v>
      </c>
      <c r="I171" s="282">
        <v>585.40000000000009</v>
      </c>
      <c r="J171" s="282">
        <v>599.5</v>
      </c>
      <c r="K171" s="282">
        <v>603.64999999999986</v>
      </c>
      <c r="L171" s="282">
        <v>606.54999999999995</v>
      </c>
      <c r="M171" s="283">
        <v>600.75</v>
      </c>
      <c r="N171" s="283">
        <v>593.70000000000005</v>
      </c>
      <c r="O171" s="283">
        <v>89076000</v>
      </c>
      <c r="P171" s="284">
        <v>-2.1551440057997757E-2</v>
      </c>
    </row>
    <row r="172" spans="1:16" ht="12.75" customHeight="1">
      <c r="A172" s="274">
        <v>162</v>
      </c>
      <c r="B172" s="288" t="s">
        <v>49</v>
      </c>
      <c r="C172" s="280" t="s">
        <v>216</v>
      </c>
      <c r="D172" s="281">
        <v>45225</v>
      </c>
      <c r="E172" s="280">
        <v>25897.1</v>
      </c>
      <c r="F172" s="280">
        <v>25827</v>
      </c>
      <c r="G172" s="282">
        <v>25704</v>
      </c>
      <c r="H172" s="282">
        <v>25510.9</v>
      </c>
      <c r="I172" s="282">
        <v>25387.9</v>
      </c>
      <c r="J172" s="282">
        <v>26020.1</v>
      </c>
      <c r="K172" s="282">
        <v>26143.1</v>
      </c>
      <c r="L172" s="282">
        <v>26336.199999999997</v>
      </c>
      <c r="M172" s="283">
        <v>25950</v>
      </c>
      <c r="N172" s="283">
        <v>25633.9</v>
      </c>
      <c r="O172" s="283">
        <v>201700</v>
      </c>
      <c r="P172" s="284">
        <v>8.5000000000000006E-3</v>
      </c>
    </row>
    <row r="173" spans="1:16" ht="12.75" customHeight="1">
      <c r="A173" s="274">
        <v>163</v>
      </c>
      <c r="B173" s="288" t="s">
        <v>41</v>
      </c>
      <c r="C173" s="280" t="s">
        <v>217</v>
      </c>
      <c r="D173" s="281">
        <v>45225</v>
      </c>
      <c r="E173" s="280">
        <v>3550.65</v>
      </c>
      <c r="F173" s="280">
        <v>3551.8166666666671</v>
      </c>
      <c r="G173" s="282">
        <v>3516.8333333333339</v>
      </c>
      <c r="H173" s="282">
        <v>3483.0166666666669</v>
      </c>
      <c r="I173" s="282">
        <v>3448.0333333333338</v>
      </c>
      <c r="J173" s="282">
        <v>3585.6333333333341</v>
      </c>
      <c r="K173" s="282">
        <v>3620.6166666666668</v>
      </c>
      <c r="L173" s="282">
        <v>3654.4333333333343</v>
      </c>
      <c r="M173" s="283">
        <v>3586.8</v>
      </c>
      <c r="N173" s="283">
        <v>3518</v>
      </c>
      <c r="O173" s="283">
        <v>2352075</v>
      </c>
      <c r="P173" s="284">
        <v>2.5908600215905003E-2</v>
      </c>
    </row>
    <row r="174" spans="1:16" ht="12.75" customHeight="1">
      <c r="A174" s="274">
        <v>164</v>
      </c>
      <c r="B174" s="288" t="s">
        <v>47</v>
      </c>
      <c r="C174" s="280" t="s">
        <v>218</v>
      </c>
      <c r="D174" s="281">
        <v>45225</v>
      </c>
      <c r="E174" s="280">
        <v>2255.8000000000002</v>
      </c>
      <c r="F174" s="280">
        <v>2260.3833333333332</v>
      </c>
      <c r="G174" s="282">
        <v>2241.5166666666664</v>
      </c>
      <c r="H174" s="282">
        <v>2227.2333333333331</v>
      </c>
      <c r="I174" s="282">
        <v>2208.3666666666663</v>
      </c>
      <c r="J174" s="282">
        <v>2274.6666666666665</v>
      </c>
      <c r="K174" s="282">
        <v>2293.5333333333333</v>
      </c>
      <c r="L174" s="282">
        <v>2307.8166666666666</v>
      </c>
      <c r="M174" s="283">
        <v>2279.25</v>
      </c>
      <c r="N174" s="283">
        <v>2246.1</v>
      </c>
      <c r="O174" s="283">
        <v>3870375</v>
      </c>
      <c r="P174" s="284">
        <v>3.3650475713570355E-2</v>
      </c>
    </row>
    <row r="175" spans="1:16" ht="12.75" customHeight="1">
      <c r="A175" s="274">
        <v>165</v>
      </c>
      <c r="B175" s="288" t="s">
        <v>68</v>
      </c>
      <c r="C175" s="280" t="s">
        <v>219</v>
      </c>
      <c r="D175" s="281">
        <v>45225</v>
      </c>
      <c r="E175" s="280">
        <v>1855.45</v>
      </c>
      <c r="F175" s="280">
        <v>1856.95</v>
      </c>
      <c r="G175" s="282">
        <v>1841.9</v>
      </c>
      <c r="H175" s="282">
        <v>1828.3500000000001</v>
      </c>
      <c r="I175" s="282">
        <v>1813.3000000000002</v>
      </c>
      <c r="J175" s="282">
        <v>1870.5</v>
      </c>
      <c r="K175" s="282">
        <v>1885.5499999999997</v>
      </c>
      <c r="L175" s="282">
        <v>1899.1</v>
      </c>
      <c r="M175" s="283">
        <v>1872</v>
      </c>
      <c r="N175" s="283">
        <v>1843.4</v>
      </c>
      <c r="O175" s="283">
        <v>8652000</v>
      </c>
      <c r="P175" s="284">
        <v>4.1756971535905213E-2</v>
      </c>
    </row>
    <row r="176" spans="1:16" ht="12.75" customHeight="1">
      <c r="A176" s="274">
        <v>166</v>
      </c>
      <c r="B176" s="288" t="s">
        <v>43</v>
      </c>
      <c r="C176" s="280" t="s">
        <v>220</v>
      </c>
      <c r="D176" s="281">
        <v>45225</v>
      </c>
      <c r="E176" s="280">
        <v>1129.3</v>
      </c>
      <c r="F176" s="280">
        <v>1129.0166666666667</v>
      </c>
      <c r="G176" s="282">
        <v>1125.2833333333333</v>
      </c>
      <c r="H176" s="282">
        <v>1121.2666666666667</v>
      </c>
      <c r="I176" s="282">
        <v>1117.5333333333333</v>
      </c>
      <c r="J176" s="282">
        <v>1133.0333333333333</v>
      </c>
      <c r="K176" s="282">
        <v>1136.7666666666664</v>
      </c>
      <c r="L176" s="282">
        <v>1140.7833333333333</v>
      </c>
      <c r="M176" s="283">
        <v>1132.75</v>
      </c>
      <c r="N176" s="283">
        <v>1125</v>
      </c>
      <c r="O176" s="283">
        <v>23279900</v>
      </c>
      <c r="P176" s="284">
        <v>-1.1032472939217318E-2</v>
      </c>
    </row>
    <row r="177" spans="1:16" ht="12.75" customHeight="1">
      <c r="A177" s="274">
        <v>167</v>
      </c>
      <c r="B177" s="288" t="s">
        <v>205</v>
      </c>
      <c r="C177" s="280" t="s">
        <v>221</v>
      </c>
      <c r="D177" s="281">
        <v>45225</v>
      </c>
      <c r="E177" s="280">
        <v>632</v>
      </c>
      <c r="F177" s="280">
        <v>633.51666666666665</v>
      </c>
      <c r="G177" s="282">
        <v>628.23333333333335</v>
      </c>
      <c r="H177" s="282">
        <v>624.4666666666667</v>
      </c>
      <c r="I177" s="282">
        <v>619.18333333333339</v>
      </c>
      <c r="J177" s="282">
        <v>637.2833333333333</v>
      </c>
      <c r="K177" s="282">
        <v>642.56666666666661</v>
      </c>
      <c r="L177" s="282">
        <v>646.33333333333326</v>
      </c>
      <c r="M177" s="283">
        <v>638.79999999999995</v>
      </c>
      <c r="N177" s="283">
        <v>629.75</v>
      </c>
      <c r="O177" s="283">
        <v>9243000</v>
      </c>
      <c r="P177" s="284">
        <v>9.8328416912487702E-3</v>
      </c>
    </row>
    <row r="178" spans="1:16" ht="12.75" customHeight="1">
      <c r="A178" s="274">
        <v>168</v>
      </c>
      <c r="B178" s="288" t="s">
        <v>43</v>
      </c>
      <c r="C178" s="287" t="s">
        <v>222</v>
      </c>
      <c r="D178" s="281">
        <v>45225</v>
      </c>
      <c r="E178" s="280">
        <v>792.4</v>
      </c>
      <c r="F178" s="280">
        <v>791.4</v>
      </c>
      <c r="G178" s="282">
        <v>785.75</v>
      </c>
      <c r="H178" s="282">
        <v>779.1</v>
      </c>
      <c r="I178" s="282">
        <v>773.45</v>
      </c>
      <c r="J178" s="282">
        <v>798.05</v>
      </c>
      <c r="K178" s="282">
        <v>803.69999999999982</v>
      </c>
      <c r="L178" s="282">
        <v>810.34999999999991</v>
      </c>
      <c r="M178" s="283">
        <v>797.05</v>
      </c>
      <c r="N178" s="283">
        <v>784.75</v>
      </c>
      <c r="O178" s="283">
        <v>3744000</v>
      </c>
      <c r="P178" s="284">
        <v>8.8924818108326604E-3</v>
      </c>
    </row>
    <row r="179" spans="1:16" ht="12.75" customHeight="1">
      <c r="A179" s="274">
        <v>169</v>
      </c>
      <c r="B179" s="288" t="s">
        <v>39</v>
      </c>
      <c r="C179" s="280" t="s">
        <v>223</v>
      </c>
      <c r="D179" s="281">
        <v>45225</v>
      </c>
      <c r="E179" s="280">
        <v>1017.55</v>
      </c>
      <c r="F179" s="280">
        <v>1013.8833333333333</v>
      </c>
      <c r="G179" s="282">
        <v>1008.9166666666666</v>
      </c>
      <c r="H179" s="282">
        <v>1000.2833333333333</v>
      </c>
      <c r="I179" s="282">
        <v>995.31666666666661</v>
      </c>
      <c r="J179" s="282">
        <v>1022.5166666666667</v>
      </c>
      <c r="K179" s="282">
        <v>1027.4833333333333</v>
      </c>
      <c r="L179" s="282">
        <v>1036.1166666666668</v>
      </c>
      <c r="M179" s="283">
        <v>1018.85</v>
      </c>
      <c r="N179" s="283">
        <v>1005.25</v>
      </c>
      <c r="O179" s="283">
        <v>7359550</v>
      </c>
      <c r="P179" s="284">
        <v>2.3481719443169648E-2</v>
      </c>
    </row>
    <row r="180" spans="1:16" ht="12.75" customHeight="1">
      <c r="A180" s="274">
        <v>170</v>
      </c>
      <c r="B180" s="288" t="s">
        <v>79</v>
      </c>
      <c r="C180" s="286" t="s">
        <v>224</v>
      </c>
      <c r="D180" s="281">
        <v>45225</v>
      </c>
      <c r="E180" s="280">
        <v>1846.7</v>
      </c>
      <c r="F180" s="280">
        <v>1847.3333333333333</v>
      </c>
      <c r="G180" s="282">
        <v>1828.3666666666666</v>
      </c>
      <c r="H180" s="282">
        <v>1810.0333333333333</v>
      </c>
      <c r="I180" s="282">
        <v>1791.0666666666666</v>
      </c>
      <c r="J180" s="282">
        <v>1865.6666666666665</v>
      </c>
      <c r="K180" s="282">
        <v>1884.6333333333332</v>
      </c>
      <c r="L180" s="282">
        <v>1902.9666666666665</v>
      </c>
      <c r="M180" s="283">
        <v>1866.3</v>
      </c>
      <c r="N180" s="283">
        <v>1829</v>
      </c>
      <c r="O180" s="283">
        <v>6167500</v>
      </c>
      <c r="P180" s="284">
        <v>5.1487511721080896E-2</v>
      </c>
    </row>
    <row r="181" spans="1:16" ht="12.75" customHeight="1">
      <c r="A181" s="274">
        <v>171</v>
      </c>
      <c r="B181" s="288" t="s">
        <v>59</v>
      </c>
      <c r="C181" s="280" t="s">
        <v>225</v>
      </c>
      <c r="D181" s="281">
        <v>45225</v>
      </c>
      <c r="E181" s="280">
        <v>878.6</v>
      </c>
      <c r="F181" s="280">
        <v>875.13333333333333</v>
      </c>
      <c r="G181" s="282">
        <v>869.41666666666663</v>
      </c>
      <c r="H181" s="282">
        <v>860.23333333333335</v>
      </c>
      <c r="I181" s="282">
        <v>854.51666666666665</v>
      </c>
      <c r="J181" s="282">
        <v>884.31666666666661</v>
      </c>
      <c r="K181" s="282">
        <v>890.0333333333333</v>
      </c>
      <c r="L181" s="282">
        <v>899.21666666666658</v>
      </c>
      <c r="M181" s="283">
        <v>880.85</v>
      </c>
      <c r="N181" s="283">
        <v>865.95</v>
      </c>
      <c r="O181" s="283">
        <v>9725400</v>
      </c>
      <c r="P181" s="284">
        <v>4.6485682409817776E-3</v>
      </c>
    </row>
    <row r="182" spans="1:16" ht="12.75" customHeight="1">
      <c r="A182" s="274">
        <v>172</v>
      </c>
      <c r="B182" s="288" t="s">
        <v>56</v>
      </c>
      <c r="C182" s="280" t="s">
        <v>226</v>
      </c>
      <c r="D182" s="281">
        <v>45225</v>
      </c>
      <c r="E182" s="280">
        <v>624.35</v>
      </c>
      <c r="F182" s="280">
        <v>624.9666666666667</v>
      </c>
      <c r="G182" s="282">
        <v>621.03333333333342</v>
      </c>
      <c r="H182" s="282">
        <v>617.7166666666667</v>
      </c>
      <c r="I182" s="282">
        <v>613.78333333333342</v>
      </c>
      <c r="J182" s="282">
        <v>628.28333333333342</v>
      </c>
      <c r="K182" s="282">
        <v>632.21666666666681</v>
      </c>
      <c r="L182" s="282">
        <v>635.53333333333342</v>
      </c>
      <c r="M182" s="283">
        <v>628.9</v>
      </c>
      <c r="N182" s="283">
        <v>621.65</v>
      </c>
      <c r="O182" s="283">
        <v>67426725</v>
      </c>
      <c r="P182" s="284">
        <v>6.7674738289098021E-4</v>
      </c>
    </row>
    <row r="183" spans="1:16" ht="12.75" customHeight="1">
      <c r="A183" s="274">
        <v>173</v>
      </c>
      <c r="B183" s="288" t="s">
        <v>190</v>
      </c>
      <c r="C183" s="280" t="s">
        <v>227</v>
      </c>
      <c r="D183" s="281">
        <v>45225</v>
      </c>
      <c r="E183" s="280">
        <v>260</v>
      </c>
      <c r="F183" s="280">
        <v>259.76666666666665</v>
      </c>
      <c r="G183" s="282">
        <v>258.73333333333329</v>
      </c>
      <c r="H183" s="282">
        <v>257.46666666666664</v>
      </c>
      <c r="I183" s="282">
        <v>256.43333333333328</v>
      </c>
      <c r="J183" s="282">
        <v>261.0333333333333</v>
      </c>
      <c r="K183" s="282">
        <v>262.06666666666661</v>
      </c>
      <c r="L183" s="282">
        <v>263.33333333333331</v>
      </c>
      <c r="M183" s="283">
        <v>260.8</v>
      </c>
      <c r="N183" s="283">
        <v>258.5</v>
      </c>
      <c r="O183" s="283">
        <v>90490500</v>
      </c>
      <c r="P183" s="284">
        <v>-3.123140987507436E-3</v>
      </c>
    </row>
    <row r="184" spans="1:16" ht="12.75" customHeight="1">
      <c r="A184" s="274">
        <v>174</v>
      </c>
      <c r="B184" s="288" t="s">
        <v>132</v>
      </c>
      <c r="C184" s="280" t="s">
        <v>228</v>
      </c>
      <c r="D184" s="281">
        <v>45225</v>
      </c>
      <c r="E184" s="280">
        <v>126.1</v>
      </c>
      <c r="F184" s="280">
        <v>126.21666666666665</v>
      </c>
      <c r="G184" s="282">
        <v>125.18333333333331</v>
      </c>
      <c r="H184" s="282">
        <v>124.26666666666665</v>
      </c>
      <c r="I184" s="282">
        <v>123.23333333333331</v>
      </c>
      <c r="J184" s="282">
        <v>127.13333333333331</v>
      </c>
      <c r="K184" s="282">
        <v>128.16666666666663</v>
      </c>
      <c r="L184" s="282">
        <v>129.08333333333331</v>
      </c>
      <c r="M184" s="283">
        <v>127.25</v>
      </c>
      <c r="N184" s="283">
        <v>125.3</v>
      </c>
      <c r="O184" s="283">
        <v>203967500</v>
      </c>
      <c r="P184" s="284">
        <v>9.4466936572199726E-4</v>
      </c>
    </row>
    <row r="185" spans="1:16" ht="12.75" customHeight="1">
      <c r="A185" s="274">
        <v>175</v>
      </c>
      <c r="B185" s="288" t="s">
        <v>87</v>
      </c>
      <c r="C185" s="280" t="s">
        <v>229</v>
      </c>
      <c r="D185" s="281">
        <v>45225</v>
      </c>
      <c r="E185" s="280">
        <v>3630.3</v>
      </c>
      <c r="F185" s="280">
        <v>3619.0333333333333</v>
      </c>
      <c r="G185" s="282">
        <v>3594.6666666666665</v>
      </c>
      <c r="H185" s="282">
        <v>3559.0333333333333</v>
      </c>
      <c r="I185" s="282">
        <v>3534.6666666666665</v>
      </c>
      <c r="J185" s="282">
        <v>3654.6666666666665</v>
      </c>
      <c r="K185" s="282">
        <v>3679.0333333333333</v>
      </c>
      <c r="L185" s="282">
        <v>3714.6666666666665</v>
      </c>
      <c r="M185" s="283">
        <v>3643.4</v>
      </c>
      <c r="N185" s="283">
        <v>3583.4</v>
      </c>
      <c r="O185" s="283">
        <v>10631250</v>
      </c>
      <c r="P185" s="284">
        <v>8.717049338749798E-2</v>
      </c>
    </row>
    <row r="186" spans="1:16" ht="12.75" customHeight="1">
      <c r="A186" s="274">
        <v>176</v>
      </c>
      <c r="B186" s="288" t="s">
        <v>87</v>
      </c>
      <c r="C186" s="280" t="s">
        <v>230</v>
      </c>
      <c r="D186" s="281">
        <v>45225</v>
      </c>
      <c r="E186" s="280">
        <v>1219.0999999999999</v>
      </c>
      <c r="F186" s="280">
        <v>1217.7833333333333</v>
      </c>
      <c r="G186" s="282">
        <v>1209.8166666666666</v>
      </c>
      <c r="H186" s="282">
        <v>1200.5333333333333</v>
      </c>
      <c r="I186" s="282">
        <v>1192.5666666666666</v>
      </c>
      <c r="J186" s="282">
        <v>1227.0666666666666</v>
      </c>
      <c r="K186" s="282">
        <v>1235.0333333333333</v>
      </c>
      <c r="L186" s="282">
        <v>1244.3166666666666</v>
      </c>
      <c r="M186" s="283">
        <v>1225.75</v>
      </c>
      <c r="N186" s="283">
        <v>1208.5</v>
      </c>
      <c r="O186" s="283">
        <v>13180200</v>
      </c>
      <c r="P186" s="284">
        <v>-1.5330135819624367E-2</v>
      </c>
    </row>
    <row r="187" spans="1:16" ht="12.75" customHeight="1">
      <c r="A187" s="274">
        <v>177</v>
      </c>
      <c r="B187" s="288" t="s">
        <v>59</v>
      </c>
      <c r="C187" s="280" t="s">
        <v>231</v>
      </c>
      <c r="D187" s="281">
        <v>45225</v>
      </c>
      <c r="E187" s="280">
        <v>3323.35</v>
      </c>
      <c r="F187" s="280">
        <v>3295.35</v>
      </c>
      <c r="G187" s="282">
        <v>3260.7999999999997</v>
      </c>
      <c r="H187" s="282">
        <v>3198.25</v>
      </c>
      <c r="I187" s="282">
        <v>3163.7</v>
      </c>
      <c r="J187" s="282">
        <v>3357.8999999999996</v>
      </c>
      <c r="K187" s="282">
        <v>3392.45</v>
      </c>
      <c r="L187" s="282">
        <v>3454.9999999999995</v>
      </c>
      <c r="M187" s="283">
        <v>3329.9</v>
      </c>
      <c r="N187" s="283">
        <v>3232.8</v>
      </c>
      <c r="O187" s="283">
        <v>6127125</v>
      </c>
      <c r="P187" s="284">
        <v>5.1686405767250254E-2</v>
      </c>
    </row>
    <row r="188" spans="1:16" ht="12.75" customHeight="1">
      <c r="A188" s="274">
        <v>178</v>
      </c>
      <c r="B188" s="288" t="s">
        <v>43</v>
      </c>
      <c r="C188" s="280" t="s">
        <v>232</v>
      </c>
      <c r="D188" s="281">
        <v>45225</v>
      </c>
      <c r="E188" s="280">
        <v>1899.45</v>
      </c>
      <c r="F188" s="280">
        <v>1889</v>
      </c>
      <c r="G188" s="282">
        <v>1874.5</v>
      </c>
      <c r="H188" s="282">
        <v>1849.55</v>
      </c>
      <c r="I188" s="282">
        <v>1835.05</v>
      </c>
      <c r="J188" s="282">
        <v>1913.95</v>
      </c>
      <c r="K188" s="282">
        <v>1928.45</v>
      </c>
      <c r="L188" s="282">
        <v>1953.4</v>
      </c>
      <c r="M188" s="283">
        <v>1903.5</v>
      </c>
      <c r="N188" s="283">
        <v>1864.05</v>
      </c>
      <c r="O188" s="283">
        <v>1867500</v>
      </c>
      <c r="P188" s="284">
        <v>-3.8610038610038609E-2</v>
      </c>
    </row>
    <row r="189" spans="1:16" ht="12.75" customHeight="1">
      <c r="A189" s="274">
        <v>179</v>
      </c>
      <c r="B189" s="288" t="s">
        <v>45</v>
      </c>
      <c r="C189" s="280" t="s">
        <v>233</v>
      </c>
      <c r="D189" s="281">
        <v>45225</v>
      </c>
      <c r="E189" s="280">
        <v>2081.9</v>
      </c>
      <c r="F189" s="280">
        <v>2079.5666666666671</v>
      </c>
      <c r="G189" s="282">
        <v>2061.4333333333343</v>
      </c>
      <c r="H189" s="282">
        <v>2040.9666666666672</v>
      </c>
      <c r="I189" s="282">
        <v>2022.8333333333344</v>
      </c>
      <c r="J189" s="282">
        <v>2100.0333333333342</v>
      </c>
      <c r="K189" s="282">
        <v>2118.1666666666665</v>
      </c>
      <c r="L189" s="282">
        <v>2138.6333333333341</v>
      </c>
      <c r="M189" s="283">
        <v>2097.6999999999998</v>
      </c>
      <c r="N189" s="283">
        <v>2059.1</v>
      </c>
      <c r="O189" s="283">
        <v>3244400</v>
      </c>
      <c r="P189" s="284">
        <v>8.3291894579811034E-3</v>
      </c>
    </row>
    <row r="190" spans="1:16" ht="12.75" customHeight="1">
      <c r="A190" s="274">
        <v>180</v>
      </c>
      <c r="B190" s="288" t="s">
        <v>56</v>
      </c>
      <c r="C190" s="280" t="s">
        <v>234</v>
      </c>
      <c r="D190" s="281">
        <v>45225</v>
      </c>
      <c r="E190" s="280">
        <v>1508.15</v>
      </c>
      <c r="F190" s="280">
        <v>1505.6166666666668</v>
      </c>
      <c r="G190" s="282">
        <v>1491.3833333333337</v>
      </c>
      <c r="H190" s="282">
        <v>1474.6166666666668</v>
      </c>
      <c r="I190" s="282">
        <v>1460.3833333333337</v>
      </c>
      <c r="J190" s="282">
        <v>1522.3833333333337</v>
      </c>
      <c r="K190" s="282">
        <v>1536.6166666666668</v>
      </c>
      <c r="L190" s="282">
        <v>1553.3833333333337</v>
      </c>
      <c r="M190" s="283">
        <v>1519.85</v>
      </c>
      <c r="N190" s="283">
        <v>1488.85</v>
      </c>
      <c r="O190" s="283">
        <v>6802600</v>
      </c>
      <c r="P190" s="284">
        <v>-1.8488085456039441E-3</v>
      </c>
    </row>
    <row r="191" spans="1:16" ht="12.75" customHeight="1">
      <c r="A191" s="274">
        <v>181</v>
      </c>
      <c r="B191" s="288" t="s">
        <v>59</v>
      </c>
      <c r="C191" s="280" t="s">
        <v>235</v>
      </c>
      <c r="D191" s="281">
        <v>45225</v>
      </c>
      <c r="E191" s="280">
        <v>1568.35</v>
      </c>
      <c r="F191" s="280">
        <v>1566.4666666666665</v>
      </c>
      <c r="G191" s="282">
        <v>1557.883333333333</v>
      </c>
      <c r="H191" s="282">
        <v>1547.4166666666665</v>
      </c>
      <c r="I191" s="282">
        <v>1538.833333333333</v>
      </c>
      <c r="J191" s="282">
        <v>1576.9333333333329</v>
      </c>
      <c r="K191" s="282">
        <v>1585.5166666666664</v>
      </c>
      <c r="L191" s="282">
        <v>1595.9833333333329</v>
      </c>
      <c r="M191" s="283">
        <v>1575.05</v>
      </c>
      <c r="N191" s="283">
        <v>1556</v>
      </c>
      <c r="O191" s="283">
        <v>2273200</v>
      </c>
      <c r="P191" s="284">
        <v>1.2831937266084477E-2</v>
      </c>
    </row>
    <row r="192" spans="1:16" ht="12.75" customHeight="1">
      <c r="A192" s="274">
        <v>182</v>
      </c>
      <c r="B192" s="288" t="s">
        <v>49</v>
      </c>
      <c r="C192" s="280" t="s">
        <v>236</v>
      </c>
      <c r="D192" s="281">
        <v>45225</v>
      </c>
      <c r="E192" s="280">
        <v>8215.85</v>
      </c>
      <c r="F192" s="280">
        <v>8213.6333333333332</v>
      </c>
      <c r="G192" s="282">
        <v>8172.2666666666664</v>
      </c>
      <c r="H192" s="282">
        <v>8128.6833333333334</v>
      </c>
      <c r="I192" s="282">
        <v>8087.3166666666666</v>
      </c>
      <c r="J192" s="282">
        <v>8257.2166666666672</v>
      </c>
      <c r="K192" s="282">
        <v>8298.5833333333321</v>
      </c>
      <c r="L192" s="282">
        <v>8342.1666666666661</v>
      </c>
      <c r="M192" s="283">
        <v>8255</v>
      </c>
      <c r="N192" s="283">
        <v>8170.05</v>
      </c>
      <c r="O192" s="283">
        <v>1732100</v>
      </c>
      <c r="P192" s="284">
        <v>-4.4830162653026039E-3</v>
      </c>
    </row>
    <row r="193" spans="1:16" ht="12.75" customHeight="1">
      <c r="A193" s="274">
        <v>183</v>
      </c>
      <c r="B193" s="288" t="s">
        <v>39</v>
      </c>
      <c r="C193" s="280" t="s">
        <v>237</v>
      </c>
      <c r="D193" s="281">
        <v>45225</v>
      </c>
      <c r="E193" s="280">
        <v>613.4</v>
      </c>
      <c r="F193" s="280">
        <v>611.36666666666667</v>
      </c>
      <c r="G193" s="282">
        <v>608.73333333333335</v>
      </c>
      <c r="H193" s="282">
        <v>604.06666666666672</v>
      </c>
      <c r="I193" s="282">
        <v>601.43333333333339</v>
      </c>
      <c r="J193" s="282">
        <v>616.0333333333333</v>
      </c>
      <c r="K193" s="282">
        <v>618.66666666666674</v>
      </c>
      <c r="L193" s="282">
        <v>623.33333333333326</v>
      </c>
      <c r="M193" s="283">
        <v>614</v>
      </c>
      <c r="N193" s="283">
        <v>606.70000000000005</v>
      </c>
      <c r="O193" s="283">
        <v>33446400</v>
      </c>
      <c r="P193" s="284">
        <v>-1.8689449996185825E-2</v>
      </c>
    </row>
    <row r="194" spans="1:16" ht="12.75" customHeight="1">
      <c r="A194" s="274">
        <v>184</v>
      </c>
      <c r="B194" s="288" t="s">
        <v>132</v>
      </c>
      <c r="C194" s="280" t="s">
        <v>238</v>
      </c>
      <c r="D194" s="281">
        <v>45225</v>
      </c>
      <c r="E194" s="280">
        <v>223.25</v>
      </c>
      <c r="F194" s="280">
        <v>223.01666666666665</v>
      </c>
      <c r="G194" s="282">
        <v>221.3833333333333</v>
      </c>
      <c r="H194" s="282">
        <v>219.51666666666665</v>
      </c>
      <c r="I194" s="282">
        <v>217.8833333333333</v>
      </c>
      <c r="J194" s="282">
        <v>224.8833333333333</v>
      </c>
      <c r="K194" s="282">
        <v>226.51666666666662</v>
      </c>
      <c r="L194" s="282">
        <v>228.3833333333333</v>
      </c>
      <c r="M194" s="283">
        <v>224.65</v>
      </c>
      <c r="N194" s="283">
        <v>221.15</v>
      </c>
      <c r="O194" s="283">
        <v>72300000</v>
      </c>
      <c r="P194" s="284">
        <v>1.4395151106995538E-2</v>
      </c>
    </row>
    <row r="195" spans="1:16" ht="12.75" customHeight="1">
      <c r="A195" s="274">
        <v>185</v>
      </c>
      <c r="B195" s="288" t="s">
        <v>41</v>
      </c>
      <c r="C195" s="280" t="s">
        <v>239</v>
      </c>
      <c r="D195" s="281">
        <v>45225</v>
      </c>
      <c r="E195" s="280">
        <v>889.15</v>
      </c>
      <c r="F195" s="280">
        <v>887.23333333333323</v>
      </c>
      <c r="G195" s="282">
        <v>882.51666666666642</v>
      </c>
      <c r="H195" s="282">
        <v>875.88333333333321</v>
      </c>
      <c r="I195" s="282">
        <v>871.1666666666664</v>
      </c>
      <c r="J195" s="282">
        <v>893.86666666666645</v>
      </c>
      <c r="K195" s="282">
        <v>898.58333333333337</v>
      </c>
      <c r="L195" s="282">
        <v>905.21666666666647</v>
      </c>
      <c r="M195" s="283">
        <v>891.95</v>
      </c>
      <c r="N195" s="283">
        <v>880.6</v>
      </c>
      <c r="O195" s="283">
        <v>7086600</v>
      </c>
      <c r="P195" s="284">
        <v>5.7906838116324622E-3</v>
      </c>
    </row>
    <row r="196" spans="1:16" ht="12.75" customHeight="1">
      <c r="A196" s="274">
        <v>186</v>
      </c>
      <c r="B196" s="288" t="s">
        <v>87</v>
      </c>
      <c r="C196" s="280" t="s">
        <v>240</v>
      </c>
      <c r="D196" s="281">
        <v>45225</v>
      </c>
      <c r="E196" s="280">
        <v>409.75</v>
      </c>
      <c r="F196" s="280">
        <v>409.73333333333335</v>
      </c>
      <c r="G196" s="282">
        <v>408.01666666666671</v>
      </c>
      <c r="H196" s="282">
        <v>406.28333333333336</v>
      </c>
      <c r="I196" s="282">
        <v>404.56666666666672</v>
      </c>
      <c r="J196" s="282">
        <v>411.4666666666667</v>
      </c>
      <c r="K196" s="282">
        <v>413.18333333333339</v>
      </c>
      <c r="L196" s="282">
        <v>414.91666666666669</v>
      </c>
      <c r="M196" s="283">
        <v>411.45</v>
      </c>
      <c r="N196" s="283">
        <v>408</v>
      </c>
      <c r="O196" s="283">
        <v>45454500</v>
      </c>
      <c r="P196" s="284">
        <v>-1.0094080752646022E-2</v>
      </c>
    </row>
    <row r="197" spans="1:16" ht="12.75" customHeight="1">
      <c r="A197" s="274">
        <v>187</v>
      </c>
      <c r="B197" s="288" t="s">
        <v>205</v>
      </c>
      <c r="C197" s="280" t="s">
        <v>241</v>
      </c>
      <c r="D197" s="281">
        <v>45225</v>
      </c>
      <c r="E197" s="280">
        <v>261.55</v>
      </c>
      <c r="F197" s="280">
        <v>261.35000000000002</v>
      </c>
      <c r="G197" s="282">
        <v>259.85000000000002</v>
      </c>
      <c r="H197" s="282">
        <v>258.14999999999998</v>
      </c>
      <c r="I197" s="282">
        <v>256.64999999999998</v>
      </c>
      <c r="J197" s="282">
        <v>263.05000000000007</v>
      </c>
      <c r="K197" s="282">
        <v>264.55000000000007</v>
      </c>
      <c r="L197" s="282">
        <v>266.25000000000011</v>
      </c>
      <c r="M197" s="283">
        <v>262.85000000000002</v>
      </c>
      <c r="N197" s="283">
        <v>259.64999999999998</v>
      </c>
      <c r="O197" s="283">
        <v>84678000</v>
      </c>
      <c r="P197" s="284">
        <v>-7.7881619937694702E-4</v>
      </c>
    </row>
    <row r="198" spans="1:16" ht="12.75" customHeight="1">
      <c r="A198" s="274">
        <v>188</v>
      </c>
      <c r="B198" s="288" t="s">
        <v>43</v>
      </c>
      <c r="C198" s="280" t="s">
        <v>242</v>
      </c>
      <c r="D198" s="281">
        <v>45225</v>
      </c>
      <c r="E198" s="280">
        <v>606.4</v>
      </c>
      <c r="F198" s="280">
        <v>607.01666666666665</v>
      </c>
      <c r="G198" s="282">
        <v>601.83333333333326</v>
      </c>
      <c r="H198" s="282">
        <v>597.26666666666665</v>
      </c>
      <c r="I198" s="282">
        <v>592.08333333333326</v>
      </c>
      <c r="J198" s="282">
        <v>611.58333333333326</v>
      </c>
      <c r="K198" s="282">
        <v>616.76666666666665</v>
      </c>
      <c r="L198" s="282">
        <v>621.33333333333326</v>
      </c>
      <c r="M198" s="283">
        <v>612.20000000000005</v>
      </c>
      <c r="N198" s="283">
        <v>602.45000000000005</v>
      </c>
      <c r="O198" s="283">
        <v>7504200</v>
      </c>
      <c r="P198" s="284">
        <v>3.6033797216699803E-2</v>
      </c>
    </row>
    <row r="199" spans="1:16" ht="12.75" customHeight="1">
      <c r="A199" s="275">
        <v>189</v>
      </c>
      <c r="B199" s="276"/>
      <c r="C199" s="268"/>
      <c r="D199" s="269"/>
      <c r="E199" s="270"/>
      <c r="F199" s="270"/>
      <c r="G199" s="271"/>
      <c r="H199" s="271"/>
      <c r="I199" s="271"/>
      <c r="J199" s="271"/>
      <c r="K199" s="271"/>
      <c r="L199" s="271"/>
      <c r="M199" s="268"/>
      <c r="N199" s="268"/>
      <c r="O199" s="272"/>
      <c r="P199" s="273"/>
    </row>
    <row r="200" spans="1:16" ht="12.75" customHeight="1">
      <c r="A200" s="33">
        <v>190</v>
      </c>
      <c r="B200" s="27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5" t="s">
        <v>16</v>
      </c>
      <c r="B8" s="357"/>
      <c r="C8" s="360" t="s">
        <v>20</v>
      </c>
      <c r="D8" s="360" t="s">
        <v>21</v>
      </c>
      <c r="E8" s="352" t="s">
        <v>22</v>
      </c>
      <c r="F8" s="353"/>
      <c r="G8" s="354"/>
      <c r="H8" s="352" t="s">
        <v>23</v>
      </c>
      <c r="I8" s="353"/>
      <c r="J8" s="354"/>
      <c r="K8" s="26"/>
      <c r="L8" s="48"/>
      <c r="M8" s="48"/>
      <c r="N8" s="1"/>
      <c r="O8" s="1"/>
    </row>
    <row r="9" spans="1:15" ht="36" customHeight="1">
      <c r="A9" s="356"/>
      <c r="B9" s="359"/>
      <c r="C9" s="359"/>
      <c r="D9" s="35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19653.5</v>
      </c>
      <c r="D10" s="34">
        <v>19639.55</v>
      </c>
      <c r="E10" s="34">
        <v>19603.349999999999</v>
      </c>
      <c r="F10" s="34">
        <v>19553.2</v>
      </c>
      <c r="G10" s="34">
        <v>19517</v>
      </c>
      <c r="H10" s="34">
        <v>19689.699999999997</v>
      </c>
      <c r="I10" s="34">
        <v>19725.900000000001</v>
      </c>
      <c r="J10" s="34">
        <v>19776.049999999996</v>
      </c>
      <c r="K10" s="34">
        <v>19675.75</v>
      </c>
      <c r="L10" s="34">
        <v>19589.400000000001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44360.6</v>
      </c>
      <c r="D11" s="34">
        <v>44368.083333333336</v>
      </c>
      <c r="E11" s="34">
        <v>44235.466666666674</v>
      </c>
      <c r="F11" s="34">
        <v>44110.333333333336</v>
      </c>
      <c r="G11" s="34">
        <v>43977.716666666674</v>
      </c>
      <c r="H11" s="34">
        <v>44493.216666666674</v>
      </c>
      <c r="I11" s="34">
        <v>44625.833333333328</v>
      </c>
      <c r="J11" s="34">
        <v>44750.966666666674</v>
      </c>
      <c r="K11" s="34">
        <v>44500.7</v>
      </c>
      <c r="L11" s="34">
        <v>44242.95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3813.7</v>
      </c>
      <c r="D12" s="36">
        <v>3811.1333333333337</v>
      </c>
      <c r="E12" s="36">
        <v>3796.3666666666672</v>
      </c>
      <c r="F12" s="36">
        <v>3779.0333333333338</v>
      </c>
      <c r="G12" s="36">
        <v>3764.2666666666673</v>
      </c>
      <c r="H12" s="36">
        <v>3828.4666666666672</v>
      </c>
      <c r="I12" s="36">
        <v>3843.2333333333336</v>
      </c>
      <c r="J12" s="36">
        <v>3860.5666666666671</v>
      </c>
      <c r="K12" s="36">
        <v>3825.9</v>
      </c>
      <c r="L12" s="36">
        <v>3793.8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6230.2</v>
      </c>
      <c r="D13" s="36">
        <v>6224.083333333333</v>
      </c>
      <c r="E13" s="36">
        <v>6212.0666666666657</v>
      </c>
      <c r="F13" s="36">
        <v>6193.9333333333325</v>
      </c>
      <c r="G13" s="36">
        <v>6181.9166666666652</v>
      </c>
      <c r="H13" s="36">
        <v>6242.2166666666662</v>
      </c>
      <c r="I13" s="36">
        <v>6254.2333333333345</v>
      </c>
      <c r="J13" s="36">
        <v>6272.3666666666668</v>
      </c>
      <c r="K13" s="36">
        <v>6236.1</v>
      </c>
      <c r="L13" s="36">
        <v>6205.95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32341.7</v>
      </c>
      <c r="D14" s="36">
        <v>32292.966666666671</v>
      </c>
      <c r="E14" s="36">
        <v>32147.53333333334</v>
      </c>
      <c r="F14" s="36">
        <v>31953.366666666669</v>
      </c>
      <c r="G14" s="36">
        <v>31807.933333333338</v>
      </c>
      <c r="H14" s="36">
        <v>32487.133333333342</v>
      </c>
      <c r="I14" s="36">
        <v>32632.566666666669</v>
      </c>
      <c r="J14" s="36">
        <v>32826.733333333344</v>
      </c>
      <c r="K14" s="36">
        <v>32438.400000000001</v>
      </c>
      <c r="L14" s="36">
        <v>32098.799999999999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5893.2</v>
      </c>
      <c r="D15" s="36">
        <v>5886.4833333333336</v>
      </c>
      <c r="E15" s="36">
        <v>5862.2666666666673</v>
      </c>
      <c r="F15" s="36">
        <v>5831.3333333333339</v>
      </c>
      <c r="G15" s="36">
        <v>5807.1166666666677</v>
      </c>
      <c r="H15" s="36">
        <v>5917.416666666667</v>
      </c>
      <c r="I15" s="36">
        <v>5941.6333333333341</v>
      </c>
      <c r="J15" s="36">
        <v>5972.5666666666666</v>
      </c>
      <c r="K15" s="36">
        <v>5910.7</v>
      </c>
      <c r="L15" s="36">
        <v>5855.55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11543.7</v>
      </c>
      <c r="D16" s="36">
        <v>11522.266666666668</v>
      </c>
      <c r="E16" s="36">
        <v>11496.033333333336</v>
      </c>
      <c r="F16" s="36">
        <v>11448.366666666669</v>
      </c>
      <c r="G16" s="36">
        <v>11422.133333333337</v>
      </c>
      <c r="H16" s="36">
        <v>11569.933333333336</v>
      </c>
      <c r="I16" s="36">
        <v>11596.16666666667</v>
      </c>
      <c r="J16" s="36">
        <v>11643.833333333336</v>
      </c>
      <c r="K16" s="36">
        <v>11548.5</v>
      </c>
      <c r="L16" s="36">
        <v>11474.6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4133.1000000000004</v>
      </c>
      <c r="D17" s="36">
        <v>4115.3666666666668</v>
      </c>
      <c r="E17" s="36">
        <v>4085.7333333333336</v>
      </c>
      <c r="F17" s="36">
        <v>4038.3666666666668</v>
      </c>
      <c r="G17" s="36">
        <v>4008.7333333333336</v>
      </c>
      <c r="H17" s="36">
        <v>4162.7333333333336</v>
      </c>
      <c r="I17" s="36">
        <v>4192.3666666666668</v>
      </c>
      <c r="J17" s="36">
        <v>4239.7333333333336</v>
      </c>
      <c r="K17" s="31">
        <v>4145</v>
      </c>
      <c r="L17" s="31">
        <v>4068</v>
      </c>
      <c r="M17" s="31">
        <v>2.0735299999999999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23036.400000000001</v>
      </c>
      <c r="D18" s="36">
        <v>22994.783333333336</v>
      </c>
      <c r="E18" s="36">
        <v>22871.566666666673</v>
      </c>
      <c r="F18" s="36">
        <v>22706.733333333337</v>
      </c>
      <c r="G18" s="36">
        <v>22583.516666666674</v>
      </c>
      <c r="H18" s="36">
        <v>23159.616666666672</v>
      </c>
      <c r="I18" s="36">
        <v>23282.833333333339</v>
      </c>
      <c r="J18" s="36">
        <v>23447.666666666672</v>
      </c>
      <c r="K18" s="31">
        <v>23118</v>
      </c>
      <c r="L18" s="31">
        <v>22829.95</v>
      </c>
      <c r="M18" s="31">
        <v>5.5320000000000001E-2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181.5</v>
      </c>
      <c r="D19" s="36">
        <v>179.79999999999998</v>
      </c>
      <c r="E19" s="36">
        <v>177.44999999999996</v>
      </c>
      <c r="F19" s="36">
        <v>173.39999999999998</v>
      </c>
      <c r="G19" s="36">
        <v>171.04999999999995</v>
      </c>
      <c r="H19" s="36">
        <v>183.84999999999997</v>
      </c>
      <c r="I19" s="36">
        <v>186.2</v>
      </c>
      <c r="J19" s="36">
        <v>190.24999999999997</v>
      </c>
      <c r="K19" s="31">
        <v>182.15</v>
      </c>
      <c r="L19" s="31">
        <v>175.75</v>
      </c>
      <c r="M19" s="31">
        <v>39.830930000000002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219</v>
      </c>
      <c r="D20" s="36">
        <v>219.58333333333334</v>
      </c>
      <c r="E20" s="36">
        <v>217.51666666666668</v>
      </c>
      <c r="F20" s="36">
        <v>216.03333333333333</v>
      </c>
      <c r="G20" s="36">
        <v>213.96666666666667</v>
      </c>
      <c r="H20" s="36">
        <v>221.06666666666669</v>
      </c>
      <c r="I20" s="36">
        <v>223.13333333333335</v>
      </c>
      <c r="J20" s="36">
        <v>224.6166666666667</v>
      </c>
      <c r="K20" s="31">
        <v>221.65</v>
      </c>
      <c r="L20" s="31">
        <v>218.1</v>
      </c>
      <c r="M20" s="31">
        <v>10.73409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2009.95</v>
      </c>
      <c r="D21" s="36">
        <v>2009.6333333333332</v>
      </c>
      <c r="E21" s="36">
        <v>1997.5666666666664</v>
      </c>
      <c r="F21" s="36">
        <v>1985.1833333333332</v>
      </c>
      <c r="G21" s="36">
        <v>1973.1166666666663</v>
      </c>
      <c r="H21" s="36">
        <v>2022.0166666666664</v>
      </c>
      <c r="I21" s="36">
        <v>2034.083333333333</v>
      </c>
      <c r="J21" s="36">
        <v>2046.4666666666665</v>
      </c>
      <c r="K21" s="31">
        <v>2021.7</v>
      </c>
      <c r="L21" s="31">
        <v>1997.25</v>
      </c>
      <c r="M21" s="31">
        <v>1.53026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2478.1</v>
      </c>
      <c r="D22" s="36">
        <v>2486.3666666666663</v>
      </c>
      <c r="E22" s="36">
        <v>2457.7833333333328</v>
      </c>
      <c r="F22" s="36">
        <v>2437.4666666666667</v>
      </c>
      <c r="G22" s="36">
        <v>2408.8833333333332</v>
      </c>
      <c r="H22" s="36">
        <v>2506.6833333333325</v>
      </c>
      <c r="I22" s="36">
        <v>2535.2666666666655</v>
      </c>
      <c r="J22" s="36">
        <v>2555.5833333333321</v>
      </c>
      <c r="K22" s="31">
        <v>2514.9499999999998</v>
      </c>
      <c r="L22" s="31">
        <v>2466.0500000000002</v>
      </c>
      <c r="M22" s="31">
        <v>15.100350000000001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961.25</v>
      </c>
      <c r="D23" s="36">
        <v>962.91666666666663</v>
      </c>
      <c r="E23" s="36">
        <v>956.88333333333321</v>
      </c>
      <c r="F23" s="36">
        <v>952.51666666666654</v>
      </c>
      <c r="G23" s="36">
        <v>946.48333333333312</v>
      </c>
      <c r="H23" s="36">
        <v>967.2833333333333</v>
      </c>
      <c r="I23" s="36">
        <v>973.31666666666683</v>
      </c>
      <c r="J23" s="36">
        <v>977.68333333333339</v>
      </c>
      <c r="K23" s="31">
        <v>968.95</v>
      </c>
      <c r="L23" s="31">
        <v>958.55</v>
      </c>
      <c r="M23" s="31">
        <v>3.5902099999999999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830.75</v>
      </c>
      <c r="D24" s="36">
        <v>831.2166666666667</v>
      </c>
      <c r="E24" s="36">
        <v>825.93333333333339</v>
      </c>
      <c r="F24" s="36">
        <v>821.11666666666667</v>
      </c>
      <c r="G24" s="36">
        <v>815.83333333333337</v>
      </c>
      <c r="H24" s="36">
        <v>836.03333333333342</v>
      </c>
      <c r="I24" s="36">
        <v>841.31666666666672</v>
      </c>
      <c r="J24" s="36">
        <v>846.13333333333344</v>
      </c>
      <c r="K24" s="31">
        <v>836.5</v>
      </c>
      <c r="L24" s="31">
        <v>826.4</v>
      </c>
      <c r="M24" s="31">
        <v>18.770579999999999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364.3</v>
      </c>
      <c r="D25" s="36">
        <v>366.09999999999997</v>
      </c>
      <c r="E25" s="36">
        <v>361.19999999999993</v>
      </c>
      <c r="F25" s="36">
        <v>358.09999999999997</v>
      </c>
      <c r="G25" s="36">
        <v>353.19999999999993</v>
      </c>
      <c r="H25" s="36">
        <v>369.19999999999993</v>
      </c>
      <c r="I25" s="36">
        <v>374.09999999999991</v>
      </c>
      <c r="J25" s="36">
        <v>377.19999999999993</v>
      </c>
      <c r="K25" s="31">
        <v>371</v>
      </c>
      <c r="L25" s="31">
        <v>363</v>
      </c>
      <c r="M25" s="31">
        <v>23.493089999999999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3522.5</v>
      </c>
      <c r="D26" s="36">
        <v>3505</v>
      </c>
      <c r="E26" s="36">
        <v>3475</v>
      </c>
      <c r="F26" s="36">
        <v>3427.5</v>
      </c>
      <c r="G26" s="36">
        <v>3397.5</v>
      </c>
      <c r="H26" s="36">
        <v>3552.5</v>
      </c>
      <c r="I26" s="36">
        <v>3582.5</v>
      </c>
      <c r="J26" s="36">
        <v>3630</v>
      </c>
      <c r="K26" s="31">
        <v>3535</v>
      </c>
      <c r="L26" s="31">
        <v>3457.5</v>
      </c>
      <c r="M26" s="31">
        <v>2.5989100000000001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435.7</v>
      </c>
      <c r="D27" s="36">
        <v>434.83333333333331</v>
      </c>
      <c r="E27" s="36">
        <v>432.66666666666663</v>
      </c>
      <c r="F27" s="36">
        <v>429.63333333333333</v>
      </c>
      <c r="G27" s="36">
        <v>427.46666666666664</v>
      </c>
      <c r="H27" s="36">
        <v>437.86666666666662</v>
      </c>
      <c r="I27" s="36">
        <v>440.03333333333325</v>
      </c>
      <c r="J27" s="36">
        <v>443.06666666666661</v>
      </c>
      <c r="K27" s="31">
        <v>437</v>
      </c>
      <c r="L27" s="31">
        <v>431.8</v>
      </c>
      <c r="M27" s="31">
        <v>15.47935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5060.25</v>
      </c>
      <c r="D28" s="36">
        <v>5057.6833333333334</v>
      </c>
      <c r="E28" s="36">
        <v>5031.3666666666668</v>
      </c>
      <c r="F28" s="36">
        <v>5002.4833333333336</v>
      </c>
      <c r="G28" s="36">
        <v>4976.166666666667</v>
      </c>
      <c r="H28" s="36">
        <v>5086.5666666666666</v>
      </c>
      <c r="I28" s="36">
        <v>5112.8833333333341</v>
      </c>
      <c r="J28" s="36">
        <v>5141.7666666666664</v>
      </c>
      <c r="K28" s="31">
        <v>5084</v>
      </c>
      <c r="L28" s="31">
        <v>5028.8</v>
      </c>
      <c r="M28" s="31">
        <v>4.0775300000000003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380.4</v>
      </c>
      <c r="D29" s="36">
        <v>378.41666666666669</v>
      </c>
      <c r="E29" s="36">
        <v>374.68333333333339</v>
      </c>
      <c r="F29" s="36">
        <v>368.9666666666667</v>
      </c>
      <c r="G29" s="36">
        <v>365.23333333333341</v>
      </c>
      <c r="H29" s="36">
        <v>384.13333333333338</v>
      </c>
      <c r="I29" s="36">
        <v>387.86666666666662</v>
      </c>
      <c r="J29" s="36">
        <v>393.58333333333337</v>
      </c>
      <c r="K29" s="31">
        <v>382.15</v>
      </c>
      <c r="L29" s="31">
        <v>372.7</v>
      </c>
      <c r="M29" s="31">
        <v>30.204450000000001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171.9</v>
      </c>
      <c r="D30" s="36">
        <v>172.08333333333334</v>
      </c>
      <c r="E30" s="36">
        <v>170.66666666666669</v>
      </c>
      <c r="F30" s="36">
        <v>169.43333333333334</v>
      </c>
      <c r="G30" s="36">
        <v>168.01666666666668</v>
      </c>
      <c r="H30" s="36">
        <v>173.31666666666669</v>
      </c>
      <c r="I30" s="36">
        <v>174.73333333333338</v>
      </c>
      <c r="J30" s="36">
        <v>175.9666666666667</v>
      </c>
      <c r="K30" s="31">
        <v>173.5</v>
      </c>
      <c r="L30" s="31">
        <v>170.85</v>
      </c>
      <c r="M30" s="31">
        <v>47.567869999999999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3195.75</v>
      </c>
      <c r="D31" s="36">
        <v>3200.9166666666665</v>
      </c>
      <c r="E31" s="36">
        <v>3184.833333333333</v>
      </c>
      <c r="F31" s="36">
        <v>3173.9166666666665</v>
      </c>
      <c r="G31" s="36">
        <v>3157.833333333333</v>
      </c>
      <c r="H31" s="36">
        <v>3211.833333333333</v>
      </c>
      <c r="I31" s="36">
        <v>3227.9166666666661</v>
      </c>
      <c r="J31" s="36">
        <v>3238.833333333333</v>
      </c>
      <c r="K31" s="31">
        <v>3217</v>
      </c>
      <c r="L31" s="31">
        <v>3190</v>
      </c>
      <c r="M31" s="31">
        <v>8.1425699999999992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1889.4</v>
      </c>
      <c r="D32" s="36">
        <v>1880.3500000000001</v>
      </c>
      <c r="E32" s="36">
        <v>1865.7000000000003</v>
      </c>
      <c r="F32" s="36">
        <v>1842.0000000000002</v>
      </c>
      <c r="G32" s="36">
        <v>1827.3500000000004</v>
      </c>
      <c r="H32" s="36">
        <v>1904.0500000000002</v>
      </c>
      <c r="I32" s="36">
        <v>1918.7000000000003</v>
      </c>
      <c r="J32" s="36">
        <v>1942.4</v>
      </c>
      <c r="K32" s="31">
        <v>1895</v>
      </c>
      <c r="L32" s="31">
        <v>1856.65</v>
      </c>
      <c r="M32" s="31">
        <v>3.18424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604.6</v>
      </c>
      <c r="D33" s="36">
        <v>605.93333333333339</v>
      </c>
      <c r="E33" s="36">
        <v>602.16666666666674</v>
      </c>
      <c r="F33" s="36">
        <v>599.73333333333335</v>
      </c>
      <c r="G33" s="36">
        <v>595.9666666666667</v>
      </c>
      <c r="H33" s="36">
        <v>608.36666666666679</v>
      </c>
      <c r="I33" s="36">
        <v>612.13333333333344</v>
      </c>
      <c r="J33" s="36">
        <v>614.56666666666683</v>
      </c>
      <c r="K33" s="31">
        <v>609.70000000000005</v>
      </c>
      <c r="L33" s="31">
        <v>603.5</v>
      </c>
      <c r="M33" s="31">
        <v>3.26953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713.55</v>
      </c>
      <c r="D34" s="36">
        <v>715.33333333333337</v>
      </c>
      <c r="E34" s="36">
        <v>710.66666666666674</v>
      </c>
      <c r="F34" s="36">
        <v>707.78333333333342</v>
      </c>
      <c r="G34" s="36">
        <v>703.11666666666679</v>
      </c>
      <c r="H34" s="36">
        <v>718.2166666666667</v>
      </c>
      <c r="I34" s="36">
        <v>722.88333333333344</v>
      </c>
      <c r="J34" s="36">
        <v>725.76666666666665</v>
      </c>
      <c r="K34" s="31">
        <v>720</v>
      </c>
      <c r="L34" s="31">
        <v>712.45</v>
      </c>
      <c r="M34" s="31">
        <v>7.1818799999999996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900.85</v>
      </c>
      <c r="D35" s="36">
        <v>893.81666666666661</v>
      </c>
      <c r="E35" s="36">
        <v>884.13333333333321</v>
      </c>
      <c r="F35" s="36">
        <v>867.41666666666663</v>
      </c>
      <c r="G35" s="36">
        <v>857.73333333333323</v>
      </c>
      <c r="H35" s="36">
        <v>910.53333333333319</v>
      </c>
      <c r="I35" s="36">
        <v>920.21666666666658</v>
      </c>
      <c r="J35" s="36">
        <v>936.93333333333317</v>
      </c>
      <c r="K35" s="31">
        <v>903.5</v>
      </c>
      <c r="L35" s="31">
        <v>877.1</v>
      </c>
      <c r="M35" s="31">
        <v>19.739850000000001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349.05</v>
      </c>
      <c r="D36" s="36">
        <v>350.34999999999997</v>
      </c>
      <c r="E36" s="36">
        <v>345.69999999999993</v>
      </c>
      <c r="F36" s="36">
        <v>342.34999999999997</v>
      </c>
      <c r="G36" s="36">
        <v>337.69999999999993</v>
      </c>
      <c r="H36" s="36">
        <v>353.69999999999993</v>
      </c>
      <c r="I36" s="36">
        <v>358.34999999999991</v>
      </c>
      <c r="J36" s="36">
        <v>361.69999999999993</v>
      </c>
      <c r="K36" s="31">
        <v>355</v>
      </c>
      <c r="L36" s="31">
        <v>347</v>
      </c>
      <c r="M36" s="31">
        <v>12.612690000000001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1000.95</v>
      </c>
      <c r="D37" s="36">
        <v>1002.7833333333333</v>
      </c>
      <c r="E37" s="36">
        <v>997.56666666666661</v>
      </c>
      <c r="F37" s="36">
        <v>994.18333333333328</v>
      </c>
      <c r="G37" s="36">
        <v>988.96666666666658</v>
      </c>
      <c r="H37" s="36">
        <v>1006.1666666666666</v>
      </c>
      <c r="I37" s="36">
        <v>1011.3833333333333</v>
      </c>
      <c r="J37" s="36">
        <v>1014.7666666666667</v>
      </c>
      <c r="K37" s="31">
        <v>1008</v>
      </c>
      <c r="L37" s="31">
        <v>999.4</v>
      </c>
      <c r="M37" s="31">
        <v>52.897530000000003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5014.6000000000004</v>
      </c>
      <c r="D38" s="36">
        <v>5044.0333333333338</v>
      </c>
      <c r="E38" s="36">
        <v>4968.0666666666675</v>
      </c>
      <c r="F38" s="36">
        <v>4921.5333333333338</v>
      </c>
      <c r="G38" s="36">
        <v>4845.5666666666675</v>
      </c>
      <c r="H38" s="36">
        <v>5090.5666666666675</v>
      </c>
      <c r="I38" s="36">
        <v>5166.5333333333328</v>
      </c>
      <c r="J38" s="36">
        <v>5213.0666666666675</v>
      </c>
      <c r="K38" s="31">
        <v>5120</v>
      </c>
      <c r="L38" s="31">
        <v>4997.5</v>
      </c>
      <c r="M38" s="31">
        <v>2.79352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1634.65</v>
      </c>
      <c r="D39" s="36">
        <v>1608.8000000000002</v>
      </c>
      <c r="E39" s="36">
        <v>1576.9000000000003</v>
      </c>
      <c r="F39" s="36">
        <v>1519.15</v>
      </c>
      <c r="G39" s="36">
        <v>1487.2500000000002</v>
      </c>
      <c r="H39" s="36">
        <v>1666.5500000000004</v>
      </c>
      <c r="I39" s="36">
        <v>1698.45</v>
      </c>
      <c r="J39" s="36">
        <v>1756.2000000000005</v>
      </c>
      <c r="K39" s="31">
        <v>1640.7</v>
      </c>
      <c r="L39" s="31">
        <v>1551.05</v>
      </c>
      <c r="M39" s="31">
        <v>73.846279999999993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6843.7</v>
      </c>
      <c r="D40" s="36">
        <v>6806.416666666667</v>
      </c>
      <c r="E40" s="36">
        <v>6738.4333333333343</v>
      </c>
      <c r="F40" s="36">
        <v>6633.166666666667</v>
      </c>
      <c r="G40" s="36">
        <v>6565.1833333333343</v>
      </c>
      <c r="H40" s="36">
        <v>6911.6833333333343</v>
      </c>
      <c r="I40" s="36">
        <v>6979.6666666666661</v>
      </c>
      <c r="J40" s="36">
        <v>7084.9333333333343</v>
      </c>
      <c r="K40" s="31">
        <v>6874.4</v>
      </c>
      <c r="L40" s="31">
        <v>6701.15</v>
      </c>
      <c r="M40" s="31">
        <v>0.41261999999999999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8168.55</v>
      </c>
      <c r="D41" s="36">
        <v>8068.5166666666664</v>
      </c>
      <c r="E41" s="36">
        <v>7945.0333333333328</v>
      </c>
      <c r="F41" s="36">
        <v>7721.5166666666664</v>
      </c>
      <c r="G41" s="36">
        <v>7598.0333333333328</v>
      </c>
      <c r="H41" s="36">
        <v>8292.0333333333328</v>
      </c>
      <c r="I41" s="36">
        <v>8415.5166666666664</v>
      </c>
      <c r="J41" s="36">
        <v>8639.0333333333328</v>
      </c>
      <c r="K41" s="31">
        <v>8192</v>
      </c>
      <c r="L41" s="31">
        <v>7845</v>
      </c>
      <c r="M41" s="31">
        <v>21.450340000000001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2562.0500000000002</v>
      </c>
      <c r="D42" s="36">
        <v>2571.2999999999997</v>
      </c>
      <c r="E42" s="36">
        <v>2544.5999999999995</v>
      </c>
      <c r="F42" s="36">
        <v>2527.1499999999996</v>
      </c>
      <c r="G42" s="36">
        <v>2500.4499999999994</v>
      </c>
      <c r="H42" s="36">
        <v>2588.7499999999995</v>
      </c>
      <c r="I42" s="36">
        <v>2615.4499999999994</v>
      </c>
      <c r="J42" s="36">
        <v>2632.8999999999996</v>
      </c>
      <c r="K42" s="31">
        <v>2598</v>
      </c>
      <c r="L42" s="31">
        <v>2553.85</v>
      </c>
      <c r="M42" s="31">
        <v>0.77637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252.9</v>
      </c>
      <c r="D43" s="36">
        <v>251.85</v>
      </c>
      <c r="E43" s="36">
        <v>248.7</v>
      </c>
      <c r="F43" s="36">
        <v>244.5</v>
      </c>
      <c r="G43" s="36">
        <v>241.35</v>
      </c>
      <c r="H43" s="36">
        <v>256.04999999999995</v>
      </c>
      <c r="I43" s="36">
        <v>259.20000000000005</v>
      </c>
      <c r="J43" s="36">
        <v>263.39999999999998</v>
      </c>
      <c r="K43" s="31">
        <v>255</v>
      </c>
      <c r="L43" s="31">
        <v>247.65</v>
      </c>
      <c r="M43" s="31">
        <v>70.186700000000002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215.3</v>
      </c>
      <c r="D44" s="36">
        <v>214.56666666666669</v>
      </c>
      <c r="E44" s="36">
        <v>213.13333333333338</v>
      </c>
      <c r="F44" s="36">
        <v>210.9666666666667</v>
      </c>
      <c r="G44" s="36">
        <v>209.53333333333339</v>
      </c>
      <c r="H44" s="36">
        <v>216.73333333333338</v>
      </c>
      <c r="I44" s="36">
        <v>218.16666666666671</v>
      </c>
      <c r="J44" s="36">
        <v>220.33333333333337</v>
      </c>
      <c r="K44" s="31">
        <v>216</v>
      </c>
      <c r="L44" s="31">
        <v>212.4</v>
      </c>
      <c r="M44" s="31">
        <v>145.52427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108.55</v>
      </c>
      <c r="D45" s="36">
        <v>108.63333333333333</v>
      </c>
      <c r="E45" s="36">
        <v>106.76666666666665</v>
      </c>
      <c r="F45" s="36">
        <v>104.98333333333332</v>
      </c>
      <c r="G45" s="36">
        <v>103.11666666666665</v>
      </c>
      <c r="H45" s="36">
        <v>110.41666666666666</v>
      </c>
      <c r="I45" s="36">
        <v>112.28333333333333</v>
      </c>
      <c r="J45" s="36">
        <v>114.06666666666666</v>
      </c>
      <c r="K45" s="31">
        <v>110.5</v>
      </c>
      <c r="L45" s="31">
        <v>106.85</v>
      </c>
      <c r="M45" s="31">
        <v>108.4492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1623.6</v>
      </c>
      <c r="D46" s="36">
        <v>1622.1000000000001</v>
      </c>
      <c r="E46" s="36">
        <v>1613.7500000000002</v>
      </c>
      <c r="F46" s="36">
        <v>1603.9</v>
      </c>
      <c r="G46" s="36">
        <v>1595.5500000000002</v>
      </c>
      <c r="H46" s="36">
        <v>1631.9500000000003</v>
      </c>
      <c r="I46" s="36">
        <v>1640.3000000000002</v>
      </c>
      <c r="J46" s="36">
        <v>1650.1500000000003</v>
      </c>
      <c r="K46" s="31">
        <v>1630.45</v>
      </c>
      <c r="L46" s="31">
        <v>1612.25</v>
      </c>
      <c r="M46" s="31">
        <v>1.11347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139</v>
      </c>
      <c r="D47" s="36">
        <v>139.38333333333333</v>
      </c>
      <c r="E47" s="36">
        <v>138.26666666666665</v>
      </c>
      <c r="F47" s="36">
        <v>137.53333333333333</v>
      </c>
      <c r="G47" s="36">
        <v>136.41666666666666</v>
      </c>
      <c r="H47" s="36">
        <v>140.11666666666665</v>
      </c>
      <c r="I47" s="36">
        <v>141.23333333333332</v>
      </c>
      <c r="J47" s="36">
        <v>141.96666666666664</v>
      </c>
      <c r="K47" s="31">
        <v>140.5</v>
      </c>
      <c r="L47" s="31">
        <v>138.65</v>
      </c>
      <c r="M47" s="31">
        <v>49.87359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565.35</v>
      </c>
      <c r="D48" s="36">
        <v>564.7833333333333</v>
      </c>
      <c r="E48" s="36">
        <v>561.56666666666661</v>
      </c>
      <c r="F48" s="36">
        <v>557.7833333333333</v>
      </c>
      <c r="G48" s="36">
        <v>554.56666666666661</v>
      </c>
      <c r="H48" s="36">
        <v>568.56666666666661</v>
      </c>
      <c r="I48" s="36">
        <v>571.7833333333333</v>
      </c>
      <c r="J48" s="36">
        <v>575.56666666666661</v>
      </c>
      <c r="K48" s="31">
        <v>568</v>
      </c>
      <c r="L48" s="31">
        <v>561</v>
      </c>
      <c r="M48" s="31">
        <v>4.39072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1091.9000000000001</v>
      </c>
      <c r="D49" s="36">
        <v>1086.2</v>
      </c>
      <c r="E49" s="36">
        <v>1077.7</v>
      </c>
      <c r="F49" s="36">
        <v>1063.5</v>
      </c>
      <c r="G49" s="36">
        <v>1055</v>
      </c>
      <c r="H49" s="36">
        <v>1100.4000000000001</v>
      </c>
      <c r="I49" s="36">
        <v>1108.9000000000001</v>
      </c>
      <c r="J49" s="36">
        <v>1123.1000000000001</v>
      </c>
      <c r="K49" s="31">
        <v>1094.7</v>
      </c>
      <c r="L49" s="31">
        <v>1072</v>
      </c>
      <c r="M49" s="31">
        <v>9.9317399999999996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926.05</v>
      </c>
      <c r="D50" s="36">
        <v>926.51666666666677</v>
      </c>
      <c r="E50" s="36">
        <v>923.83333333333348</v>
      </c>
      <c r="F50" s="36">
        <v>921.61666666666667</v>
      </c>
      <c r="G50" s="36">
        <v>918.93333333333339</v>
      </c>
      <c r="H50" s="36">
        <v>928.73333333333358</v>
      </c>
      <c r="I50" s="36">
        <v>931.41666666666674</v>
      </c>
      <c r="J50" s="36">
        <v>933.63333333333367</v>
      </c>
      <c r="K50" s="31">
        <v>929.2</v>
      </c>
      <c r="L50" s="31">
        <v>924.3</v>
      </c>
      <c r="M50" s="31">
        <v>24.208549999999999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128.9</v>
      </c>
      <c r="D51" s="36">
        <v>128.78333333333333</v>
      </c>
      <c r="E51" s="36">
        <v>127.66666666666666</v>
      </c>
      <c r="F51" s="36">
        <v>126.43333333333332</v>
      </c>
      <c r="G51" s="36">
        <v>125.31666666666665</v>
      </c>
      <c r="H51" s="36">
        <v>130.01666666666665</v>
      </c>
      <c r="I51" s="36">
        <v>131.13333333333333</v>
      </c>
      <c r="J51" s="36">
        <v>132.36666666666667</v>
      </c>
      <c r="K51" s="31">
        <v>129.9</v>
      </c>
      <c r="L51" s="31">
        <v>127.55</v>
      </c>
      <c r="M51" s="31">
        <v>138.71322000000001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264.55</v>
      </c>
      <c r="D52" s="36">
        <v>264.33333333333337</v>
      </c>
      <c r="E52" s="36">
        <v>262.81666666666672</v>
      </c>
      <c r="F52" s="36">
        <v>261.08333333333337</v>
      </c>
      <c r="G52" s="36">
        <v>259.56666666666672</v>
      </c>
      <c r="H52" s="36">
        <v>266.06666666666672</v>
      </c>
      <c r="I52" s="36">
        <v>267.58333333333337</v>
      </c>
      <c r="J52" s="36">
        <v>269.31666666666672</v>
      </c>
      <c r="K52" s="31">
        <v>265.85000000000002</v>
      </c>
      <c r="L52" s="31">
        <v>262.60000000000002</v>
      </c>
      <c r="M52" s="31">
        <v>12.15958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19303.95</v>
      </c>
      <c r="D53" s="36">
        <v>19181.983333333334</v>
      </c>
      <c r="E53" s="36">
        <v>19021.966666666667</v>
      </c>
      <c r="F53" s="36">
        <v>18739.983333333334</v>
      </c>
      <c r="G53" s="36">
        <v>18579.966666666667</v>
      </c>
      <c r="H53" s="36">
        <v>19463.966666666667</v>
      </c>
      <c r="I53" s="36">
        <v>19623.983333333337</v>
      </c>
      <c r="J53" s="36">
        <v>19905.966666666667</v>
      </c>
      <c r="K53" s="31">
        <v>19342</v>
      </c>
      <c r="L53" s="31">
        <v>18900</v>
      </c>
      <c r="M53" s="31">
        <v>0.18284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347.2</v>
      </c>
      <c r="D54" s="36">
        <v>346.73333333333335</v>
      </c>
      <c r="E54" s="36">
        <v>344.4666666666667</v>
      </c>
      <c r="F54" s="36">
        <v>341.73333333333335</v>
      </c>
      <c r="G54" s="36">
        <v>339.4666666666667</v>
      </c>
      <c r="H54" s="36">
        <v>349.4666666666667</v>
      </c>
      <c r="I54" s="36">
        <v>351.73333333333335</v>
      </c>
      <c r="J54" s="36">
        <v>354.4666666666667</v>
      </c>
      <c r="K54" s="31">
        <v>349</v>
      </c>
      <c r="L54" s="31">
        <v>344</v>
      </c>
      <c r="M54" s="31">
        <v>18.585380000000001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4538.45</v>
      </c>
      <c r="D55" s="36">
        <v>4534.3</v>
      </c>
      <c r="E55" s="36">
        <v>4519.1500000000005</v>
      </c>
      <c r="F55" s="36">
        <v>4499.8500000000004</v>
      </c>
      <c r="G55" s="36">
        <v>4484.7000000000007</v>
      </c>
      <c r="H55" s="36">
        <v>4553.6000000000004</v>
      </c>
      <c r="I55" s="36">
        <v>4568.75</v>
      </c>
      <c r="J55" s="36">
        <v>4588.05</v>
      </c>
      <c r="K55" s="31">
        <v>4549.45</v>
      </c>
      <c r="L55" s="31">
        <v>4515</v>
      </c>
      <c r="M55" s="31">
        <v>2.38131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375.3</v>
      </c>
      <c r="D56" s="36">
        <v>375.75</v>
      </c>
      <c r="E56" s="36">
        <v>370.55</v>
      </c>
      <c r="F56" s="36">
        <v>365.8</v>
      </c>
      <c r="G56" s="36">
        <v>360.6</v>
      </c>
      <c r="H56" s="36">
        <v>380.5</v>
      </c>
      <c r="I56" s="36">
        <v>385.70000000000005</v>
      </c>
      <c r="J56" s="36">
        <v>390.45</v>
      </c>
      <c r="K56" s="31">
        <v>380.95</v>
      </c>
      <c r="L56" s="31">
        <v>371</v>
      </c>
      <c r="M56" s="31">
        <v>69.482820000000004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418.75</v>
      </c>
      <c r="D57" s="36">
        <v>422.08333333333331</v>
      </c>
      <c r="E57" s="36">
        <v>413.71666666666664</v>
      </c>
      <c r="F57" s="36">
        <v>408.68333333333334</v>
      </c>
      <c r="G57" s="36">
        <v>400.31666666666666</v>
      </c>
      <c r="H57" s="36">
        <v>427.11666666666662</v>
      </c>
      <c r="I57" s="36">
        <v>435.48333333333329</v>
      </c>
      <c r="J57" s="36">
        <v>440.51666666666659</v>
      </c>
      <c r="K57" s="31">
        <v>430.45</v>
      </c>
      <c r="L57" s="31">
        <v>417.05</v>
      </c>
      <c r="M57" s="31">
        <v>16.737110000000001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1219.55</v>
      </c>
      <c r="D58" s="36">
        <v>1215.1833333333334</v>
      </c>
      <c r="E58" s="36">
        <v>1203.3666666666668</v>
      </c>
      <c r="F58" s="36">
        <v>1187.1833333333334</v>
      </c>
      <c r="G58" s="36">
        <v>1175.3666666666668</v>
      </c>
      <c r="H58" s="36">
        <v>1231.3666666666668</v>
      </c>
      <c r="I58" s="36">
        <v>1243.1833333333334</v>
      </c>
      <c r="J58" s="36">
        <v>1259.3666666666668</v>
      </c>
      <c r="K58" s="31">
        <v>1227</v>
      </c>
      <c r="L58" s="31">
        <v>1199</v>
      </c>
      <c r="M58" s="31">
        <v>25.034379999999999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1163</v>
      </c>
      <c r="D59" s="36">
        <v>1168.3833333333332</v>
      </c>
      <c r="E59" s="36">
        <v>1155.0666666666664</v>
      </c>
      <c r="F59" s="36">
        <v>1147.1333333333332</v>
      </c>
      <c r="G59" s="36">
        <v>1133.8166666666664</v>
      </c>
      <c r="H59" s="36">
        <v>1176.3166666666664</v>
      </c>
      <c r="I59" s="36">
        <v>1189.633333333333</v>
      </c>
      <c r="J59" s="36">
        <v>1197.5666666666664</v>
      </c>
      <c r="K59" s="31">
        <v>1181.7</v>
      </c>
      <c r="L59" s="31">
        <v>1160.45</v>
      </c>
      <c r="M59" s="31">
        <v>9.2895099999999999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287.8</v>
      </c>
      <c r="D60" s="36">
        <v>288.59999999999997</v>
      </c>
      <c r="E60" s="36">
        <v>286.19999999999993</v>
      </c>
      <c r="F60" s="36">
        <v>284.59999999999997</v>
      </c>
      <c r="G60" s="36">
        <v>282.19999999999993</v>
      </c>
      <c r="H60" s="36">
        <v>290.19999999999993</v>
      </c>
      <c r="I60" s="36">
        <v>292.59999999999991</v>
      </c>
      <c r="J60" s="36">
        <v>294.19999999999993</v>
      </c>
      <c r="K60" s="31">
        <v>291</v>
      </c>
      <c r="L60" s="31">
        <v>287</v>
      </c>
      <c r="M60" s="31">
        <v>37.414670000000001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5185.55</v>
      </c>
      <c r="D61" s="36">
        <v>5198.25</v>
      </c>
      <c r="E61" s="36">
        <v>5153.55</v>
      </c>
      <c r="F61" s="36">
        <v>5121.55</v>
      </c>
      <c r="G61" s="36">
        <v>5076.8500000000004</v>
      </c>
      <c r="H61" s="36">
        <v>5230.25</v>
      </c>
      <c r="I61" s="36">
        <v>5274.9500000000007</v>
      </c>
      <c r="J61" s="36">
        <v>5306.95</v>
      </c>
      <c r="K61" s="31">
        <v>5242.95</v>
      </c>
      <c r="L61" s="31">
        <v>5166.25</v>
      </c>
      <c r="M61" s="31">
        <v>1.95339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1992.55</v>
      </c>
      <c r="D62" s="36">
        <v>1993.2333333333333</v>
      </c>
      <c r="E62" s="36">
        <v>1981.0166666666667</v>
      </c>
      <c r="F62" s="36">
        <v>1969.4833333333333</v>
      </c>
      <c r="G62" s="36">
        <v>1957.2666666666667</v>
      </c>
      <c r="H62" s="36">
        <v>2004.7666666666667</v>
      </c>
      <c r="I62" s="36">
        <v>2016.9833333333333</v>
      </c>
      <c r="J62" s="36">
        <v>2028.5166666666667</v>
      </c>
      <c r="K62" s="31">
        <v>2005.45</v>
      </c>
      <c r="L62" s="31">
        <v>1981.7</v>
      </c>
      <c r="M62" s="31">
        <v>2.0384199999999999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715.3</v>
      </c>
      <c r="D63" s="36">
        <v>713.65</v>
      </c>
      <c r="E63" s="36">
        <v>710.19999999999993</v>
      </c>
      <c r="F63" s="36">
        <v>705.09999999999991</v>
      </c>
      <c r="G63" s="36">
        <v>701.64999999999986</v>
      </c>
      <c r="H63" s="36">
        <v>718.75</v>
      </c>
      <c r="I63" s="36">
        <v>722.2</v>
      </c>
      <c r="J63" s="36">
        <v>727.30000000000007</v>
      </c>
      <c r="K63" s="31">
        <v>717.1</v>
      </c>
      <c r="L63" s="31">
        <v>708.55</v>
      </c>
      <c r="M63" s="31">
        <v>4.45913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1171.45</v>
      </c>
      <c r="D64" s="36">
        <v>1167.6166666666666</v>
      </c>
      <c r="E64" s="36">
        <v>1161.2333333333331</v>
      </c>
      <c r="F64" s="36">
        <v>1151.0166666666667</v>
      </c>
      <c r="G64" s="36">
        <v>1144.6333333333332</v>
      </c>
      <c r="H64" s="36">
        <v>1177.833333333333</v>
      </c>
      <c r="I64" s="36">
        <v>1184.2166666666667</v>
      </c>
      <c r="J64" s="36">
        <v>1194.4333333333329</v>
      </c>
      <c r="K64" s="31">
        <v>1174</v>
      </c>
      <c r="L64" s="31">
        <v>1157.4000000000001</v>
      </c>
      <c r="M64" s="31">
        <v>1.20488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300.89999999999998</v>
      </c>
      <c r="D65" s="36">
        <v>300.61666666666667</v>
      </c>
      <c r="E65" s="36">
        <v>299.43333333333334</v>
      </c>
      <c r="F65" s="36">
        <v>297.96666666666664</v>
      </c>
      <c r="G65" s="36">
        <v>296.7833333333333</v>
      </c>
      <c r="H65" s="36">
        <v>302.08333333333337</v>
      </c>
      <c r="I65" s="36">
        <v>303.26666666666677</v>
      </c>
      <c r="J65" s="36">
        <v>304.73333333333341</v>
      </c>
      <c r="K65" s="31">
        <v>301.8</v>
      </c>
      <c r="L65" s="31">
        <v>299.14999999999998</v>
      </c>
      <c r="M65" s="31">
        <v>12.61214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1704.45</v>
      </c>
      <c r="D66" s="36">
        <v>1701.0999999999997</v>
      </c>
      <c r="E66" s="36">
        <v>1692.1999999999994</v>
      </c>
      <c r="F66" s="36">
        <v>1679.9499999999996</v>
      </c>
      <c r="G66" s="36">
        <v>1671.0499999999993</v>
      </c>
      <c r="H66" s="36">
        <v>1713.3499999999995</v>
      </c>
      <c r="I66" s="36">
        <v>1722.2499999999995</v>
      </c>
      <c r="J66" s="36">
        <v>1734.4999999999995</v>
      </c>
      <c r="K66" s="31">
        <v>1710</v>
      </c>
      <c r="L66" s="31">
        <v>1688.85</v>
      </c>
      <c r="M66" s="31">
        <v>3.47194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547.15</v>
      </c>
      <c r="D67" s="36">
        <v>548.2833333333333</v>
      </c>
      <c r="E67" s="36">
        <v>544.66666666666663</v>
      </c>
      <c r="F67" s="36">
        <v>542.18333333333328</v>
      </c>
      <c r="G67" s="36">
        <v>538.56666666666661</v>
      </c>
      <c r="H67" s="36">
        <v>550.76666666666665</v>
      </c>
      <c r="I67" s="36">
        <v>554.38333333333344</v>
      </c>
      <c r="J67" s="36">
        <v>556.86666666666667</v>
      </c>
      <c r="K67" s="31">
        <v>551.9</v>
      </c>
      <c r="L67" s="31">
        <v>545.79999999999995</v>
      </c>
      <c r="M67" s="31">
        <v>10.6149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2223.8000000000002</v>
      </c>
      <c r="D68" s="36">
        <v>2233.4166666666665</v>
      </c>
      <c r="E68" s="36">
        <v>2197.083333333333</v>
      </c>
      <c r="F68" s="36">
        <v>2170.3666666666663</v>
      </c>
      <c r="G68" s="36">
        <v>2134.0333333333328</v>
      </c>
      <c r="H68" s="36">
        <v>2260.1333333333332</v>
      </c>
      <c r="I68" s="36">
        <v>2296.4666666666662</v>
      </c>
      <c r="J68" s="36">
        <v>2323.1833333333334</v>
      </c>
      <c r="K68" s="31">
        <v>2269.75</v>
      </c>
      <c r="L68" s="31">
        <v>2206.6999999999998</v>
      </c>
      <c r="M68" s="31">
        <v>3.6904599999999999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2108.5</v>
      </c>
      <c r="D69" s="36">
        <v>2112.6833333333334</v>
      </c>
      <c r="E69" s="36">
        <v>2096.0166666666669</v>
      </c>
      <c r="F69" s="36">
        <v>2083.5333333333333</v>
      </c>
      <c r="G69" s="36">
        <v>2066.8666666666668</v>
      </c>
      <c r="H69" s="36">
        <v>2125.166666666667</v>
      </c>
      <c r="I69" s="36">
        <v>2141.833333333333</v>
      </c>
      <c r="J69" s="36">
        <v>2154.3166666666671</v>
      </c>
      <c r="K69" s="31">
        <v>2129.35</v>
      </c>
      <c r="L69" s="31">
        <v>2100.1999999999998</v>
      </c>
      <c r="M69" s="31">
        <v>1.55897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411</v>
      </c>
      <c r="D70" s="36">
        <v>411.84999999999997</v>
      </c>
      <c r="E70" s="36">
        <v>408.79999999999995</v>
      </c>
      <c r="F70" s="36">
        <v>406.59999999999997</v>
      </c>
      <c r="G70" s="36">
        <v>403.54999999999995</v>
      </c>
      <c r="H70" s="36">
        <v>414.04999999999995</v>
      </c>
      <c r="I70" s="36">
        <v>417.1</v>
      </c>
      <c r="J70" s="36">
        <v>419.29999999999995</v>
      </c>
      <c r="K70" s="31">
        <v>414.9</v>
      </c>
      <c r="L70" s="31">
        <v>409.65</v>
      </c>
      <c r="M70" s="31">
        <v>2.8010000000000002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222</v>
      </c>
      <c r="D71" s="36">
        <v>221.38333333333333</v>
      </c>
      <c r="E71" s="36">
        <v>219.76666666666665</v>
      </c>
      <c r="F71" s="36">
        <v>217.53333333333333</v>
      </c>
      <c r="G71" s="36">
        <v>215.91666666666666</v>
      </c>
      <c r="H71" s="36">
        <v>223.61666666666665</v>
      </c>
      <c r="I71" s="36">
        <v>225.23333333333332</v>
      </c>
      <c r="J71" s="36">
        <v>227.46666666666664</v>
      </c>
      <c r="K71" s="31">
        <v>223</v>
      </c>
      <c r="L71" s="31">
        <v>219.15</v>
      </c>
      <c r="M71" s="31">
        <v>10.35876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3721.8</v>
      </c>
      <c r="D72" s="36">
        <v>3715.9333333333329</v>
      </c>
      <c r="E72" s="36">
        <v>3703.0666666666657</v>
      </c>
      <c r="F72" s="36">
        <v>3684.3333333333326</v>
      </c>
      <c r="G72" s="36">
        <v>3671.4666666666653</v>
      </c>
      <c r="H72" s="36">
        <v>3734.6666666666661</v>
      </c>
      <c r="I72" s="36">
        <v>3747.5333333333338</v>
      </c>
      <c r="J72" s="36">
        <v>3766.2666666666664</v>
      </c>
      <c r="K72" s="31">
        <v>3728.8</v>
      </c>
      <c r="L72" s="31">
        <v>3697.2</v>
      </c>
      <c r="M72" s="31">
        <v>2.4438900000000001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5128.75</v>
      </c>
      <c r="D73" s="36">
        <v>5122.95</v>
      </c>
      <c r="E73" s="36">
        <v>5067.8999999999996</v>
      </c>
      <c r="F73" s="36">
        <v>5007.05</v>
      </c>
      <c r="G73" s="36">
        <v>4952</v>
      </c>
      <c r="H73" s="36">
        <v>5183.7999999999993</v>
      </c>
      <c r="I73" s="36">
        <v>5238.8500000000004</v>
      </c>
      <c r="J73" s="36">
        <v>5299.6999999999989</v>
      </c>
      <c r="K73" s="31">
        <v>5178</v>
      </c>
      <c r="L73" s="31">
        <v>5062.1000000000004</v>
      </c>
      <c r="M73" s="31">
        <v>4.5504300000000004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548.70000000000005</v>
      </c>
      <c r="D74" s="36">
        <v>541.48333333333335</v>
      </c>
      <c r="E74" s="36">
        <v>532.4666666666667</v>
      </c>
      <c r="F74" s="36">
        <v>516.23333333333335</v>
      </c>
      <c r="G74" s="36">
        <v>507.2166666666667</v>
      </c>
      <c r="H74" s="36">
        <v>557.7166666666667</v>
      </c>
      <c r="I74" s="36">
        <v>566.73333333333335</v>
      </c>
      <c r="J74" s="36">
        <v>582.9666666666667</v>
      </c>
      <c r="K74" s="31">
        <v>550.5</v>
      </c>
      <c r="L74" s="31">
        <v>525.25</v>
      </c>
      <c r="M74" s="31">
        <v>73.971959999999996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3833.95</v>
      </c>
      <c r="D75" s="36">
        <v>3837.1666666666665</v>
      </c>
      <c r="E75" s="36">
        <v>3783.5333333333328</v>
      </c>
      <c r="F75" s="36">
        <v>3733.1166666666663</v>
      </c>
      <c r="G75" s="36">
        <v>3679.4833333333327</v>
      </c>
      <c r="H75" s="36">
        <v>3887.583333333333</v>
      </c>
      <c r="I75" s="36">
        <v>3941.2166666666672</v>
      </c>
      <c r="J75" s="36">
        <v>3991.6333333333332</v>
      </c>
      <c r="K75" s="31">
        <v>3890.8</v>
      </c>
      <c r="L75" s="31">
        <v>3786.75</v>
      </c>
      <c r="M75" s="31">
        <v>3.4505499999999998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5424.9</v>
      </c>
      <c r="D76" s="36">
        <v>5440.4333333333334</v>
      </c>
      <c r="E76" s="36">
        <v>5393.666666666667</v>
      </c>
      <c r="F76" s="36">
        <v>5362.4333333333334</v>
      </c>
      <c r="G76" s="36">
        <v>5315.666666666667</v>
      </c>
      <c r="H76" s="36">
        <v>5471.666666666667</v>
      </c>
      <c r="I76" s="36">
        <v>5518.4333333333334</v>
      </c>
      <c r="J76" s="36">
        <v>5549.666666666667</v>
      </c>
      <c r="K76" s="31">
        <v>5487.2</v>
      </c>
      <c r="L76" s="31">
        <v>5409.2</v>
      </c>
      <c r="M76" s="31">
        <v>3.1459800000000002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3450.4</v>
      </c>
      <c r="D77" s="36">
        <v>3451.0666666666671</v>
      </c>
      <c r="E77" s="36">
        <v>3437.6833333333343</v>
      </c>
      <c r="F77" s="36">
        <v>3424.9666666666672</v>
      </c>
      <c r="G77" s="36">
        <v>3411.5833333333344</v>
      </c>
      <c r="H77" s="36">
        <v>3463.7833333333342</v>
      </c>
      <c r="I77" s="36">
        <v>3477.1666666666665</v>
      </c>
      <c r="J77" s="36">
        <v>3489.8833333333341</v>
      </c>
      <c r="K77" s="31">
        <v>3464.45</v>
      </c>
      <c r="L77" s="31">
        <v>3438.35</v>
      </c>
      <c r="M77" s="31">
        <v>2.4925799999999998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3194.2</v>
      </c>
      <c r="D78" s="36">
        <v>3217.3833333333332</v>
      </c>
      <c r="E78" s="36">
        <v>3160.9166666666665</v>
      </c>
      <c r="F78" s="36">
        <v>3127.6333333333332</v>
      </c>
      <c r="G78" s="36">
        <v>3071.1666666666665</v>
      </c>
      <c r="H78" s="36">
        <v>3250.6666666666665</v>
      </c>
      <c r="I78" s="36">
        <v>3307.1333333333337</v>
      </c>
      <c r="J78" s="36">
        <v>3340.4166666666665</v>
      </c>
      <c r="K78" s="31">
        <v>3273.85</v>
      </c>
      <c r="L78" s="31">
        <v>3184.1</v>
      </c>
      <c r="M78" s="31">
        <v>4.70533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146.5</v>
      </c>
      <c r="D79" s="36">
        <v>145.85</v>
      </c>
      <c r="E79" s="36">
        <v>144.69999999999999</v>
      </c>
      <c r="F79" s="36">
        <v>142.9</v>
      </c>
      <c r="G79" s="36">
        <v>141.75</v>
      </c>
      <c r="H79" s="36">
        <v>147.64999999999998</v>
      </c>
      <c r="I79" s="36">
        <v>148.80000000000001</v>
      </c>
      <c r="J79" s="36">
        <v>150.59999999999997</v>
      </c>
      <c r="K79" s="31">
        <v>147</v>
      </c>
      <c r="L79" s="31">
        <v>144.05000000000001</v>
      </c>
      <c r="M79" s="31">
        <v>91.492750000000001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2845.5</v>
      </c>
      <c r="D80" s="36">
        <v>2852.3333333333335</v>
      </c>
      <c r="E80" s="36">
        <v>2824.166666666667</v>
      </c>
      <c r="F80" s="36">
        <v>2802.8333333333335</v>
      </c>
      <c r="G80" s="36">
        <v>2774.666666666667</v>
      </c>
      <c r="H80" s="36">
        <v>2873.666666666667</v>
      </c>
      <c r="I80" s="36">
        <v>2901.8333333333339</v>
      </c>
      <c r="J80" s="36">
        <v>2923.166666666667</v>
      </c>
      <c r="K80" s="31">
        <v>2880.5</v>
      </c>
      <c r="L80" s="31">
        <v>2831</v>
      </c>
      <c r="M80" s="31">
        <v>1.2009099999999999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327.9</v>
      </c>
      <c r="D81" s="36">
        <v>329.76666666666665</v>
      </c>
      <c r="E81" s="36">
        <v>324.5333333333333</v>
      </c>
      <c r="F81" s="36">
        <v>321.16666666666663</v>
      </c>
      <c r="G81" s="36">
        <v>315.93333333333328</v>
      </c>
      <c r="H81" s="36">
        <v>333.13333333333333</v>
      </c>
      <c r="I81" s="36">
        <v>338.36666666666667</v>
      </c>
      <c r="J81" s="36">
        <v>341.73333333333335</v>
      </c>
      <c r="K81" s="31">
        <v>335</v>
      </c>
      <c r="L81" s="31">
        <v>326.39999999999998</v>
      </c>
      <c r="M81" s="31">
        <v>8.3040500000000002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124.6</v>
      </c>
      <c r="D82" s="36">
        <v>124.10000000000001</v>
      </c>
      <c r="E82" s="36">
        <v>123.05000000000001</v>
      </c>
      <c r="F82" s="36">
        <v>121.5</v>
      </c>
      <c r="G82" s="36">
        <v>120.45</v>
      </c>
      <c r="H82" s="36">
        <v>125.65000000000002</v>
      </c>
      <c r="I82" s="36">
        <v>126.7</v>
      </c>
      <c r="J82" s="36">
        <v>128.25000000000003</v>
      </c>
      <c r="K82" s="31">
        <v>125.15</v>
      </c>
      <c r="L82" s="31">
        <v>122.55</v>
      </c>
      <c r="M82" s="31">
        <v>124.31715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1671.5</v>
      </c>
      <c r="D83" s="36">
        <v>1673.8666666666668</v>
      </c>
      <c r="E83" s="36">
        <v>1663.0333333333335</v>
      </c>
      <c r="F83" s="36">
        <v>1654.5666666666668</v>
      </c>
      <c r="G83" s="36">
        <v>1643.7333333333336</v>
      </c>
      <c r="H83" s="36">
        <v>1682.3333333333335</v>
      </c>
      <c r="I83" s="36">
        <v>1693.1666666666665</v>
      </c>
      <c r="J83" s="36">
        <v>1701.6333333333334</v>
      </c>
      <c r="K83" s="31">
        <v>1684.7</v>
      </c>
      <c r="L83" s="31">
        <v>1665.4</v>
      </c>
      <c r="M83" s="31">
        <v>0.57765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971.65</v>
      </c>
      <c r="D84" s="36">
        <v>975.23333333333323</v>
      </c>
      <c r="E84" s="36">
        <v>961.61666666666645</v>
      </c>
      <c r="F84" s="36">
        <v>951.58333333333326</v>
      </c>
      <c r="G84" s="36">
        <v>937.96666666666647</v>
      </c>
      <c r="H84" s="36">
        <v>985.26666666666642</v>
      </c>
      <c r="I84" s="36">
        <v>998.88333333333321</v>
      </c>
      <c r="J84" s="36">
        <v>1008.9166666666664</v>
      </c>
      <c r="K84" s="31">
        <v>988.85</v>
      </c>
      <c r="L84" s="31">
        <v>965.2</v>
      </c>
      <c r="M84" s="31">
        <v>10.49194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1675</v>
      </c>
      <c r="D85" s="36">
        <v>1653.6666666666667</v>
      </c>
      <c r="E85" s="36">
        <v>1620.3833333333334</v>
      </c>
      <c r="F85" s="36">
        <v>1565.7666666666667</v>
      </c>
      <c r="G85" s="36">
        <v>1532.4833333333333</v>
      </c>
      <c r="H85" s="36">
        <v>1708.2833333333335</v>
      </c>
      <c r="I85" s="36">
        <v>1741.5666666666668</v>
      </c>
      <c r="J85" s="36">
        <v>1796.1833333333336</v>
      </c>
      <c r="K85" s="31">
        <v>1686.95</v>
      </c>
      <c r="L85" s="31">
        <v>1599.05</v>
      </c>
      <c r="M85" s="31">
        <v>9.2877399999999994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1903.3</v>
      </c>
      <c r="D86" s="36">
        <v>1899.7333333333333</v>
      </c>
      <c r="E86" s="36">
        <v>1893.5666666666666</v>
      </c>
      <c r="F86" s="36">
        <v>1883.8333333333333</v>
      </c>
      <c r="G86" s="36">
        <v>1877.6666666666665</v>
      </c>
      <c r="H86" s="36">
        <v>1909.4666666666667</v>
      </c>
      <c r="I86" s="36">
        <v>1915.6333333333332</v>
      </c>
      <c r="J86" s="36">
        <v>1925.3666666666668</v>
      </c>
      <c r="K86" s="31">
        <v>1905.9</v>
      </c>
      <c r="L86" s="31">
        <v>1890</v>
      </c>
      <c r="M86" s="31">
        <v>4.0135500000000004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424.7</v>
      </c>
      <c r="D87" s="36">
        <v>423.7833333333333</v>
      </c>
      <c r="E87" s="36">
        <v>422.01666666666659</v>
      </c>
      <c r="F87" s="36">
        <v>419.33333333333331</v>
      </c>
      <c r="G87" s="36">
        <v>417.56666666666661</v>
      </c>
      <c r="H87" s="36">
        <v>426.46666666666658</v>
      </c>
      <c r="I87" s="36">
        <v>428.23333333333323</v>
      </c>
      <c r="J87" s="36">
        <v>430.91666666666657</v>
      </c>
      <c r="K87" s="31">
        <v>425.55</v>
      </c>
      <c r="L87" s="31">
        <v>421.1</v>
      </c>
      <c r="M87" s="31">
        <v>11.463559999999999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1956.1</v>
      </c>
      <c r="D88" s="36">
        <v>1954.3666666666668</v>
      </c>
      <c r="E88" s="36">
        <v>1944.7333333333336</v>
      </c>
      <c r="F88" s="36">
        <v>1933.3666666666668</v>
      </c>
      <c r="G88" s="36">
        <v>1923.7333333333336</v>
      </c>
      <c r="H88" s="36">
        <v>1965.7333333333336</v>
      </c>
      <c r="I88" s="36">
        <v>1975.3666666666668</v>
      </c>
      <c r="J88" s="36">
        <v>1986.7333333333336</v>
      </c>
      <c r="K88" s="31">
        <v>1964</v>
      </c>
      <c r="L88" s="31">
        <v>1943</v>
      </c>
      <c r="M88" s="31">
        <v>10.296329999999999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1399.45</v>
      </c>
      <c r="D89" s="36">
        <v>1404.4833333333333</v>
      </c>
      <c r="E89" s="36">
        <v>1389.9666666666667</v>
      </c>
      <c r="F89" s="36">
        <v>1380.4833333333333</v>
      </c>
      <c r="G89" s="36">
        <v>1365.9666666666667</v>
      </c>
      <c r="H89" s="36">
        <v>1413.9666666666667</v>
      </c>
      <c r="I89" s="36">
        <v>1428.4833333333336</v>
      </c>
      <c r="J89" s="36">
        <v>1437.9666666666667</v>
      </c>
      <c r="K89" s="31">
        <v>1419</v>
      </c>
      <c r="L89" s="31">
        <v>1395</v>
      </c>
      <c r="M89" s="31">
        <v>3.1364899999999998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1237.7</v>
      </c>
      <c r="D90" s="36">
        <v>1241.2666666666667</v>
      </c>
      <c r="E90" s="36">
        <v>1226.5333333333333</v>
      </c>
      <c r="F90" s="36">
        <v>1215.3666666666666</v>
      </c>
      <c r="G90" s="36">
        <v>1200.6333333333332</v>
      </c>
      <c r="H90" s="36">
        <v>1252.4333333333334</v>
      </c>
      <c r="I90" s="36">
        <v>1267.1666666666665</v>
      </c>
      <c r="J90" s="36">
        <v>1278.3333333333335</v>
      </c>
      <c r="K90" s="31">
        <v>1256</v>
      </c>
      <c r="L90" s="31">
        <v>1230.0999999999999</v>
      </c>
      <c r="M90" s="31">
        <v>24.97711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2726.15</v>
      </c>
      <c r="D91" s="36">
        <v>2703.9</v>
      </c>
      <c r="E91" s="36">
        <v>2670.8</v>
      </c>
      <c r="F91" s="36">
        <v>2615.4500000000003</v>
      </c>
      <c r="G91" s="36">
        <v>2582.3500000000004</v>
      </c>
      <c r="H91" s="36">
        <v>2759.25</v>
      </c>
      <c r="I91" s="36">
        <v>2792.3499999999995</v>
      </c>
      <c r="J91" s="36">
        <v>2847.7</v>
      </c>
      <c r="K91" s="31">
        <v>2737</v>
      </c>
      <c r="L91" s="31">
        <v>2648.55</v>
      </c>
      <c r="M91" s="31">
        <v>4.8031499999999996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1534.05</v>
      </c>
      <c r="D92" s="36">
        <v>1536.3</v>
      </c>
      <c r="E92" s="36">
        <v>1527.6</v>
      </c>
      <c r="F92" s="36">
        <v>1521.1499999999999</v>
      </c>
      <c r="G92" s="36">
        <v>1512.4499999999998</v>
      </c>
      <c r="H92" s="36">
        <v>1542.75</v>
      </c>
      <c r="I92" s="36">
        <v>1551.4500000000003</v>
      </c>
      <c r="J92" s="36">
        <v>1557.9</v>
      </c>
      <c r="K92" s="31">
        <v>1545</v>
      </c>
      <c r="L92" s="31">
        <v>1529.85</v>
      </c>
      <c r="M92" s="31">
        <v>88.796779999999998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630.9</v>
      </c>
      <c r="D93" s="36">
        <v>629.94999999999993</v>
      </c>
      <c r="E93" s="36">
        <v>623.69999999999982</v>
      </c>
      <c r="F93" s="36">
        <v>616.49999999999989</v>
      </c>
      <c r="G93" s="36">
        <v>610.24999999999977</v>
      </c>
      <c r="H93" s="36">
        <v>637.14999999999986</v>
      </c>
      <c r="I93" s="36">
        <v>643.40000000000009</v>
      </c>
      <c r="J93" s="36">
        <v>650.59999999999991</v>
      </c>
      <c r="K93" s="31">
        <v>636.20000000000005</v>
      </c>
      <c r="L93" s="31">
        <v>622.75</v>
      </c>
      <c r="M93" s="31">
        <v>37.133699999999997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3038</v>
      </c>
      <c r="D94" s="36">
        <v>3035.1666666666665</v>
      </c>
      <c r="E94" s="36">
        <v>3025.333333333333</v>
      </c>
      <c r="F94" s="36">
        <v>3012.6666666666665</v>
      </c>
      <c r="G94" s="36">
        <v>3002.833333333333</v>
      </c>
      <c r="H94" s="36">
        <v>3047.833333333333</v>
      </c>
      <c r="I94" s="36">
        <v>3057.6666666666661</v>
      </c>
      <c r="J94" s="36">
        <v>3070.333333333333</v>
      </c>
      <c r="K94" s="31">
        <v>3045</v>
      </c>
      <c r="L94" s="31">
        <v>3022.5</v>
      </c>
      <c r="M94" s="31">
        <v>1.8066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472.6</v>
      </c>
      <c r="D95" s="36">
        <v>472.8</v>
      </c>
      <c r="E95" s="36">
        <v>469.15000000000003</v>
      </c>
      <c r="F95" s="36">
        <v>465.70000000000005</v>
      </c>
      <c r="G95" s="36">
        <v>462.05000000000007</v>
      </c>
      <c r="H95" s="36">
        <v>476.25</v>
      </c>
      <c r="I95" s="36">
        <v>479.9</v>
      </c>
      <c r="J95" s="36">
        <v>483.34999999999997</v>
      </c>
      <c r="K95" s="31">
        <v>476.45</v>
      </c>
      <c r="L95" s="31">
        <v>469.35</v>
      </c>
      <c r="M95" s="31">
        <v>31.340219999999999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257.75</v>
      </c>
      <c r="D96" s="36">
        <v>256.68333333333334</v>
      </c>
      <c r="E96" s="36">
        <v>254.06666666666666</v>
      </c>
      <c r="F96" s="36">
        <v>250.38333333333333</v>
      </c>
      <c r="G96" s="36">
        <v>247.76666666666665</v>
      </c>
      <c r="H96" s="36">
        <v>260.36666666666667</v>
      </c>
      <c r="I96" s="36">
        <v>262.98333333333335</v>
      </c>
      <c r="J96" s="36">
        <v>266.66666666666669</v>
      </c>
      <c r="K96" s="31">
        <v>259.3</v>
      </c>
      <c r="L96" s="31">
        <v>253</v>
      </c>
      <c r="M96" s="31">
        <v>37.34939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2499.4</v>
      </c>
      <c r="D97" s="36">
        <v>2504.4666666666667</v>
      </c>
      <c r="E97" s="36">
        <v>2488.9333333333334</v>
      </c>
      <c r="F97" s="36">
        <v>2478.4666666666667</v>
      </c>
      <c r="G97" s="36">
        <v>2462.9333333333334</v>
      </c>
      <c r="H97" s="36">
        <v>2514.9333333333334</v>
      </c>
      <c r="I97" s="36">
        <v>2530.4666666666672</v>
      </c>
      <c r="J97" s="36">
        <v>2540.9333333333334</v>
      </c>
      <c r="K97" s="31">
        <v>2520</v>
      </c>
      <c r="L97" s="31">
        <v>2494</v>
      </c>
      <c r="M97" s="31">
        <v>10.83342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305.55</v>
      </c>
      <c r="D98" s="36">
        <v>304.98333333333335</v>
      </c>
      <c r="E98" s="36">
        <v>303.11666666666667</v>
      </c>
      <c r="F98" s="36">
        <v>300.68333333333334</v>
      </c>
      <c r="G98" s="36">
        <v>298.81666666666666</v>
      </c>
      <c r="H98" s="36">
        <v>307.41666666666669</v>
      </c>
      <c r="I98" s="36">
        <v>309.28333333333336</v>
      </c>
      <c r="J98" s="36">
        <v>311.7166666666667</v>
      </c>
      <c r="K98" s="31">
        <v>306.85000000000002</v>
      </c>
      <c r="L98" s="31">
        <v>302.55</v>
      </c>
      <c r="M98" s="31">
        <v>3.2606299999999999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38985.25</v>
      </c>
      <c r="D99" s="36">
        <v>39124.066666666666</v>
      </c>
      <c r="E99" s="36">
        <v>38825.23333333333</v>
      </c>
      <c r="F99" s="36">
        <v>38665.216666666667</v>
      </c>
      <c r="G99" s="36">
        <v>38366.383333333331</v>
      </c>
      <c r="H99" s="36">
        <v>39284.083333333328</v>
      </c>
      <c r="I99" s="36">
        <v>39582.916666666672</v>
      </c>
      <c r="J99" s="36">
        <v>39742.933333333327</v>
      </c>
      <c r="K99" s="31">
        <v>39422.9</v>
      </c>
      <c r="L99" s="31">
        <v>38964.050000000003</v>
      </c>
      <c r="M99" s="31">
        <v>2.367E-2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945.2</v>
      </c>
      <c r="D100" s="36">
        <v>943.25</v>
      </c>
      <c r="E100" s="36">
        <v>939.95</v>
      </c>
      <c r="F100" s="36">
        <v>934.7</v>
      </c>
      <c r="G100" s="36">
        <v>931.40000000000009</v>
      </c>
      <c r="H100" s="36">
        <v>948.5</v>
      </c>
      <c r="I100" s="36">
        <v>951.8</v>
      </c>
      <c r="J100" s="36">
        <v>957.05</v>
      </c>
      <c r="K100" s="31">
        <v>946.55</v>
      </c>
      <c r="L100" s="31">
        <v>938</v>
      </c>
      <c r="M100" s="31">
        <v>63.557549999999999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1319.65</v>
      </c>
      <c r="D101" s="36">
        <v>1313.95</v>
      </c>
      <c r="E101" s="36">
        <v>1301.45</v>
      </c>
      <c r="F101" s="36">
        <v>1283.25</v>
      </c>
      <c r="G101" s="36">
        <v>1270.75</v>
      </c>
      <c r="H101" s="36">
        <v>1332.15</v>
      </c>
      <c r="I101" s="36">
        <v>1344.65</v>
      </c>
      <c r="J101" s="36">
        <v>1362.8500000000001</v>
      </c>
      <c r="K101" s="31">
        <v>1326.45</v>
      </c>
      <c r="L101" s="31">
        <v>1295.75</v>
      </c>
      <c r="M101" s="31">
        <v>4.04115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559.35</v>
      </c>
      <c r="D102" s="36">
        <v>557.01666666666677</v>
      </c>
      <c r="E102" s="36">
        <v>553.08333333333348</v>
      </c>
      <c r="F102" s="36">
        <v>546.81666666666672</v>
      </c>
      <c r="G102" s="36">
        <v>542.88333333333344</v>
      </c>
      <c r="H102" s="36">
        <v>563.28333333333353</v>
      </c>
      <c r="I102" s="36">
        <v>567.2166666666667</v>
      </c>
      <c r="J102" s="36">
        <v>573.48333333333358</v>
      </c>
      <c r="K102" s="31">
        <v>560.95000000000005</v>
      </c>
      <c r="L102" s="31">
        <v>550.75</v>
      </c>
      <c r="M102" s="31">
        <v>10.59398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10.95</v>
      </c>
      <c r="D103" s="36">
        <v>11.033333333333333</v>
      </c>
      <c r="E103" s="36">
        <v>10.766666666666666</v>
      </c>
      <c r="F103" s="36">
        <v>10.583333333333332</v>
      </c>
      <c r="G103" s="36">
        <v>10.316666666666665</v>
      </c>
      <c r="H103" s="36">
        <v>11.216666666666667</v>
      </c>
      <c r="I103" s="36">
        <v>11.483333333333336</v>
      </c>
      <c r="J103" s="36">
        <v>11.666666666666668</v>
      </c>
      <c r="K103" s="31">
        <v>11.3</v>
      </c>
      <c r="L103" s="31">
        <v>10.85</v>
      </c>
      <c r="M103" s="31">
        <v>1221.7784200000001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91.4</v>
      </c>
      <c r="D104" s="36">
        <v>91.516666666666666</v>
      </c>
      <c r="E104" s="36">
        <v>90.583333333333329</v>
      </c>
      <c r="F104" s="36">
        <v>89.766666666666666</v>
      </c>
      <c r="G104" s="36">
        <v>88.833333333333329</v>
      </c>
      <c r="H104" s="36">
        <v>92.333333333333329</v>
      </c>
      <c r="I104" s="36">
        <v>93.266666666666666</v>
      </c>
      <c r="J104" s="36">
        <v>94.083333333333329</v>
      </c>
      <c r="K104" s="31">
        <v>92.45</v>
      </c>
      <c r="L104" s="31">
        <v>90.7</v>
      </c>
      <c r="M104" s="31">
        <v>266.81015000000002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460.45</v>
      </c>
      <c r="D105" s="36">
        <v>460.29999999999995</v>
      </c>
      <c r="E105" s="36">
        <v>457.19999999999993</v>
      </c>
      <c r="F105" s="36">
        <v>453.95</v>
      </c>
      <c r="G105" s="36">
        <v>450.84999999999997</v>
      </c>
      <c r="H105" s="36">
        <v>463.5499999999999</v>
      </c>
      <c r="I105" s="36">
        <v>466.64999999999992</v>
      </c>
      <c r="J105" s="36">
        <v>469.89999999999986</v>
      </c>
      <c r="K105" s="31">
        <v>463.4</v>
      </c>
      <c r="L105" s="31">
        <v>457.05</v>
      </c>
      <c r="M105" s="31">
        <v>8.3913700000000002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422.95</v>
      </c>
      <c r="D106" s="36">
        <v>421.98333333333335</v>
      </c>
      <c r="E106" s="36">
        <v>419.2166666666667</v>
      </c>
      <c r="F106" s="36">
        <v>415.48333333333335</v>
      </c>
      <c r="G106" s="36">
        <v>412.7166666666667</v>
      </c>
      <c r="H106" s="36">
        <v>425.7166666666667</v>
      </c>
      <c r="I106" s="36">
        <v>428.48333333333335</v>
      </c>
      <c r="J106" s="36">
        <v>432.2166666666667</v>
      </c>
      <c r="K106" s="31">
        <v>424.75</v>
      </c>
      <c r="L106" s="31">
        <v>418.25</v>
      </c>
      <c r="M106" s="31">
        <v>25.77983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426.05</v>
      </c>
      <c r="D107" s="36">
        <v>427.38333333333338</v>
      </c>
      <c r="E107" s="36">
        <v>421.81666666666678</v>
      </c>
      <c r="F107" s="36">
        <v>417.58333333333337</v>
      </c>
      <c r="G107" s="36">
        <v>412.01666666666677</v>
      </c>
      <c r="H107" s="36">
        <v>431.61666666666679</v>
      </c>
      <c r="I107" s="36">
        <v>437.18333333333339</v>
      </c>
      <c r="J107" s="36">
        <v>441.4166666666668</v>
      </c>
      <c r="K107" s="31">
        <v>432.95</v>
      </c>
      <c r="L107" s="31">
        <v>423.15</v>
      </c>
      <c r="M107" s="31">
        <v>11.06747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2535.5</v>
      </c>
      <c r="D108" s="36">
        <v>2535.5166666666664</v>
      </c>
      <c r="E108" s="36">
        <v>2502.083333333333</v>
      </c>
      <c r="F108" s="36">
        <v>2468.6666666666665</v>
      </c>
      <c r="G108" s="36">
        <v>2435.2333333333331</v>
      </c>
      <c r="H108" s="36">
        <v>2568.9333333333329</v>
      </c>
      <c r="I108" s="36">
        <v>2602.3666666666663</v>
      </c>
      <c r="J108" s="36">
        <v>2635.7833333333328</v>
      </c>
      <c r="K108" s="31">
        <v>2568.9499999999998</v>
      </c>
      <c r="L108" s="31">
        <v>2502.1</v>
      </c>
      <c r="M108" s="31">
        <v>19.31108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1434.8</v>
      </c>
      <c r="D109" s="36">
        <v>1424.6333333333332</v>
      </c>
      <c r="E109" s="36">
        <v>1411.2666666666664</v>
      </c>
      <c r="F109" s="36">
        <v>1387.7333333333331</v>
      </c>
      <c r="G109" s="36">
        <v>1374.3666666666663</v>
      </c>
      <c r="H109" s="36">
        <v>1448.1666666666665</v>
      </c>
      <c r="I109" s="36">
        <v>1461.5333333333333</v>
      </c>
      <c r="J109" s="36">
        <v>1485.0666666666666</v>
      </c>
      <c r="K109" s="31">
        <v>1438</v>
      </c>
      <c r="L109" s="31">
        <v>1401.1</v>
      </c>
      <c r="M109" s="31">
        <v>21.671389999999999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180.8</v>
      </c>
      <c r="D110" s="36">
        <v>181.98333333333335</v>
      </c>
      <c r="E110" s="36">
        <v>179.2166666666667</v>
      </c>
      <c r="F110" s="36">
        <v>177.63333333333335</v>
      </c>
      <c r="G110" s="36">
        <v>174.8666666666667</v>
      </c>
      <c r="H110" s="36">
        <v>183.56666666666669</v>
      </c>
      <c r="I110" s="36">
        <v>186.33333333333334</v>
      </c>
      <c r="J110" s="36">
        <v>187.91666666666669</v>
      </c>
      <c r="K110" s="31">
        <v>184.75</v>
      </c>
      <c r="L110" s="31">
        <v>180.4</v>
      </c>
      <c r="M110" s="31">
        <v>39.990340000000003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1478.7</v>
      </c>
      <c r="D111" s="36">
        <v>1475.5</v>
      </c>
      <c r="E111" s="36">
        <v>1466.5</v>
      </c>
      <c r="F111" s="36">
        <v>1454.3</v>
      </c>
      <c r="G111" s="36">
        <v>1445.3</v>
      </c>
      <c r="H111" s="36">
        <v>1487.7</v>
      </c>
      <c r="I111" s="36">
        <v>1496.7</v>
      </c>
      <c r="J111" s="36">
        <v>1508.9</v>
      </c>
      <c r="K111" s="31">
        <v>1484.5</v>
      </c>
      <c r="L111" s="31">
        <v>1463.3</v>
      </c>
      <c r="M111" s="31">
        <v>35.986719999999998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89.75</v>
      </c>
      <c r="D112" s="36">
        <v>89.7</v>
      </c>
      <c r="E112" s="36">
        <v>89.4</v>
      </c>
      <c r="F112" s="36">
        <v>89.05</v>
      </c>
      <c r="G112" s="36">
        <v>88.75</v>
      </c>
      <c r="H112" s="36">
        <v>90.050000000000011</v>
      </c>
      <c r="I112" s="36">
        <v>90.35</v>
      </c>
      <c r="J112" s="36">
        <v>90.700000000000017</v>
      </c>
      <c r="K112" s="31">
        <v>90</v>
      </c>
      <c r="L112" s="31">
        <v>89.35</v>
      </c>
      <c r="M112" s="31">
        <v>85.004140000000007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933.9</v>
      </c>
      <c r="D113" s="36">
        <v>933.13333333333321</v>
      </c>
      <c r="E113" s="36">
        <v>927.81666666666638</v>
      </c>
      <c r="F113" s="36">
        <v>921.73333333333312</v>
      </c>
      <c r="G113" s="36">
        <v>916.41666666666629</v>
      </c>
      <c r="H113" s="36">
        <v>939.21666666666647</v>
      </c>
      <c r="I113" s="36">
        <v>944.5333333333333</v>
      </c>
      <c r="J113" s="36">
        <v>950.61666666666656</v>
      </c>
      <c r="K113" s="31">
        <v>938.45</v>
      </c>
      <c r="L113" s="31">
        <v>927.05</v>
      </c>
      <c r="M113" s="31">
        <v>3.2528999999999999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719.8</v>
      </c>
      <c r="D114" s="36">
        <v>718.81666666666661</v>
      </c>
      <c r="E114" s="36">
        <v>714.98333333333323</v>
      </c>
      <c r="F114" s="36">
        <v>710.16666666666663</v>
      </c>
      <c r="G114" s="36">
        <v>706.33333333333326</v>
      </c>
      <c r="H114" s="36">
        <v>723.63333333333321</v>
      </c>
      <c r="I114" s="36">
        <v>727.4666666666667</v>
      </c>
      <c r="J114" s="36">
        <v>732.28333333333319</v>
      </c>
      <c r="K114" s="31">
        <v>722.65</v>
      </c>
      <c r="L114" s="31">
        <v>714</v>
      </c>
      <c r="M114" s="31">
        <v>16.447949999999999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74.849999999999994</v>
      </c>
      <c r="D115" s="36">
        <v>74.883333333333326</v>
      </c>
      <c r="E115" s="36">
        <v>73.766666666666652</v>
      </c>
      <c r="F115" s="36">
        <v>72.683333333333323</v>
      </c>
      <c r="G115" s="36">
        <v>71.566666666666649</v>
      </c>
      <c r="H115" s="36">
        <v>75.966666666666654</v>
      </c>
      <c r="I115" s="36">
        <v>77.083333333333329</v>
      </c>
      <c r="J115" s="36">
        <v>78.166666666666657</v>
      </c>
      <c r="K115" s="31">
        <v>76</v>
      </c>
      <c r="L115" s="31">
        <v>73.8</v>
      </c>
      <c r="M115" s="31">
        <v>274.07522999999998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442.15</v>
      </c>
      <c r="D116" s="36">
        <v>440.8</v>
      </c>
      <c r="E116" s="36">
        <v>438</v>
      </c>
      <c r="F116" s="36">
        <v>433.84999999999997</v>
      </c>
      <c r="G116" s="36">
        <v>431.04999999999995</v>
      </c>
      <c r="H116" s="36">
        <v>444.95000000000005</v>
      </c>
      <c r="I116" s="36">
        <v>447.75000000000011</v>
      </c>
      <c r="J116" s="36">
        <v>451.90000000000009</v>
      </c>
      <c r="K116" s="31">
        <v>443.6</v>
      </c>
      <c r="L116" s="31">
        <v>436.65</v>
      </c>
      <c r="M116" s="31">
        <v>84.1858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683.45</v>
      </c>
      <c r="D117" s="36">
        <v>687.6</v>
      </c>
      <c r="E117" s="36">
        <v>677.2</v>
      </c>
      <c r="F117" s="36">
        <v>670.95</v>
      </c>
      <c r="G117" s="36">
        <v>660.55000000000007</v>
      </c>
      <c r="H117" s="36">
        <v>693.85</v>
      </c>
      <c r="I117" s="36">
        <v>704.24999999999989</v>
      </c>
      <c r="J117" s="36">
        <v>710.5</v>
      </c>
      <c r="K117" s="31">
        <v>698</v>
      </c>
      <c r="L117" s="31">
        <v>681.35</v>
      </c>
      <c r="M117" s="31">
        <v>32.598909999999997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419.65</v>
      </c>
      <c r="D118" s="36">
        <v>417.59999999999997</v>
      </c>
      <c r="E118" s="36">
        <v>411.54999999999995</v>
      </c>
      <c r="F118" s="36">
        <v>403.45</v>
      </c>
      <c r="G118" s="36">
        <v>397.4</v>
      </c>
      <c r="H118" s="36">
        <v>425.69999999999993</v>
      </c>
      <c r="I118" s="36">
        <v>431.75</v>
      </c>
      <c r="J118" s="36">
        <v>439.84999999999991</v>
      </c>
      <c r="K118" s="31">
        <v>423.65</v>
      </c>
      <c r="L118" s="31">
        <v>409.5</v>
      </c>
      <c r="M118" s="31">
        <v>62.663379999999997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765.2</v>
      </c>
      <c r="D119" s="36">
        <v>765</v>
      </c>
      <c r="E119" s="36">
        <v>758.85</v>
      </c>
      <c r="F119" s="36">
        <v>752.5</v>
      </c>
      <c r="G119" s="36">
        <v>746.35</v>
      </c>
      <c r="H119" s="36">
        <v>771.35</v>
      </c>
      <c r="I119" s="36">
        <v>777.50000000000011</v>
      </c>
      <c r="J119" s="36">
        <v>783.85</v>
      </c>
      <c r="K119" s="31">
        <v>771.15</v>
      </c>
      <c r="L119" s="31">
        <v>758.65</v>
      </c>
      <c r="M119" s="31">
        <v>20.269269999999999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532.9</v>
      </c>
      <c r="D120" s="36">
        <v>533.43333333333339</v>
      </c>
      <c r="E120" s="36">
        <v>528.11666666666679</v>
      </c>
      <c r="F120" s="36">
        <v>523.33333333333337</v>
      </c>
      <c r="G120" s="36">
        <v>518.01666666666677</v>
      </c>
      <c r="H120" s="36">
        <v>538.21666666666681</v>
      </c>
      <c r="I120" s="36">
        <v>543.53333333333342</v>
      </c>
      <c r="J120" s="36">
        <v>548.31666666666683</v>
      </c>
      <c r="K120" s="31">
        <v>538.75</v>
      </c>
      <c r="L120" s="31">
        <v>528.65</v>
      </c>
      <c r="M120" s="31">
        <v>32.73021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1743.9</v>
      </c>
      <c r="D121" s="36">
        <v>1740.3666666666668</v>
      </c>
      <c r="E121" s="36">
        <v>1733.7333333333336</v>
      </c>
      <c r="F121" s="36">
        <v>1723.5666666666668</v>
      </c>
      <c r="G121" s="36">
        <v>1716.9333333333336</v>
      </c>
      <c r="H121" s="36">
        <v>1750.5333333333335</v>
      </c>
      <c r="I121" s="36">
        <v>1757.1666666666667</v>
      </c>
      <c r="J121" s="36">
        <v>1767.3333333333335</v>
      </c>
      <c r="K121" s="31">
        <v>1747</v>
      </c>
      <c r="L121" s="31">
        <v>1730.2</v>
      </c>
      <c r="M121" s="31">
        <v>19.92323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137.55000000000001</v>
      </c>
      <c r="D122" s="36">
        <v>135.73333333333332</v>
      </c>
      <c r="E122" s="36">
        <v>133.01666666666665</v>
      </c>
      <c r="F122" s="36">
        <v>128.48333333333332</v>
      </c>
      <c r="G122" s="36">
        <v>125.76666666666665</v>
      </c>
      <c r="H122" s="36">
        <v>140.26666666666665</v>
      </c>
      <c r="I122" s="36">
        <v>142.98333333333329</v>
      </c>
      <c r="J122" s="36">
        <v>147.51666666666665</v>
      </c>
      <c r="K122" s="31">
        <v>138.44999999999999</v>
      </c>
      <c r="L122" s="31">
        <v>131.19999999999999</v>
      </c>
      <c r="M122" s="31">
        <v>249.81732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2479.65</v>
      </c>
      <c r="D123" s="36">
        <v>2465.8833333333332</v>
      </c>
      <c r="E123" s="36">
        <v>2448.7666666666664</v>
      </c>
      <c r="F123" s="36">
        <v>2417.8833333333332</v>
      </c>
      <c r="G123" s="36">
        <v>2400.7666666666664</v>
      </c>
      <c r="H123" s="36">
        <v>2496.7666666666664</v>
      </c>
      <c r="I123" s="36">
        <v>2513.8833333333332</v>
      </c>
      <c r="J123" s="36">
        <v>2544.7666666666664</v>
      </c>
      <c r="K123" s="31">
        <v>2483</v>
      </c>
      <c r="L123" s="31">
        <v>2435</v>
      </c>
      <c r="M123" s="31">
        <v>1.35249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398.45</v>
      </c>
      <c r="D124" s="36">
        <v>399.0333333333333</v>
      </c>
      <c r="E124" s="36">
        <v>394.06666666666661</v>
      </c>
      <c r="F124" s="36">
        <v>389.68333333333328</v>
      </c>
      <c r="G124" s="36">
        <v>384.71666666666658</v>
      </c>
      <c r="H124" s="36">
        <v>403.41666666666663</v>
      </c>
      <c r="I124" s="36">
        <v>408.38333333333333</v>
      </c>
      <c r="J124" s="36">
        <v>412.76666666666665</v>
      </c>
      <c r="K124" s="31">
        <v>404</v>
      </c>
      <c r="L124" s="31">
        <v>394.65</v>
      </c>
      <c r="M124" s="31">
        <v>14.56537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468.35</v>
      </c>
      <c r="D125" s="36">
        <v>470.16666666666669</v>
      </c>
      <c r="E125" s="36">
        <v>464.28333333333336</v>
      </c>
      <c r="F125" s="36">
        <v>460.2166666666667</v>
      </c>
      <c r="G125" s="36">
        <v>454.33333333333337</v>
      </c>
      <c r="H125" s="36">
        <v>474.23333333333335</v>
      </c>
      <c r="I125" s="36">
        <v>480.11666666666667</v>
      </c>
      <c r="J125" s="36">
        <v>484.18333333333334</v>
      </c>
      <c r="K125" s="31">
        <v>476.05</v>
      </c>
      <c r="L125" s="31">
        <v>466.1</v>
      </c>
      <c r="M125" s="31">
        <v>35.219619999999999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644.35</v>
      </c>
      <c r="D126" s="36">
        <v>642.79999999999995</v>
      </c>
      <c r="E126" s="36">
        <v>639.59999999999991</v>
      </c>
      <c r="F126" s="36">
        <v>634.84999999999991</v>
      </c>
      <c r="G126" s="36">
        <v>631.64999999999986</v>
      </c>
      <c r="H126" s="36">
        <v>647.54999999999995</v>
      </c>
      <c r="I126" s="36">
        <v>650.75</v>
      </c>
      <c r="J126" s="36">
        <v>655.5</v>
      </c>
      <c r="K126" s="31">
        <v>646</v>
      </c>
      <c r="L126" s="31">
        <v>638.04999999999995</v>
      </c>
      <c r="M126" s="31">
        <v>6.2661499999999997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3093.7</v>
      </c>
      <c r="D127" s="36">
        <v>3093.9333333333329</v>
      </c>
      <c r="E127" s="36">
        <v>3072.9166666666661</v>
      </c>
      <c r="F127" s="36">
        <v>3052.1333333333332</v>
      </c>
      <c r="G127" s="36">
        <v>3031.1166666666663</v>
      </c>
      <c r="H127" s="36">
        <v>3114.7166666666658</v>
      </c>
      <c r="I127" s="36">
        <v>3135.7333333333331</v>
      </c>
      <c r="J127" s="36">
        <v>3156.5166666666655</v>
      </c>
      <c r="K127" s="31">
        <v>3114.95</v>
      </c>
      <c r="L127" s="31">
        <v>3073.15</v>
      </c>
      <c r="M127" s="31">
        <v>18.981179999999998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5239.2</v>
      </c>
      <c r="D128" s="36">
        <v>5240.3</v>
      </c>
      <c r="E128" s="36">
        <v>5215.6500000000005</v>
      </c>
      <c r="F128" s="36">
        <v>5192.1000000000004</v>
      </c>
      <c r="G128" s="36">
        <v>5167.4500000000007</v>
      </c>
      <c r="H128" s="36">
        <v>5263.85</v>
      </c>
      <c r="I128" s="36">
        <v>5288.5</v>
      </c>
      <c r="J128" s="36">
        <v>5312.05</v>
      </c>
      <c r="K128" s="31">
        <v>5264.95</v>
      </c>
      <c r="L128" s="31">
        <v>5216.75</v>
      </c>
      <c r="M128" s="31">
        <v>1.3935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4655</v>
      </c>
      <c r="D129" s="36">
        <v>4659.55</v>
      </c>
      <c r="E129" s="36">
        <v>4629.4500000000007</v>
      </c>
      <c r="F129" s="36">
        <v>4603.9000000000005</v>
      </c>
      <c r="G129" s="36">
        <v>4573.8000000000011</v>
      </c>
      <c r="H129" s="36">
        <v>4685.1000000000004</v>
      </c>
      <c r="I129" s="36">
        <v>4715.2000000000007</v>
      </c>
      <c r="J129" s="36">
        <v>4740.75</v>
      </c>
      <c r="K129" s="31">
        <v>4689.6499999999996</v>
      </c>
      <c r="L129" s="31">
        <v>4634</v>
      </c>
      <c r="M129" s="31">
        <v>0.91966000000000003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1155.05</v>
      </c>
      <c r="D130" s="36">
        <v>1158.5333333333333</v>
      </c>
      <c r="E130" s="36">
        <v>1149.1166666666666</v>
      </c>
      <c r="F130" s="36">
        <v>1143.1833333333332</v>
      </c>
      <c r="G130" s="36">
        <v>1133.7666666666664</v>
      </c>
      <c r="H130" s="36">
        <v>1164.4666666666667</v>
      </c>
      <c r="I130" s="36">
        <v>1173.8833333333337</v>
      </c>
      <c r="J130" s="36">
        <v>1179.8166666666668</v>
      </c>
      <c r="K130" s="31">
        <v>1167.95</v>
      </c>
      <c r="L130" s="31">
        <v>1152.5999999999999</v>
      </c>
      <c r="M130" s="31">
        <v>5.6980500000000003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1548.85</v>
      </c>
      <c r="D131" s="36">
        <v>1547.7333333333333</v>
      </c>
      <c r="E131" s="36">
        <v>1541.4666666666667</v>
      </c>
      <c r="F131" s="36">
        <v>1534.0833333333333</v>
      </c>
      <c r="G131" s="36">
        <v>1527.8166666666666</v>
      </c>
      <c r="H131" s="36">
        <v>1555.1166666666668</v>
      </c>
      <c r="I131" s="36">
        <v>1561.3833333333337</v>
      </c>
      <c r="J131" s="36">
        <v>1568.7666666666669</v>
      </c>
      <c r="K131" s="31">
        <v>1554</v>
      </c>
      <c r="L131" s="31">
        <v>1540.35</v>
      </c>
      <c r="M131" s="31">
        <v>17.43027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288.89999999999998</v>
      </c>
      <c r="D132" s="36">
        <v>289.76666666666665</v>
      </c>
      <c r="E132" s="36">
        <v>286.08333333333331</v>
      </c>
      <c r="F132" s="36">
        <v>283.26666666666665</v>
      </c>
      <c r="G132" s="36">
        <v>279.58333333333331</v>
      </c>
      <c r="H132" s="36">
        <v>292.58333333333331</v>
      </c>
      <c r="I132" s="36">
        <v>296.26666666666671</v>
      </c>
      <c r="J132" s="36">
        <v>299.08333333333331</v>
      </c>
      <c r="K132" s="31">
        <v>293.45</v>
      </c>
      <c r="L132" s="31">
        <v>286.95</v>
      </c>
      <c r="M132" s="31">
        <v>48.820779999999999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1799.45</v>
      </c>
      <c r="D133" s="36">
        <v>1783.9833333333336</v>
      </c>
      <c r="E133" s="36">
        <v>1762.1166666666672</v>
      </c>
      <c r="F133" s="36">
        <v>1724.7833333333338</v>
      </c>
      <c r="G133" s="36">
        <v>1702.9166666666674</v>
      </c>
      <c r="H133" s="36">
        <v>1821.3166666666671</v>
      </c>
      <c r="I133" s="36">
        <v>1843.1833333333334</v>
      </c>
      <c r="J133" s="36">
        <v>1880.5166666666669</v>
      </c>
      <c r="K133" s="31">
        <v>1805.85</v>
      </c>
      <c r="L133" s="31">
        <v>1746.65</v>
      </c>
      <c r="M133" s="31">
        <v>2.03884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537.45000000000005</v>
      </c>
      <c r="D134" s="36">
        <v>540.06666666666672</v>
      </c>
      <c r="E134" s="36">
        <v>534.03333333333342</v>
      </c>
      <c r="F134" s="36">
        <v>530.61666666666667</v>
      </c>
      <c r="G134" s="36">
        <v>524.58333333333337</v>
      </c>
      <c r="H134" s="36">
        <v>543.48333333333346</v>
      </c>
      <c r="I134" s="36">
        <v>549.51666666666677</v>
      </c>
      <c r="J134" s="36">
        <v>552.93333333333351</v>
      </c>
      <c r="K134" s="31">
        <v>546.1</v>
      </c>
      <c r="L134" s="31">
        <v>536.65</v>
      </c>
      <c r="M134" s="31">
        <v>14.288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10302.049999999999</v>
      </c>
      <c r="D135" s="36">
        <v>10298.333333333334</v>
      </c>
      <c r="E135" s="36">
        <v>10263.716666666667</v>
      </c>
      <c r="F135" s="36">
        <v>10225.383333333333</v>
      </c>
      <c r="G135" s="36">
        <v>10190.766666666666</v>
      </c>
      <c r="H135" s="36">
        <v>10336.666666666668</v>
      </c>
      <c r="I135" s="36">
        <v>10371.283333333333</v>
      </c>
      <c r="J135" s="36">
        <v>10409.616666666669</v>
      </c>
      <c r="K135" s="31">
        <v>10332.950000000001</v>
      </c>
      <c r="L135" s="31">
        <v>10260</v>
      </c>
      <c r="M135" s="31">
        <v>3.3570000000000002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560.70000000000005</v>
      </c>
      <c r="D136" s="36">
        <v>562.16666666666663</v>
      </c>
      <c r="E136" s="36">
        <v>556.5333333333333</v>
      </c>
      <c r="F136" s="36">
        <v>552.36666666666667</v>
      </c>
      <c r="G136" s="36">
        <v>546.73333333333335</v>
      </c>
      <c r="H136" s="36">
        <v>566.33333333333326</v>
      </c>
      <c r="I136" s="36">
        <v>571.9666666666667</v>
      </c>
      <c r="J136" s="36">
        <v>576.13333333333321</v>
      </c>
      <c r="K136" s="31">
        <v>567.79999999999995</v>
      </c>
      <c r="L136" s="31">
        <v>558</v>
      </c>
      <c r="M136" s="31">
        <v>15.90442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1024.6500000000001</v>
      </c>
      <c r="D137" s="36">
        <v>1019.8833333333333</v>
      </c>
      <c r="E137" s="36">
        <v>1012.7666666666667</v>
      </c>
      <c r="F137" s="36">
        <v>1000.8833333333333</v>
      </c>
      <c r="G137" s="36">
        <v>993.76666666666665</v>
      </c>
      <c r="H137" s="36">
        <v>1031.7666666666667</v>
      </c>
      <c r="I137" s="36">
        <v>1038.8833333333332</v>
      </c>
      <c r="J137" s="36">
        <v>1050.7666666666667</v>
      </c>
      <c r="K137" s="31">
        <v>1027</v>
      </c>
      <c r="L137" s="31">
        <v>1008</v>
      </c>
      <c r="M137" s="31">
        <v>4.6632100000000003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917.65</v>
      </c>
      <c r="D138" s="36">
        <v>918.2833333333333</v>
      </c>
      <c r="E138" s="36">
        <v>912.61666666666656</v>
      </c>
      <c r="F138" s="36">
        <v>907.58333333333326</v>
      </c>
      <c r="G138" s="36">
        <v>901.91666666666652</v>
      </c>
      <c r="H138" s="36">
        <v>923.31666666666661</v>
      </c>
      <c r="I138" s="36">
        <v>928.98333333333335</v>
      </c>
      <c r="J138" s="36">
        <v>934.01666666666665</v>
      </c>
      <c r="K138" s="31">
        <v>923.95</v>
      </c>
      <c r="L138" s="31">
        <v>913.25</v>
      </c>
      <c r="M138" s="31">
        <v>3.84015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92.65</v>
      </c>
      <c r="D139" s="36">
        <v>92.633333333333326</v>
      </c>
      <c r="E139" s="36">
        <v>92.116666666666646</v>
      </c>
      <c r="F139" s="36">
        <v>91.583333333333314</v>
      </c>
      <c r="G139" s="36">
        <v>91.066666666666634</v>
      </c>
      <c r="H139" s="36">
        <v>93.166666666666657</v>
      </c>
      <c r="I139" s="36">
        <v>93.683333333333337</v>
      </c>
      <c r="J139" s="36">
        <v>94.216666666666669</v>
      </c>
      <c r="K139" s="31">
        <v>93.15</v>
      </c>
      <c r="L139" s="31">
        <v>92.1</v>
      </c>
      <c r="M139" s="31">
        <v>37.643389999999997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2491</v>
      </c>
      <c r="D140" s="36">
        <v>2481.3333333333335</v>
      </c>
      <c r="E140" s="36">
        <v>2466.166666666667</v>
      </c>
      <c r="F140" s="36">
        <v>2441.3333333333335</v>
      </c>
      <c r="G140" s="36">
        <v>2426.166666666667</v>
      </c>
      <c r="H140" s="36">
        <v>2506.166666666667</v>
      </c>
      <c r="I140" s="36">
        <v>2521.3333333333339</v>
      </c>
      <c r="J140" s="36">
        <v>2546.166666666667</v>
      </c>
      <c r="K140" s="31">
        <v>2496.5</v>
      </c>
      <c r="L140" s="31">
        <v>2456.5</v>
      </c>
      <c r="M140" s="31">
        <v>5.5124300000000002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107550.25</v>
      </c>
      <c r="D141" s="36">
        <v>107516.75</v>
      </c>
      <c r="E141" s="36">
        <v>107033.5</v>
      </c>
      <c r="F141" s="36">
        <v>106516.75</v>
      </c>
      <c r="G141" s="36">
        <v>106033.5</v>
      </c>
      <c r="H141" s="36">
        <v>108033.5</v>
      </c>
      <c r="I141" s="36">
        <v>108516.75</v>
      </c>
      <c r="J141" s="36">
        <v>109033.5</v>
      </c>
      <c r="K141" s="31">
        <v>108000</v>
      </c>
      <c r="L141" s="31">
        <v>107000</v>
      </c>
      <c r="M141" s="31">
        <v>3.5799999999999998E-2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61.9</v>
      </c>
      <c r="D142" s="36">
        <v>61.933333333333337</v>
      </c>
      <c r="E142" s="36">
        <v>61.666666666666671</v>
      </c>
      <c r="F142" s="36">
        <v>61.433333333333337</v>
      </c>
      <c r="G142" s="36">
        <v>61.166666666666671</v>
      </c>
      <c r="H142" s="36">
        <v>62.166666666666671</v>
      </c>
      <c r="I142" s="36">
        <v>62.433333333333337</v>
      </c>
      <c r="J142" s="36">
        <v>62.666666666666671</v>
      </c>
      <c r="K142" s="31">
        <v>62.2</v>
      </c>
      <c r="L142" s="31">
        <v>61.7</v>
      </c>
      <c r="M142" s="31">
        <v>16.138960000000001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1203.0999999999999</v>
      </c>
      <c r="D143" s="36">
        <v>1201.2333333333333</v>
      </c>
      <c r="E143" s="36">
        <v>1190.5166666666667</v>
      </c>
      <c r="F143" s="36">
        <v>1177.9333333333334</v>
      </c>
      <c r="G143" s="36">
        <v>1167.2166666666667</v>
      </c>
      <c r="H143" s="36">
        <v>1213.8166666666666</v>
      </c>
      <c r="I143" s="36">
        <v>1224.5333333333333</v>
      </c>
      <c r="J143" s="36">
        <v>1237.1166666666666</v>
      </c>
      <c r="K143" s="31">
        <v>1211.95</v>
      </c>
      <c r="L143" s="31">
        <v>1188.6500000000001</v>
      </c>
      <c r="M143" s="31">
        <v>13.488149999999999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4212.8999999999996</v>
      </c>
      <c r="D144" s="36">
        <v>4208.6333333333332</v>
      </c>
      <c r="E144" s="36">
        <v>4187.2666666666664</v>
      </c>
      <c r="F144" s="36">
        <v>4161.6333333333332</v>
      </c>
      <c r="G144" s="36">
        <v>4140.2666666666664</v>
      </c>
      <c r="H144" s="36">
        <v>4234.2666666666664</v>
      </c>
      <c r="I144" s="36">
        <v>4255.6333333333332</v>
      </c>
      <c r="J144" s="36">
        <v>4281.2666666666664</v>
      </c>
      <c r="K144" s="31">
        <v>4230</v>
      </c>
      <c r="L144" s="31">
        <v>4183</v>
      </c>
      <c r="M144" s="31">
        <v>1.6891400000000001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3718.65</v>
      </c>
      <c r="D145" s="36">
        <v>3719.9</v>
      </c>
      <c r="E145" s="36">
        <v>3694.8</v>
      </c>
      <c r="F145" s="36">
        <v>3670.9500000000003</v>
      </c>
      <c r="G145" s="36">
        <v>3645.8500000000004</v>
      </c>
      <c r="H145" s="36">
        <v>3743.75</v>
      </c>
      <c r="I145" s="36">
        <v>3768.8499999999995</v>
      </c>
      <c r="J145" s="36">
        <v>3792.7</v>
      </c>
      <c r="K145" s="31">
        <v>3745</v>
      </c>
      <c r="L145" s="31">
        <v>3696.05</v>
      </c>
      <c r="M145" s="31">
        <v>4.4192099999999996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22912.25</v>
      </c>
      <c r="D146" s="36">
        <v>22931.583333333332</v>
      </c>
      <c r="E146" s="36">
        <v>22795.566666666666</v>
      </c>
      <c r="F146" s="36">
        <v>22678.883333333335</v>
      </c>
      <c r="G146" s="36">
        <v>22542.866666666669</v>
      </c>
      <c r="H146" s="36">
        <v>23048.266666666663</v>
      </c>
      <c r="I146" s="36">
        <v>23184.283333333333</v>
      </c>
      <c r="J146" s="36">
        <v>23300.96666666666</v>
      </c>
      <c r="K146" s="31">
        <v>23067.599999999999</v>
      </c>
      <c r="L146" s="31">
        <v>22814.9</v>
      </c>
      <c r="M146" s="31">
        <v>0.38812000000000002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53.15</v>
      </c>
      <c r="D147" s="36">
        <v>53.116666666666667</v>
      </c>
      <c r="E147" s="36">
        <v>52.783333333333331</v>
      </c>
      <c r="F147" s="36">
        <v>52.416666666666664</v>
      </c>
      <c r="G147" s="36">
        <v>52.083333333333329</v>
      </c>
      <c r="H147" s="36">
        <v>53.483333333333334</v>
      </c>
      <c r="I147" s="36">
        <v>53.816666666666663</v>
      </c>
      <c r="J147" s="36">
        <v>54.183333333333337</v>
      </c>
      <c r="K147" s="31">
        <v>53.45</v>
      </c>
      <c r="L147" s="31">
        <v>52.75</v>
      </c>
      <c r="M147" s="31">
        <v>119.5184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145.80000000000001</v>
      </c>
      <c r="D148" s="36">
        <v>146.36666666666667</v>
      </c>
      <c r="E148" s="36">
        <v>145.03333333333336</v>
      </c>
      <c r="F148" s="36">
        <v>144.26666666666668</v>
      </c>
      <c r="G148" s="36">
        <v>142.93333333333337</v>
      </c>
      <c r="H148" s="36">
        <v>147.13333333333335</v>
      </c>
      <c r="I148" s="36">
        <v>148.46666666666667</v>
      </c>
      <c r="J148" s="36">
        <v>149.23333333333335</v>
      </c>
      <c r="K148" s="31">
        <v>147.69999999999999</v>
      </c>
      <c r="L148" s="31">
        <v>145.6</v>
      </c>
      <c r="M148" s="31">
        <v>50.768439999999998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235.55</v>
      </c>
      <c r="D149" s="36">
        <v>235.56666666666669</v>
      </c>
      <c r="E149" s="36">
        <v>233.63333333333338</v>
      </c>
      <c r="F149" s="36">
        <v>231.7166666666667</v>
      </c>
      <c r="G149" s="36">
        <v>229.78333333333339</v>
      </c>
      <c r="H149" s="36">
        <v>237.48333333333338</v>
      </c>
      <c r="I149" s="36">
        <v>239.41666666666671</v>
      </c>
      <c r="J149" s="36">
        <v>241.33333333333337</v>
      </c>
      <c r="K149" s="31">
        <v>237.5</v>
      </c>
      <c r="L149" s="31">
        <v>233.65</v>
      </c>
      <c r="M149" s="31">
        <v>88.251230000000007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149.44999999999999</v>
      </c>
      <c r="D150" s="36">
        <v>149.6</v>
      </c>
      <c r="E150" s="36">
        <v>147.6</v>
      </c>
      <c r="F150" s="36">
        <v>145.75</v>
      </c>
      <c r="G150" s="36">
        <v>143.75</v>
      </c>
      <c r="H150" s="36">
        <v>151.44999999999999</v>
      </c>
      <c r="I150" s="36">
        <v>153.44999999999999</v>
      </c>
      <c r="J150" s="36">
        <v>155.29999999999998</v>
      </c>
      <c r="K150" s="31">
        <v>151.6</v>
      </c>
      <c r="L150" s="31">
        <v>147.75</v>
      </c>
      <c r="M150" s="31">
        <v>56.450719999999997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1111.5999999999999</v>
      </c>
      <c r="D151" s="36">
        <v>1101.2666666666667</v>
      </c>
      <c r="E151" s="36">
        <v>1083.9833333333333</v>
      </c>
      <c r="F151" s="36">
        <v>1056.3666666666668</v>
      </c>
      <c r="G151" s="36">
        <v>1039.0833333333335</v>
      </c>
      <c r="H151" s="36">
        <v>1128.8833333333332</v>
      </c>
      <c r="I151" s="36">
        <v>1146.1666666666665</v>
      </c>
      <c r="J151" s="36">
        <v>1173.7833333333331</v>
      </c>
      <c r="K151" s="31">
        <v>1118.55</v>
      </c>
      <c r="L151" s="31">
        <v>1073.6500000000001</v>
      </c>
      <c r="M151" s="31">
        <v>12.122780000000001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4102.2</v>
      </c>
      <c r="D152" s="36">
        <v>4077.0166666666669</v>
      </c>
      <c r="E152" s="36">
        <v>4045.2833333333338</v>
      </c>
      <c r="F152" s="36">
        <v>3988.3666666666668</v>
      </c>
      <c r="G152" s="36">
        <v>3956.6333333333337</v>
      </c>
      <c r="H152" s="36">
        <v>4133.9333333333343</v>
      </c>
      <c r="I152" s="36">
        <v>4165.6666666666661</v>
      </c>
      <c r="J152" s="36">
        <v>4222.5833333333339</v>
      </c>
      <c r="K152" s="31">
        <v>4108.75</v>
      </c>
      <c r="L152" s="31">
        <v>4020.1</v>
      </c>
      <c r="M152" s="31">
        <v>0.35954000000000003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295.75</v>
      </c>
      <c r="D153" s="36">
        <v>294.55</v>
      </c>
      <c r="E153" s="36">
        <v>292</v>
      </c>
      <c r="F153" s="36">
        <v>288.25</v>
      </c>
      <c r="G153" s="36">
        <v>285.7</v>
      </c>
      <c r="H153" s="36">
        <v>298.3</v>
      </c>
      <c r="I153" s="36">
        <v>300.85000000000008</v>
      </c>
      <c r="J153" s="36">
        <v>304.60000000000002</v>
      </c>
      <c r="K153" s="31">
        <v>297.10000000000002</v>
      </c>
      <c r="L153" s="31">
        <v>290.8</v>
      </c>
      <c r="M153" s="31">
        <v>12.78674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181.45</v>
      </c>
      <c r="D154" s="36">
        <v>181.85</v>
      </c>
      <c r="E154" s="36">
        <v>180.2</v>
      </c>
      <c r="F154" s="36">
        <v>178.95</v>
      </c>
      <c r="G154" s="36">
        <v>177.29999999999998</v>
      </c>
      <c r="H154" s="36">
        <v>183.1</v>
      </c>
      <c r="I154" s="36">
        <v>184.75000000000003</v>
      </c>
      <c r="J154" s="36">
        <v>186</v>
      </c>
      <c r="K154" s="31">
        <v>183.5</v>
      </c>
      <c r="L154" s="31">
        <v>180.6</v>
      </c>
      <c r="M154" s="31">
        <v>57.599040000000002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39413.85</v>
      </c>
      <c r="D155" s="36">
        <v>39360.033333333333</v>
      </c>
      <c r="E155" s="36">
        <v>39155.016666666663</v>
      </c>
      <c r="F155" s="36">
        <v>38896.183333333327</v>
      </c>
      <c r="G155" s="36">
        <v>38691.166666666657</v>
      </c>
      <c r="H155" s="36">
        <v>39618.866666666669</v>
      </c>
      <c r="I155" s="36">
        <v>39823.883333333346</v>
      </c>
      <c r="J155" s="36">
        <v>40082.716666666674</v>
      </c>
      <c r="K155" s="31">
        <v>39565.050000000003</v>
      </c>
      <c r="L155" s="31">
        <v>39101.199999999997</v>
      </c>
      <c r="M155" s="31">
        <v>0.14668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1253.45</v>
      </c>
      <c r="D156" s="36">
        <v>1247.1833333333332</v>
      </c>
      <c r="E156" s="36">
        <v>1231.6166666666663</v>
      </c>
      <c r="F156" s="36">
        <v>1209.7833333333331</v>
      </c>
      <c r="G156" s="36">
        <v>1194.2166666666662</v>
      </c>
      <c r="H156" s="36">
        <v>1269.0166666666664</v>
      </c>
      <c r="I156" s="36">
        <v>1284.5833333333335</v>
      </c>
      <c r="J156" s="36">
        <v>1306.4166666666665</v>
      </c>
      <c r="K156" s="31">
        <v>1262.75</v>
      </c>
      <c r="L156" s="31">
        <v>1225.3499999999999</v>
      </c>
      <c r="M156" s="31">
        <v>1.5340400000000001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928.3</v>
      </c>
      <c r="D157" s="36">
        <v>922.33333333333337</v>
      </c>
      <c r="E157" s="36">
        <v>907.9666666666667</v>
      </c>
      <c r="F157" s="36">
        <v>887.63333333333333</v>
      </c>
      <c r="G157" s="36">
        <v>873.26666666666665</v>
      </c>
      <c r="H157" s="36">
        <v>942.66666666666674</v>
      </c>
      <c r="I157" s="36">
        <v>957.0333333333333</v>
      </c>
      <c r="J157" s="36">
        <v>977.36666666666679</v>
      </c>
      <c r="K157" s="31">
        <v>936.7</v>
      </c>
      <c r="L157" s="31">
        <v>902</v>
      </c>
      <c r="M157" s="31">
        <v>68.724689999999995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1070.3499999999999</v>
      </c>
      <c r="D158" s="36">
        <v>1071.4333333333334</v>
      </c>
      <c r="E158" s="36">
        <v>1059.6666666666667</v>
      </c>
      <c r="F158" s="36">
        <v>1048.9833333333333</v>
      </c>
      <c r="G158" s="36">
        <v>1037.2166666666667</v>
      </c>
      <c r="H158" s="36">
        <v>1082.1166666666668</v>
      </c>
      <c r="I158" s="36">
        <v>1093.8833333333332</v>
      </c>
      <c r="J158" s="36">
        <v>1104.5666666666668</v>
      </c>
      <c r="K158" s="31">
        <v>1083.2</v>
      </c>
      <c r="L158" s="31">
        <v>1060.75</v>
      </c>
      <c r="M158" s="31">
        <v>9.7150099999999995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5748.05</v>
      </c>
      <c r="D159" s="36">
        <v>5745.6833333333334</v>
      </c>
      <c r="E159" s="36">
        <v>5692.3666666666668</v>
      </c>
      <c r="F159" s="36">
        <v>5636.6833333333334</v>
      </c>
      <c r="G159" s="36">
        <v>5583.3666666666668</v>
      </c>
      <c r="H159" s="36">
        <v>5801.3666666666668</v>
      </c>
      <c r="I159" s="36">
        <v>5854.6833333333343</v>
      </c>
      <c r="J159" s="36">
        <v>5910.3666666666668</v>
      </c>
      <c r="K159" s="31">
        <v>5799</v>
      </c>
      <c r="L159" s="31">
        <v>5690</v>
      </c>
      <c r="M159" s="31">
        <v>1.85406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230.4</v>
      </c>
      <c r="D160" s="36">
        <v>230.96666666666667</v>
      </c>
      <c r="E160" s="36">
        <v>228.53333333333333</v>
      </c>
      <c r="F160" s="36">
        <v>226.66666666666666</v>
      </c>
      <c r="G160" s="36">
        <v>224.23333333333332</v>
      </c>
      <c r="H160" s="36">
        <v>232.83333333333334</v>
      </c>
      <c r="I160" s="36">
        <v>235.26666666666668</v>
      </c>
      <c r="J160" s="36">
        <v>237.13333333333335</v>
      </c>
      <c r="K160" s="31">
        <v>233.4</v>
      </c>
      <c r="L160" s="31">
        <v>229.1</v>
      </c>
      <c r="M160" s="31">
        <v>27.634689999999999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246.3</v>
      </c>
      <c r="D161" s="36">
        <v>244.26666666666665</v>
      </c>
      <c r="E161" s="36">
        <v>240.2833333333333</v>
      </c>
      <c r="F161" s="36">
        <v>234.26666666666665</v>
      </c>
      <c r="G161" s="36">
        <v>230.2833333333333</v>
      </c>
      <c r="H161" s="36">
        <v>250.2833333333333</v>
      </c>
      <c r="I161" s="36">
        <v>254.26666666666665</v>
      </c>
      <c r="J161" s="36">
        <v>260.2833333333333</v>
      </c>
      <c r="K161" s="31">
        <v>248.25</v>
      </c>
      <c r="L161" s="31">
        <v>238.25</v>
      </c>
      <c r="M161" s="31">
        <v>105.02776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17891.7</v>
      </c>
      <c r="D162" s="36">
        <v>17888.483333333334</v>
      </c>
      <c r="E162" s="36">
        <v>17724.816666666666</v>
      </c>
      <c r="F162" s="36">
        <v>17557.933333333331</v>
      </c>
      <c r="G162" s="36">
        <v>17394.266666666663</v>
      </c>
      <c r="H162" s="36">
        <v>18055.366666666669</v>
      </c>
      <c r="I162" s="36">
        <v>18219.033333333333</v>
      </c>
      <c r="J162" s="36">
        <v>18385.916666666672</v>
      </c>
      <c r="K162" s="31">
        <v>18052.150000000001</v>
      </c>
      <c r="L162" s="31">
        <v>17721.599999999999</v>
      </c>
      <c r="M162" s="31">
        <v>3.1519999999999999E-2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2454.35</v>
      </c>
      <c r="D163" s="36">
        <v>2446.8166666666666</v>
      </c>
      <c r="E163" s="36">
        <v>2436.7333333333331</v>
      </c>
      <c r="F163" s="36">
        <v>2419.1166666666663</v>
      </c>
      <c r="G163" s="36">
        <v>2409.0333333333328</v>
      </c>
      <c r="H163" s="36">
        <v>2464.4333333333334</v>
      </c>
      <c r="I163" s="36">
        <v>2474.5166666666673</v>
      </c>
      <c r="J163" s="36">
        <v>2492.1333333333337</v>
      </c>
      <c r="K163" s="31">
        <v>2456.9</v>
      </c>
      <c r="L163" s="31">
        <v>2429.1999999999998</v>
      </c>
      <c r="M163" s="31">
        <v>2.4239700000000002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3420.7</v>
      </c>
      <c r="D164" s="36">
        <v>3418.2166666666672</v>
      </c>
      <c r="E164" s="36">
        <v>3395.5333333333342</v>
      </c>
      <c r="F164" s="36">
        <v>3370.3666666666672</v>
      </c>
      <c r="G164" s="36">
        <v>3347.6833333333343</v>
      </c>
      <c r="H164" s="36">
        <v>3443.3833333333341</v>
      </c>
      <c r="I164" s="36">
        <v>3466.0666666666666</v>
      </c>
      <c r="J164" s="36">
        <v>3491.233333333334</v>
      </c>
      <c r="K164" s="31">
        <v>3440.9</v>
      </c>
      <c r="L164" s="31">
        <v>3393.05</v>
      </c>
      <c r="M164" s="31">
        <v>1.2217499999999999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76.75</v>
      </c>
      <c r="D165" s="36">
        <v>77.016666666666666</v>
      </c>
      <c r="E165" s="36">
        <v>75.783333333333331</v>
      </c>
      <c r="F165" s="36">
        <v>74.816666666666663</v>
      </c>
      <c r="G165" s="36">
        <v>73.583333333333329</v>
      </c>
      <c r="H165" s="36">
        <v>77.983333333333334</v>
      </c>
      <c r="I165" s="36">
        <v>79.216666666666654</v>
      </c>
      <c r="J165" s="36">
        <v>80.183333333333337</v>
      </c>
      <c r="K165" s="31">
        <v>78.25</v>
      </c>
      <c r="L165" s="31">
        <v>76.05</v>
      </c>
      <c r="M165" s="31">
        <v>665.25707999999997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761.9</v>
      </c>
      <c r="D166" s="36">
        <v>765.63333333333333</v>
      </c>
      <c r="E166" s="36">
        <v>756.26666666666665</v>
      </c>
      <c r="F166" s="36">
        <v>750.63333333333333</v>
      </c>
      <c r="G166" s="36">
        <v>741.26666666666665</v>
      </c>
      <c r="H166" s="36">
        <v>771.26666666666665</v>
      </c>
      <c r="I166" s="36">
        <v>780.63333333333321</v>
      </c>
      <c r="J166" s="36">
        <v>786.26666666666665</v>
      </c>
      <c r="K166" s="31">
        <v>775</v>
      </c>
      <c r="L166" s="31">
        <v>760</v>
      </c>
      <c r="M166" s="31">
        <v>14.18483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5259.25</v>
      </c>
      <c r="D167" s="36">
        <v>5279.75</v>
      </c>
      <c r="E167" s="36">
        <v>5224.5</v>
      </c>
      <c r="F167" s="36">
        <v>5189.75</v>
      </c>
      <c r="G167" s="36">
        <v>5134.5</v>
      </c>
      <c r="H167" s="36">
        <v>5314.5</v>
      </c>
      <c r="I167" s="36">
        <v>5369.75</v>
      </c>
      <c r="J167" s="36">
        <v>5404.5</v>
      </c>
      <c r="K167" s="31">
        <v>5335</v>
      </c>
      <c r="L167" s="31">
        <v>5245</v>
      </c>
      <c r="M167" s="31">
        <v>3.8492600000000001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388.95</v>
      </c>
      <c r="D168" s="36">
        <v>387.08333333333331</v>
      </c>
      <c r="E168" s="36">
        <v>381.86666666666662</v>
      </c>
      <c r="F168" s="36">
        <v>374.7833333333333</v>
      </c>
      <c r="G168" s="36">
        <v>369.56666666666661</v>
      </c>
      <c r="H168" s="36">
        <v>394.16666666666663</v>
      </c>
      <c r="I168" s="36">
        <v>399.38333333333333</v>
      </c>
      <c r="J168" s="36">
        <v>406.46666666666664</v>
      </c>
      <c r="K168" s="31">
        <v>392.3</v>
      </c>
      <c r="L168" s="31">
        <v>380</v>
      </c>
      <c r="M168" s="31">
        <v>33.816949999999999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197.05</v>
      </c>
      <c r="D169" s="36">
        <v>196.45000000000002</v>
      </c>
      <c r="E169" s="36">
        <v>195.45000000000005</v>
      </c>
      <c r="F169" s="36">
        <v>193.85000000000002</v>
      </c>
      <c r="G169" s="36">
        <v>192.85000000000005</v>
      </c>
      <c r="H169" s="36">
        <v>198.05000000000004</v>
      </c>
      <c r="I169" s="36">
        <v>199.04999999999998</v>
      </c>
      <c r="J169" s="36">
        <v>200.65000000000003</v>
      </c>
      <c r="K169" s="31">
        <v>197.45</v>
      </c>
      <c r="L169" s="31">
        <v>194.85</v>
      </c>
      <c r="M169" s="31">
        <v>128.57229000000001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667.7</v>
      </c>
      <c r="D170" s="36">
        <v>671.93333333333339</v>
      </c>
      <c r="E170" s="36">
        <v>660.86666666666679</v>
      </c>
      <c r="F170" s="36">
        <v>654.03333333333342</v>
      </c>
      <c r="G170" s="36">
        <v>642.96666666666681</v>
      </c>
      <c r="H170" s="36">
        <v>678.76666666666677</v>
      </c>
      <c r="I170" s="36">
        <v>689.83333333333337</v>
      </c>
      <c r="J170" s="36">
        <v>696.66666666666674</v>
      </c>
      <c r="K170" s="31">
        <v>683</v>
      </c>
      <c r="L170" s="31">
        <v>665.1</v>
      </c>
      <c r="M170" s="31">
        <v>13.27215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949.7</v>
      </c>
      <c r="D171" s="36">
        <v>949.01666666666677</v>
      </c>
      <c r="E171" s="36">
        <v>940.18333333333351</v>
      </c>
      <c r="F171" s="36">
        <v>930.66666666666674</v>
      </c>
      <c r="G171" s="36">
        <v>921.83333333333348</v>
      </c>
      <c r="H171" s="36">
        <v>958.53333333333353</v>
      </c>
      <c r="I171" s="36">
        <v>967.36666666666679</v>
      </c>
      <c r="J171" s="36">
        <v>976.88333333333355</v>
      </c>
      <c r="K171" s="31">
        <v>957.85</v>
      </c>
      <c r="L171" s="31">
        <v>939.5</v>
      </c>
      <c r="M171" s="31">
        <v>10.188510000000001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285.5</v>
      </c>
      <c r="D172" s="36">
        <v>283.5</v>
      </c>
      <c r="E172" s="36">
        <v>280.2</v>
      </c>
      <c r="F172" s="36">
        <v>274.89999999999998</v>
      </c>
      <c r="G172" s="36">
        <v>271.59999999999997</v>
      </c>
      <c r="H172" s="36">
        <v>288.8</v>
      </c>
      <c r="I172" s="36">
        <v>292.09999999999997</v>
      </c>
      <c r="J172" s="36">
        <v>297.40000000000003</v>
      </c>
      <c r="K172" s="31">
        <v>286.8</v>
      </c>
      <c r="L172" s="31">
        <v>278.2</v>
      </c>
      <c r="M172" s="31">
        <v>110.40241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2318</v>
      </c>
      <c r="D173" s="36">
        <v>2318.2833333333333</v>
      </c>
      <c r="E173" s="36">
        <v>2311.7666666666664</v>
      </c>
      <c r="F173" s="36">
        <v>2305.5333333333333</v>
      </c>
      <c r="G173" s="36">
        <v>2299.0166666666664</v>
      </c>
      <c r="H173" s="36">
        <v>2324.5166666666664</v>
      </c>
      <c r="I173" s="36">
        <v>2331.0333333333338</v>
      </c>
      <c r="J173" s="36">
        <v>2337.2666666666664</v>
      </c>
      <c r="K173" s="31">
        <v>2324.8000000000002</v>
      </c>
      <c r="L173" s="31">
        <v>2312.0500000000002</v>
      </c>
      <c r="M173" s="31">
        <v>27.15513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88.85</v>
      </c>
      <c r="D174" s="36">
        <v>89.283333333333317</v>
      </c>
      <c r="E174" s="36">
        <v>88.266666666666637</v>
      </c>
      <c r="F174" s="36">
        <v>87.683333333333323</v>
      </c>
      <c r="G174" s="36">
        <v>86.666666666666643</v>
      </c>
      <c r="H174" s="36">
        <v>89.866666666666632</v>
      </c>
      <c r="I174" s="36">
        <v>90.883333333333312</v>
      </c>
      <c r="J174" s="36">
        <v>91.466666666666626</v>
      </c>
      <c r="K174" s="31">
        <v>90.3</v>
      </c>
      <c r="L174" s="31">
        <v>88.7</v>
      </c>
      <c r="M174" s="31">
        <v>128.69246999999999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798.15</v>
      </c>
      <c r="D175" s="36">
        <v>796.1</v>
      </c>
      <c r="E175" s="36">
        <v>790.35</v>
      </c>
      <c r="F175" s="36">
        <v>782.55</v>
      </c>
      <c r="G175" s="36">
        <v>776.8</v>
      </c>
      <c r="H175" s="36">
        <v>803.90000000000009</v>
      </c>
      <c r="I175" s="36">
        <v>809.65000000000009</v>
      </c>
      <c r="J175" s="36">
        <v>817.45000000000016</v>
      </c>
      <c r="K175" s="31">
        <v>801.85</v>
      </c>
      <c r="L175" s="31">
        <v>788.3</v>
      </c>
      <c r="M175" s="31">
        <v>14.454029999999999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1282.95</v>
      </c>
      <c r="D176" s="36">
        <v>1280.8333333333333</v>
      </c>
      <c r="E176" s="36">
        <v>1274.1166666666666</v>
      </c>
      <c r="F176" s="36">
        <v>1265.2833333333333</v>
      </c>
      <c r="G176" s="36">
        <v>1258.5666666666666</v>
      </c>
      <c r="H176" s="36">
        <v>1289.6666666666665</v>
      </c>
      <c r="I176" s="36">
        <v>1296.3833333333332</v>
      </c>
      <c r="J176" s="36">
        <v>1305.2166666666665</v>
      </c>
      <c r="K176" s="31">
        <v>1287.55</v>
      </c>
      <c r="L176" s="31">
        <v>1272</v>
      </c>
      <c r="M176" s="31">
        <v>7.8419100000000004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594.25</v>
      </c>
      <c r="D177" s="36">
        <v>595.13333333333333</v>
      </c>
      <c r="E177" s="36">
        <v>591.31666666666661</v>
      </c>
      <c r="F177" s="36">
        <v>588.38333333333333</v>
      </c>
      <c r="G177" s="36">
        <v>584.56666666666661</v>
      </c>
      <c r="H177" s="36">
        <v>598.06666666666661</v>
      </c>
      <c r="I177" s="36">
        <v>601.88333333333344</v>
      </c>
      <c r="J177" s="36">
        <v>604.81666666666661</v>
      </c>
      <c r="K177" s="31">
        <v>598.95000000000005</v>
      </c>
      <c r="L177" s="31">
        <v>592.20000000000005</v>
      </c>
      <c r="M177" s="31">
        <v>82.1678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25787.25</v>
      </c>
      <c r="D178" s="36">
        <v>25746.333333333332</v>
      </c>
      <c r="E178" s="36">
        <v>25592.966666666664</v>
      </c>
      <c r="F178" s="36">
        <v>25398.683333333331</v>
      </c>
      <c r="G178" s="36">
        <v>25245.316666666662</v>
      </c>
      <c r="H178" s="36">
        <v>25940.616666666665</v>
      </c>
      <c r="I178" s="36">
        <v>26093.983333333334</v>
      </c>
      <c r="J178" s="36">
        <v>26288.266666666666</v>
      </c>
      <c r="K178" s="31">
        <v>25899.7</v>
      </c>
      <c r="L178" s="31">
        <v>25552.05</v>
      </c>
      <c r="M178" s="31">
        <v>9.7009999999999999E-2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1848.85</v>
      </c>
      <c r="D179" s="36">
        <v>1848.95</v>
      </c>
      <c r="E179" s="36">
        <v>1834.9</v>
      </c>
      <c r="F179" s="36">
        <v>1820.95</v>
      </c>
      <c r="G179" s="36">
        <v>1806.9</v>
      </c>
      <c r="H179" s="36">
        <v>1862.9</v>
      </c>
      <c r="I179" s="36">
        <v>1876.9499999999998</v>
      </c>
      <c r="J179" s="36">
        <v>1890.9</v>
      </c>
      <c r="K179" s="31">
        <v>1863</v>
      </c>
      <c r="L179" s="31">
        <v>1835</v>
      </c>
      <c r="M179" s="31">
        <v>12.623900000000001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3533</v>
      </c>
      <c r="D180" s="36">
        <v>3536.6666666666665</v>
      </c>
      <c r="E180" s="36">
        <v>3498.333333333333</v>
      </c>
      <c r="F180" s="36">
        <v>3463.6666666666665</v>
      </c>
      <c r="G180" s="36">
        <v>3425.333333333333</v>
      </c>
      <c r="H180" s="36">
        <v>3571.333333333333</v>
      </c>
      <c r="I180" s="36">
        <v>3609.6666666666661</v>
      </c>
      <c r="J180" s="36">
        <v>3644.333333333333</v>
      </c>
      <c r="K180" s="31">
        <v>3575</v>
      </c>
      <c r="L180" s="31">
        <v>3502</v>
      </c>
      <c r="M180" s="31">
        <v>4.3859500000000002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569.1</v>
      </c>
      <c r="D181" s="36">
        <v>571.66666666666663</v>
      </c>
      <c r="E181" s="36">
        <v>565.43333333333328</v>
      </c>
      <c r="F181" s="36">
        <v>561.76666666666665</v>
      </c>
      <c r="G181" s="36">
        <v>555.5333333333333</v>
      </c>
      <c r="H181" s="36">
        <v>575.33333333333326</v>
      </c>
      <c r="I181" s="36">
        <v>581.56666666666661</v>
      </c>
      <c r="J181" s="36">
        <v>585.23333333333323</v>
      </c>
      <c r="K181" s="31">
        <v>577.9</v>
      </c>
      <c r="L181" s="31">
        <v>568</v>
      </c>
      <c r="M181" s="31">
        <v>8.0726399999999998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2245.5500000000002</v>
      </c>
      <c r="D182" s="36">
        <v>2254.5166666666669</v>
      </c>
      <c r="E182" s="36">
        <v>2229.0333333333338</v>
      </c>
      <c r="F182" s="36">
        <v>2212.5166666666669</v>
      </c>
      <c r="G182" s="36">
        <v>2187.0333333333338</v>
      </c>
      <c r="H182" s="36">
        <v>2271.0333333333338</v>
      </c>
      <c r="I182" s="36">
        <v>2296.5166666666664</v>
      </c>
      <c r="J182" s="36">
        <v>2313.0333333333338</v>
      </c>
      <c r="K182" s="31">
        <v>2280</v>
      </c>
      <c r="L182" s="31">
        <v>2238</v>
      </c>
      <c r="M182" s="31">
        <v>1.9113899999999999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1127.3</v>
      </c>
      <c r="D183" s="36">
        <v>1127.5166666666667</v>
      </c>
      <c r="E183" s="36">
        <v>1122.8833333333332</v>
      </c>
      <c r="F183" s="36">
        <v>1118.4666666666665</v>
      </c>
      <c r="G183" s="36">
        <v>1113.833333333333</v>
      </c>
      <c r="H183" s="36">
        <v>1131.9333333333334</v>
      </c>
      <c r="I183" s="36">
        <v>1136.5666666666671</v>
      </c>
      <c r="J183" s="36">
        <v>1140.9833333333336</v>
      </c>
      <c r="K183" s="31">
        <v>1132.1500000000001</v>
      </c>
      <c r="L183" s="31">
        <v>1123.0999999999999</v>
      </c>
      <c r="M183" s="31">
        <v>10.562810000000001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630.04999999999995</v>
      </c>
      <c r="D184" s="36">
        <v>632.08333333333337</v>
      </c>
      <c r="E184" s="36">
        <v>625.61666666666679</v>
      </c>
      <c r="F184" s="36">
        <v>621.18333333333339</v>
      </c>
      <c r="G184" s="36">
        <v>614.71666666666681</v>
      </c>
      <c r="H184" s="36">
        <v>636.51666666666677</v>
      </c>
      <c r="I184" s="36">
        <v>642.98333333333323</v>
      </c>
      <c r="J184" s="36">
        <v>647.41666666666674</v>
      </c>
      <c r="K184" s="31">
        <v>638.54999999999995</v>
      </c>
      <c r="L184" s="31">
        <v>627.65</v>
      </c>
      <c r="M184" s="31">
        <v>16.09601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790.65</v>
      </c>
      <c r="D185" s="36">
        <v>789.01666666666677</v>
      </c>
      <c r="E185" s="36">
        <v>783.53333333333353</v>
      </c>
      <c r="F185" s="36">
        <v>776.41666666666674</v>
      </c>
      <c r="G185" s="36">
        <v>770.93333333333351</v>
      </c>
      <c r="H185" s="36">
        <v>796.13333333333355</v>
      </c>
      <c r="I185" s="36">
        <v>801.6166666666669</v>
      </c>
      <c r="J185" s="36">
        <v>808.73333333333358</v>
      </c>
      <c r="K185" s="31">
        <v>794.5</v>
      </c>
      <c r="L185" s="31">
        <v>781.9</v>
      </c>
      <c r="M185" s="31">
        <v>1.9378599999999999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1012.75</v>
      </c>
      <c r="D186" s="36">
        <v>1010.9499999999999</v>
      </c>
      <c r="E186" s="36">
        <v>1007.0999999999999</v>
      </c>
      <c r="F186" s="36">
        <v>1001.4499999999999</v>
      </c>
      <c r="G186" s="36">
        <v>997.59999999999991</v>
      </c>
      <c r="H186" s="36">
        <v>1016.5999999999999</v>
      </c>
      <c r="I186" s="36">
        <v>1020.45</v>
      </c>
      <c r="J186" s="36">
        <v>1026.0999999999999</v>
      </c>
      <c r="K186" s="31">
        <v>1014.8</v>
      </c>
      <c r="L186" s="31">
        <v>1005.3</v>
      </c>
      <c r="M186" s="31">
        <v>3.4834399999999999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1837.8</v>
      </c>
      <c r="D187" s="36">
        <v>1841.1000000000001</v>
      </c>
      <c r="E187" s="36">
        <v>1817.7000000000003</v>
      </c>
      <c r="F187" s="36">
        <v>1797.6000000000001</v>
      </c>
      <c r="G187" s="36">
        <v>1774.2000000000003</v>
      </c>
      <c r="H187" s="36">
        <v>1861.2000000000003</v>
      </c>
      <c r="I187" s="36">
        <v>1884.6000000000004</v>
      </c>
      <c r="J187" s="36">
        <v>1904.7000000000003</v>
      </c>
      <c r="K187" s="31">
        <v>1864.5</v>
      </c>
      <c r="L187" s="31">
        <v>1821</v>
      </c>
      <c r="M187" s="31">
        <v>9.9119100000000007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874.75</v>
      </c>
      <c r="D188" s="36">
        <v>871.08333333333337</v>
      </c>
      <c r="E188" s="36">
        <v>864.66666666666674</v>
      </c>
      <c r="F188" s="36">
        <v>854.58333333333337</v>
      </c>
      <c r="G188" s="36">
        <v>848.16666666666674</v>
      </c>
      <c r="H188" s="36">
        <v>881.16666666666674</v>
      </c>
      <c r="I188" s="36">
        <v>887.58333333333348</v>
      </c>
      <c r="J188" s="36">
        <v>897.66666666666674</v>
      </c>
      <c r="K188" s="31">
        <v>877.5</v>
      </c>
      <c r="L188" s="31">
        <v>861</v>
      </c>
      <c r="M188" s="31">
        <v>9.6011699999999998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7302.75</v>
      </c>
      <c r="D189" s="36">
        <v>7304.9333333333334</v>
      </c>
      <c r="E189" s="36">
        <v>7261.8666666666668</v>
      </c>
      <c r="F189" s="36">
        <v>7220.9833333333336</v>
      </c>
      <c r="G189" s="36">
        <v>7177.916666666667</v>
      </c>
      <c r="H189" s="36">
        <v>7345.8166666666666</v>
      </c>
      <c r="I189" s="36">
        <v>7388.8833333333341</v>
      </c>
      <c r="J189" s="36">
        <v>7429.7666666666664</v>
      </c>
      <c r="K189" s="31">
        <v>7348</v>
      </c>
      <c r="L189" s="31">
        <v>7264.05</v>
      </c>
      <c r="M189" s="31">
        <v>0.65339000000000003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622.45000000000005</v>
      </c>
      <c r="D190" s="36">
        <v>623.26666666666677</v>
      </c>
      <c r="E190" s="36">
        <v>619.18333333333351</v>
      </c>
      <c r="F190" s="36">
        <v>615.91666666666674</v>
      </c>
      <c r="G190" s="36">
        <v>611.83333333333348</v>
      </c>
      <c r="H190" s="36">
        <v>626.53333333333353</v>
      </c>
      <c r="I190" s="36">
        <v>630.61666666666679</v>
      </c>
      <c r="J190" s="36">
        <v>633.88333333333355</v>
      </c>
      <c r="K190" s="31">
        <v>627.35</v>
      </c>
      <c r="L190" s="31">
        <v>620</v>
      </c>
      <c r="M190" s="31">
        <v>79.223789999999994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258.75</v>
      </c>
      <c r="D191" s="36">
        <v>258.91666666666669</v>
      </c>
      <c r="E191" s="36">
        <v>257.88333333333338</v>
      </c>
      <c r="F191" s="36">
        <v>257.01666666666671</v>
      </c>
      <c r="G191" s="36">
        <v>255.98333333333341</v>
      </c>
      <c r="H191" s="36">
        <v>259.78333333333336</v>
      </c>
      <c r="I191" s="36">
        <v>260.81666666666666</v>
      </c>
      <c r="J191" s="36">
        <v>261.68333333333334</v>
      </c>
      <c r="K191" s="31">
        <v>259.95</v>
      </c>
      <c r="L191" s="31">
        <v>258.05</v>
      </c>
      <c r="M191" s="31">
        <v>38.287309999999998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125.9</v>
      </c>
      <c r="D192" s="36">
        <v>126</v>
      </c>
      <c r="E192" s="36">
        <v>125</v>
      </c>
      <c r="F192" s="36">
        <v>124.1</v>
      </c>
      <c r="G192" s="36">
        <v>123.1</v>
      </c>
      <c r="H192" s="36">
        <v>126.9</v>
      </c>
      <c r="I192" s="36">
        <v>127.9</v>
      </c>
      <c r="J192" s="36">
        <v>128.80000000000001</v>
      </c>
      <c r="K192" s="31">
        <v>127</v>
      </c>
      <c r="L192" s="31">
        <v>125.1</v>
      </c>
      <c r="M192" s="31">
        <v>219.28671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3621.4</v>
      </c>
      <c r="D193" s="36">
        <v>3610.4666666666672</v>
      </c>
      <c r="E193" s="36">
        <v>3585.9833333333345</v>
      </c>
      <c r="F193" s="36">
        <v>3550.5666666666675</v>
      </c>
      <c r="G193" s="36">
        <v>3526.0833333333348</v>
      </c>
      <c r="H193" s="36">
        <v>3645.8833333333341</v>
      </c>
      <c r="I193" s="36">
        <v>3670.3666666666668</v>
      </c>
      <c r="J193" s="36">
        <v>3705.7833333333338</v>
      </c>
      <c r="K193" s="31">
        <v>3634.95</v>
      </c>
      <c r="L193" s="31">
        <v>3575.05</v>
      </c>
      <c r="M193" s="31">
        <v>20.756910000000001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1216.9000000000001</v>
      </c>
      <c r="D194" s="36">
        <v>1214.9666666666667</v>
      </c>
      <c r="E194" s="36">
        <v>1206.9333333333334</v>
      </c>
      <c r="F194" s="36">
        <v>1196.9666666666667</v>
      </c>
      <c r="G194" s="36">
        <v>1188.9333333333334</v>
      </c>
      <c r="H194" s="36">
        <v>1224.9333333333334</v>
      </c>
      <c r="I194" s="36">
        <v>1232.9666666666667</v>
      </c>
      <c r="J194" s="36">
        <v>1242.9333333333334</v>
      </c>
      <c r="K194" s="31">
        <v>1223</v>
      </c>
      <c r="L194" s="31">
        <v>1205</v>
      </c>
      <c r="M194" s="31">
        <v>14.46719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2974.9</v>
      </c>
      <c r="D195" s="36">
        <v>2988.4666666666667</v>
      </c>
      <c r="E195" s="36">
        <v>2951.9333333333334</v>
      </c>
      <c r="F195" s="36">
        <v>2928.9666666666667</v>
      </c>
      <c r="G195" s="36">
        <v>2892.4333333333334</v>
      </c>
      <c r="H195" s="36">
        <v>3011.4333333333334</v>
      </c>
      <c r="I195" s="36">
        <v>3047.9666666666672</v>
      </c>
      <c r="J195" s="36">
        <v>3070.9333333333334</v>
      </c>
      <c r="K195" s="31">
        <v>3025</v>
      </c>
      <c r="L195" s="31">
        <v>2965.5</v>
      </c>
      <c r="M195" s="31">
        <v>1.3321099999999999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3309.75</v>
      </c>
      <c r="D196" s="36">
        <v>3283.5499999999997</v>
      </c>
      <c r="E196" s="36">
        <v>3247.2999999999993</v>
      </c>
      <c r="F196" s="36">
        <v>3184.8499999999995</v>
      </c>
      <c r="G196" s="36">
        <v>3148.599999999999</v>
      </c>
      <c r="H196" s="36">
        <v>3345.9999999999995</v>
      </c>
      <c r="I196" s="36">
        <v>3382.2500000000005</v>
      </c>
      <c r="J196" s="36">
        <v>3444.7</v>
      </c>
      <c r="K196" s="31">
        <v>3319.8</v>
      </c>
      <c r="L196" s="31">
        <v>3221.1</v>
      </c>
      <c r="M196" s="31">
        <v>11.0212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1894.05</v>
      </c>
      <c r="D197" s="36">
        <v>1883</v>
      </c>
      <c r="E197" s="36">
        <v>1867</v>
      </c>
      <c r="F197" s="36">
        <v>1839.95</v>
      </c>
      <c r="G197" s="36">
        <v>1823.95</v>
      </c>
      <c r="H197" s="36">
        <v>1910.05</v>
      </c>
      <c r="I197" s="36">
        <v>1926.05</v>
      </c>
      <c r="J197" s="36">
        <v>1953.1</v>
      </c>
      <c r="K197" s="31">
        <v>1899</v>
      </c>
      <c r="L197" s="31">
        <v>1855.95</v>
      </c>
      <c r="M197" s="31">
        <v>4.0825300000000002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730.05</v>
      </c>
      <c r="D198" s="36">
        <v>730.5333333333333</v>
      </c>
      <c r="E198" s="36">
        <v>724.56666666666661</v>
      </c>
      <c r="F198" s="36">
        <v>719.08333333333326</v>
      </c>
      <c r="G198" s="36">
        <v>713.11666666666656</v>
      </c>
      <c r="H198" s="36">
        <v>736.01666666666665</v>
      </c>
      <c r="I198" s="36">
        <v>741.98333333333335</v>
      </c>
      <c r="J198" s="36">
        <v>747.4666666666667</v>
      </c>
      <c r="K198" s="31">
        <v>736.5</v>
      </c>
      <c r="L198" s="31">
        <v>725.05</v>
      </c>
      <c r="M198" s="31">
        <v>0.97951999999999995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2072.1</v>
      </c>
      <c r="D199" s="36">
        <v>2071.3666666666668</v>
      </c>
      <c r="E199" s="36">
        <v>2050.8333333333335</v>
      </c>
      <c r="F199" s="36">
        <v>2029.5666666666666</v>
      </c>
      <c r="G199" s="36">
        <v>2009.0333333333333</v>
      </c>
      <c r="H199" s="36">
        <v>2092.6333333333337</v>
      </c>
      <c r="I199" s="36">
        <v>2113.1666666666665</v>
      </c>
      <c r="J199" s="36">
        <v>2134.4333333333338</v>
      </c>
      <c r="K199" s="31">
        <v>2091.9</v>
      </c>
      <c r="L199" s="31">
        <v>2050.1</v>
      </c>
      <c r="M199" s="31">
        <v>4.4421999999999997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38.5</v>
      </c>
      <c r="D200" s="36">
        <v>38.166666666666664</v>
      </c>
      <c r="E200" s="36">
        <v>37.633333333333326</v>
      </c>
      <c r="F200" s="36">
        <v>36.766666666666659</v>
      </c>
      <c r="G200" s="36">
        <v>36.23333333333332</v>
      </c>
      <c r="H200" s="36">
        <v>39.033333333333331</v>
      </c>
      <c r="I200" s="36">
        <v>39.566666666666677</v>
      </c>
      <c r="J200" s="36">
        <v>40.433333333333337</v>
      </c>
      <c r="K200" s="31">
        <v>38.700000000000003</v>
      </c>
      <c r="L200" s="31">
        <v>37.299999999999997</v>
      </c>
      <c r="M200" s="31">
        <v>102.79675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99.8</v>
      </c>
      <c r="D201" s="36">
        <v>98.966666666666654</v>
      </c>
      <c r="E201" s="36">
        <v>97.583333333333314</v>
      </c>
      <c r="F201" s="36">
        <v>95.36666666666666</v>
      </c>
      <c r="G201" s="36">
        <v>93.98333333333332</v>
      </c>
      <c r="H201" s="36">
        <v>101.18333333333331</v>
      </c>
      <c r="I201" s="36">
        <v>102.56666666666666</v>
      </c>
      <c r="J201" s="36">
        <v>104.7833333333333</v>
      </c>
      <c r="K201" s="31">
        <v>100.35</v>
      </c>
      <c r="L201" s="31">
        <v>96.75</v>
      </c>
      <c r="M201" s="31">
        <v>50.11636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1501.25</v>
      </c>
      <c r="D202" s="36">
        <v>1504.2833333333335</v>
      </c>
      <c r="E202" s="36">
        <v>1491.9666666666672</v>
      </c>
      <c r="F202" s="36">
        <v>1482.6833333333336</v>
      </c>
      <c r="G202" s="36">
        <v>1470.3666666666672</v>
      </c>
      <c r="H202" s="36">
        <v>1513.5666666666671</v>
      </c>
      <c r="I202" s="36">
        <v>1525.8833333333332</v>
      </c>
      <c r="J202" s="36">
        <v>1535.166666666667</v>
      </c>
      <c r="K202" s="31">
        <v>1516.6</v>
      </c>
      <c r="L202" s="31">
        <v>1495</v>
      </c>
      <c r="M202" s="31">
        <v>5.37906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1560.75</v>
      </c>
      <c r="D203" s="36">
        <v>1560.5666666666666</v>
      </c>
      <c r="E203" s="36">
        <v>1551.1833333333332</v>
      </c>
      <c r="F203" s="36">
        <v>1541.6166666666666</v>
      </c>
      <c r="G203" s="36">
        <v>1532.2333333333331</v>
      </c>
      <c r="H203" s="36">
        <v>1570.1333333333332</v>
      </c>
      <c r="I203" s="36">
        <v>1579.5166666666664</v>
      </c>
      <c r="J203" s="36">
        <v>1589.0833333333333</v>
      </c>
      <c r="K203" s="31">
        <v>1569.95</v>
      </c>
      <c r="L203" s="31">
        <v>1551</v>
      </c>
      <c r="M203" s="31">
        <v>0.79147999999999996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8195.4500000000007</v>
      </c>
      <c r="D204" s="36">
        <v>8195.4499999999989</v>
      </c>
      <c r="E204" s="36">
        <v>8151.2499999999982</v>
      </c>
      <c r="F204" s="36">
        <v>8107.0499999999993</v>
      </c>
      <c r="G204" s="36">
        <v>8062.8499999999985</v>
      </c>
      <c r="H204" s="36">
        <v>8239.6499999999978</v>
      </c>
      <c r="I204" s="36">
        <v>8283.8499999999985</v>
      </c>
      <c r="J204" s="36">
        <v>8328.0499999999975</v>
      </c>
      <c r="K204" s="31">
        <v>8239.65</v>
      </c>
      <c r="L204" s="31">
        <v>8151.25</v>
      </c>
      <c r="M204" s="31">
        <v>1.58491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105.3</v>
      </c>
      <c r="D205" s="36">
        <v>105.55</v>
      </c>
      <c r="E205" s="36">
        <v>103.5</v>
      </c>
      <c r="F205" s="36">
        <v>101.7</v>
      </c>
      <c r="G205" s="36">
        <v>99.65</v>
      </c>
      <c r="H205" s="36">
        <v>107.35</v>
      </c>
      <c r="I205" s="36">
        <v>109.39999999999998</v>
      </c>
      <c r="J205" s="36">
        <v>111.19999999999999</v>
      </c>
      <c r="K205" s="31">
        <v>107.6</v>
      </c>
      <c r="L205" s="31">
        <v>103.75</v>
      </c>
      <c r="M205" s="31">
        <v>258.13134000000002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612.15</v>
      </c>
      <c r="D206" s="36">
        <v>610.05000000000007</v>
      </c>
      <c r="E206" s="36">
        <v>607.10000000000014</v>
      </c>
      <c r="F206" s="36">
        <v>602.05000000000007</v>
      </c>
      <c r="G206" s="36">
        <v>599.10000000000014</v>
      </c>
      <c r="H206" s="36">
        <v>615.10000000000014</v>
      </c>
      <c r="I206" s="36">
        <v>618.05000000000018</v>
      </c>
      <c r="J206" s="36">
        <v>623.10000000000014</v>
      </c>
      <c r="K206" s="31">
        <v>613</v>
      </c>
      <c r="L206" s="31">
        <v>605</v>
      </c>
      <c r="M206" s="31">
        <v>17.509679999999999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927.05</v>
      </c>
      <c r="D207" s="36">
        <v>927.05000000000007</v>
      </c>
      <c r="E207" s="36">
        <v>922.10000000000014</v>
      </c>
      <c r="F207" s="36">
        <v>917.15000000000009</v>
      </c>
      <c r="G207" s="36">
        <v>912.20000000000016</v>
      </c>
      <c r="H207" s="36">
        <v>932.00000000000011</v>
      </c>
      <c r="I207" s="36">
        <v>936.95000000000016</v>
      </c>
      <c r="J207" s="36">
        <v>941.90000000000009</v>
      </c>
      <c r="K207" s="31">
        <v>932</v>
      </c>
      <c r="L207" s="31">
        <v>922.1</v>
      </c>
      <c r="M207" s="31">
        <v>14.38968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222.7</v>
      </c>
      <c r="D208" s="36">
        <v>222.54999999999998</v>
      </c>
      <c r="E208" s="36">
        <v>220.99999999999997</v>
      </c>
      <c r="F208" s="36">
        <v>219.29999999999998</v>
      </c>
      <c r="G208" s="36">
        <v>217.74999999999997</v>
      </c>
      <c r="H208" s="36">
        <v>224.24999999999997</v>
      </c>
      <c r="I208" s="36">
        <v>225.79999999999998</v>
      </c>
      <c r="J208" s="36">
        <v>227.49999999999997</v>
      </c>
      <c r="K208" s="31">
        <v>224.1</v>
      </c>
      <c r="L208" s="31">
        <v>220.85</v>
      </c>
      <c r="M208" s="31">
        <v>55.237340000000003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885.1</v>
      </c>
      <c r="D209" s="36">
        <v>884.18333333333339</v>
      </c>
      <c r="E209" s="36">
        <v>880.36666666666679</v>
      </c>
      <c r="F209" s="36">
        <v>875.63333333333344</v>
      </c>
      <c r="G209" s="36">
        <v>871.81666666666683</v>
      </c>
      <c r="H209" s="36">
        <v>888.91666666666674</v>
      </c>
      <c r="I209" s="36">
        <v>892.73333333333335</v>
      </c>
      <c r="J209" s="36">
        <v>897.4666666666667</v>
      </c>
      <c r="K209" s="31">
        <v>888</v>
      </c>
      <c r="L209" s="31">
        <v>879.45</v>
      </c>
      <c r="M209" s="31">
        <v>4.60025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1650.1</v>
      </c>
      <c r="D210" s="36">
        <v>1652.1500000000003</v>
      </c>
      <c r="E210" s="36">
        <v>1643.3500000000006</v>
      </c>
      <c r="F210" s="36">
        <v>1636.6000000000004</v>
      </c>
      <c r="G210" s="36">
        <v>1627.8000000000006</v>
      </c>
      <c r="H210" s="36">
        <v>1658.9000000000005</v>
      </c>
      <c r="I210" s="36">
        <v>1667.7000000000003</v>
      </c>
      <c r="J210" s="36">
        <v>1674.4500000000005</v>
      </c>
      <c r="K210" s="31">
        <v>1660.95</v>
      </c>
      <c r="L210" s="31">
        <v>1645.4</v>
      </c>
      <c r="M210" s="31">
        <v>1.26938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407.85</v>
      </c>
      <c r="D211" s="36">
        <v>408.20000000000005</v>
      </c>
      <c r="E211" s="36">
        <v>406.60000000000008</v>
      </c>
      <c r="F211" s="36">
        <v>405.35</v>
      </c>
      <c r="G211" s="36">
        <v>403.75000000000006</v>
      </c>
      <c r="H211" s="36">
        <v>409.4500000000001</v>
      </c>
      <c r="I211" s="36">
        <v>411.05</v>
      </c>
      <c r="J211" s="36">
        <v>412.30000000000013</v>
      </c>
      <c r="K211" s="31">
        <v>409.8</v>
      </c>
      <c r="L211" s="31">
        <v>406.95</v>
      </c>
      <c r="M211" s="31">
        <v>31.825019999999999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17.3</v>
      </c>
      <c r="D212" s="36">
        <v>17.316666666666666</v>
      </c>
      <c r="E212" s="36">
        <v>17.133333333333333</v>
      </c>
      <c r="F212" s="36">
        <v>16.966666666666665</v>
      </c>
      <c r="G212" s="36">
        <v>16.783333333333331</v>
      </c>
      <c r="H212" s="36">
        <v>17.483333333333334</v>
      </c>
      <c r="I212" s="36">
        <v>17.666666666666664</v>
      </c>
      <c r="J212" s="36">
        <v>17.833333333333336</v>
      </c>
      <c r="K212" s="31">
        <v>17.5</v>
      </c>
      <c r="L212" s="31">
        <v>17.149999999999999</v>
      </c>
      <c r="M212" s="31">
        <v>1306.10068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260.64999999999998</v>
      </c>
      <c r="D213" s="36">
        <v>260.2833333333333</v>
      </c>
      <c r="E213" s="36">
        <v>258.86666666666662</v>
      </c>
      <c r="F213" s="36">
        <v>257.08333333333331</v>
      </c>
      <c r="G213" s="36">
        <v>255.66666666666663</v>
      </c>
      <c r="H213" s="36">
        <v>262.06666666666661</v>
      </c>
      <c r="I213" s="36">
        <v>263.48333333333335</v>
      </c>
      <c r="J213" s="36">
        <v>265.26666666666659</v>
      </c>
      <c r="K213" s="31">
        <v>261.7</v>
      </c>
      <c r="L213" s="31">
        <v>258.5</v>
      </c>
      <c r="M213" s="31">
        <v>26.835159999999998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104.45</v>
      </c>
      <c r="D214" s="36">
        <v>105.21666666666665</v>
      </c>
      <c r="E214" s="36">
        <v>103.23333333333331</v>
      </c>
      <c r="F214" s="36">
        <v>102.01666666666665</v>
      </c>
      <c r="G214" s="36">
        <v>100.0333333333333</v>
      </c>
      <c r="H214" s="36">
        <v>106.43333333333331</v>
      </c>
      <c r="I214" s="36">
        <v>108.41666666666666</v>
      </c>
      <c r="J214" s="36">
        <v>109.63333333333331</v>
      </c>
      <c r="K214" s="31">
        <v>107.2</v>
      </c>
      <c r="L214" s="31">
        <v>104</v>
      </c>
      <c r="M214" s="31">
        <v>650.41435000000001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603.75</v>
      </c>
      <c r="D215" s="36">
        <v>604.66666666666663</v>
      </c>
      <c r="E215" s="36">
        <v>598.68333333333328</v>
      </c>
      <c r="F215" s="36">
        <v>593.61666666666667</v>
      </c>
      <c r="G215" s="36">
        <v>587.63333333333333</v>
      </c>
      <c r="H215" s="36">
        <v>609.73333333333323</v>
      </c>
      <c r="I215" s="36">
        <v>615.71666666666658</v>
      </c>
      <c r="J215" s="36">
        <v>620.78333333333319</v>
      </c>
      <c r="K215" s="31">
        <v>610.65</v>
      </c>
      <c r="L215" s="31">
        <v>599.6</v>
      </c>
      <c r="M215" s="31">
        <v>11.45725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1"/>
      <c r="B1" s="362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5" t="s">
        <v>16</v>
      </c>
      <c r="B9" s="357" t="s">
        <v>18</v>
      </c>
      <c r="C9" s="360" t="s">
        <v>20</v>
      </c>
      <c r="D9" s="360" t="s">
        <v>21</v>
      </c>
      <c r="E9" s="352" t="s">
        <v>22</v>
      </c>
      <c r="F9" s="353"/>
      <c r="G9" s="354"/>
      <c r="H9" s="352" t="s">
        <v>23</v>
      </c>
      <c r="I9" s="353"/>
      <c r="J9" s="354"/>
      <c r="K9" s="26"/>
      <c r="L9" s="27"/>
      <c r="M9" s="48"/>
      <c r="N9" s="1"/>
      <c r="O9" s="1"/>
    </row>
    <row r="10" spans="1:15" ht="42.75" customHeight="1">
      <c r="A10" s="356"/>
      <c r="B10" s="359"/>
      <c r="C10" s="359"/>
      <c r="D10" s="35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507.7</v>
      </c>
      <c r="D11" s="36">
        <v>504.63333333333338</v>
      </c>
      <c r="E11" s="36">
        <v>499.46666666666675</v>
      </c>
      <c r="F11" s="36">
        <v>491.23333333333335</v>
      </c>
      <c r="G11" s="36">
        <v>486.06666666666672</v>
      </c>
      <c r="H11" s="36">
        <v>512.86666666666679</v>
      </c>
      <c r="I11" s="36">
        <v>518.03333333333342</v>
      </c>
      <c r="J11" s="36">
        <v>526.26666666666688</v>
      </c>
      <c r="K11" s="31">
        <v>509.8</v>
      </c>
      <c r="L11" s="31">
        <v>496.4</v>
      </c>
      <c r="M11" s="31">
        <v>4.7136899999999997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31150.1</v>
      </c>
      <c r="D12" s="36">
        <v>31133.283333333336</v>
      </c>
      <c r="E12" s="36">
        <v>30866.816666666673</v>
      </c>
      <c r="F12" s="36">
        <v>30583.533333333336</v>
      </c>
      <c r="G12" s="36">
        <v>30317.066666666673</v>
      </c>
      <c r="H12" s="36">
        <v>31416.566666666673</v>
      </c>
      <c r="I12" s="36">
        <v>31683.03333333334</v>
      </c>
      <c r="J12" s="36">
        <v>31966.316666666673</v>
      </c>
      <c r="K12" s="31">
        <v>31399.75</v>
      </c>
      <c r="L12" s="31">
        <v>30850</v>
      </c>
      <c r="M12" s="31">
        <v>1.7389999999999999E-2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523.4</v>
      </c>
      <c r="D13" s="36">
        <v>525.33333333333337</v>
      </c>
      <c r="E13" s="36">
        <v>519.06666666666672</v>
      </c>
      <c r="F13" s="36">
        <v>514.73333333333335</v>
      </c>
      <c r="G13" s="36">
        <v>508.4666666666667</v>
      </c>
      <c r="H13" s="36">
        <v>529.66666666666674</v>
      </c>
      <c r="I13" s="36">
        <v>535.93333333333339</v>
      </c>
      <c r="J13" s="36">
        <v>540.26666666666677</v>
      </c>
      <c r="K13" s="31">
        <v>531.6</v>
      </c>
      <c r="L13" s="31">
        <v>521</v>
      </c>
      <c r="M13" s="31">
        <v>1.3839300000000001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488.6</v>
      </c>
      <c r="D14" s="36">
        <v>487.84999999999997</v>
      </c>
      <c r="E14" s="36">
        <v>484.79999999999995</v>
      </c>
      <c r="F14" s="36">
        <v>481</v>
      </c>
      <c r="G14" s="36">
        <v>477.95</v>
      </c>
      <c r="H14" s="36">
        <v>491.64999999999992</v>
      </c>
      <c r="I14" s="36">
        <v>494.7</v>
      </c>
      <c r="J14" s="36">
        <v>498.49999999999989</v>
      </c>
      <c r="K14" s="31">
        <v>490.9</v>
      </c>
      <c r="L14" s="31">
        <v>484.05</v>
      </c>
      <c r="M14" s="31">
        <v>7.1702599999999999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1725.6</v>
      </c>
      <c r="D15" s="36">
        <v>1738.75</v>
      </c>
      <c r="E15" s="36">
        <v>1705.5</v>
      </c>
      <c r="F15" s="36">
        <v>1685.4</v>
      </c>
      <c r="G15" s="36">
        <v>1652.15</v>
      </c>
      <c r="H15" s="36">
        <v>1758.85</v>
      </c>
      <c r="I15" s="36">
        <v>1792.1</v>
      </c>
      <c r="J15" s="36">
        <v>1812.1999999999998</v>
      </c>
      <c r="K15" s="31">
        <v>1772</v>
      </c>
      <c r="L15" s="31">
        <v>1718.65</v>
      </c>
      <c r="M15" s="31">
        <v>1.2815099999999999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4133.1000000000004</v>
      </c>
      <c r="D16" s="36">
        <v>4115.3666666666668</v>
      </c>
      <c r="E16" s="36">
        <v>4085.7333333333336</v>
      </c>
      <c r="F16" s="36">
        <v>4038.3666666666668</v>
      </c>
      <c r="G16" s="36">
        <v>4008.7333333333336</v>
      </c>
      <c r="H16" s="36">
        <v>4162.7333333333336</v>
      </c>
      <c r="I16" s="36">
        <v>4192.3666666666668</v>
      </c>
      <c r="J16" s="36">
        <v>4239.7333333333336</v>
      </c>
      <c r="K16" s="31">
        <v>4145</v>
      </c>
      <c r="L16" s="31">
        <v>4068</v>
      </c>
      <c r="M16" s="31">
        <v>2.0735299999999999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23036.400000000001</v>
      </c>
      <c r="D17" s="36">
        <v>22994.783333333336</v>
      </c>
      <c r="E17" s="36">
        <v>22871.566666666673</v>
      </c>
      <c r="F17" s="36">
        <v>22706.733333333337</v>
      </c>
      <c r="G17" s="36">
        <v>22583.516666666674</v>
      </c>
      <c r="H17" s="36">
        <v>23159.616666666672</v>
      </c>
      <c r="I17" s="36">
        <v>23282.833333333339</v>
      </c>
      <c r="J17" s="36">
        <v>23447.666666666672</v>
      </c>
      <c r="K17" s="31">
        <v>23118</v>
      </c>
      <c r="L17" s="31">
        <v>22829.95</v>
      </c>
      <c r="M17" s="31">
        <v>5.5320000000000001E-2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2009.95</v>
      </c>
      <c r="D18" s="36">
        <v>2009.6333333333332</v>
      </c>
      <c r="E18" s="36">
        <v>1997.5666666666664</v>
      </c>
      <c r="F18" s="36">
        <v>1985.1833333333332</v>
      </c>
      <c r="G18" s="36">
        <v>1973.1166666666663</v>
      </c>
      <c r="H18" s="36">
        <v>2022.0166666666664</v>
      </c>
      <c r="I18" s="36">
        <v>2034.083333333333</v>
      </c>
      <c r="J18" s="36">
        <v>2046.4666666666665</v>
      </c>
      <c r="K18" s="31">
        <v>2021.7</v>
      </c>
      <c r="L18" s="31">
        <v>1997.25</v>
      </c>
      <c r="M18" s="31">
        <v>1.53026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2478.1</v>
      </c>
      <c r="D19" s="36">
        <v>2486.3666666666663</v>
      </c>
      <c r="E19" s="36">
        <v>2457.7833333333328</v>
      </c>
      <c r="F19" s="36">
        <v>2437.4666666666667</v>
      </c>
      <c r="G19" s="36">
        <v>2408.8833333333332</v>
      </c>
      <c r="H19" s="36">
        <v>2506.6833333333325</v>
      </c>
      <c r="I19" s="36">
        <v>2535.2666666666655</v>
      </c>
      <c r="J19" s="36">
        <v>2555.5833333333321</v>
      </c>
      <c r="K19" s="31">
        <v>2514.9499999999998</v>
      </c>
      <c r="L19" s="31">
        <v>2466.0500000000002</v>
      </c>
      <c r="M19" s="31">
        <v>15.100350000000001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961.25</v>
      </c>
      <c r="D20" s="36">
        <v>962.91666666666663</v>
      </c>
      <c r="E20" s="36">
        <v>956.88333333333321</v>
      </c>
      <c r="F20" s="36">
        <v>952.51666666666654</v>
      </c>
      <c r="G20" s="36">
        <v>946.48333333333312</v>
      </c>
      <c r="H20" s="36">
        <v>967.2833333333333</v>
      </c>
      <c r="I20" s="36">
        <v>973.31666666666683</v>
      </c>
      <c r="J20" s="36">
        <v>977.68333333333339</v>
      </c>
      <c r="K20" s="31">
        <v>968.95</v>
      </c>
      <c r="L20" s="31">
        <v>958.55</v>
      </c>
      <c r="M20" s="31">
        <v>3.5902099999999999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830.75</v>
      </c>
      <c r="D21" s="36">
        <v>831.2166666666667</v>
      </c>
      <c r="E21" s="36">
        <v>825.93333333333339</v>
      </c>
      <c r="F21" s="36">
        <v>821.11666666666667</v>
      </c>
      <c r="G21" s="36">
        <v>815.83333333333337</v>
      </c>
      <c r="H21" s="36">
        <v>836.03333333333342</v>
      </c>
      <c r="I21" s="36">
        <v>841.31666666666672</v>
      </c>
      <c r="J21" s="36">
        <v>846.13333333333344</v>
      </c>
      <c r="K21" s="31">
        <v>836.5</v>
      </c>
      <c r="L21" s="31">
        <v>826.4</v>
      </c>
      <c r="M21" s="31">
        <v>18.770579999999999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364.3</v>
      </c>
      <c r="D22" s="36">
        <v>366.09999999999997</v>
      </c>
      <c r="E22" s="36">
        <v>361.19999999999993</v>
      </c>
      <c r="F22" s="36">
        <v>358.09999999999997</v>
      </c>
      <c r="G22" s="36">
        <v>353.19999999999993</v>
      </c>
      <c r="H22" s="36">
        <v>369.19999999999993</v>
      </c>
      <c r="I22" s="36">
        <v>374.09999999999991</v>
      </c>
      <c r="J22" s="36">
        <v>377.19999999999993</v>
      </c>
      <c r="K22" s="31">
        <v>371</v>
      </c>
      <c r="L22" s="31">
        <v>363</v>
      </c>
      <c r="M22" s="31">
        <v>23.493089999999999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604.6</v>
      </c>
      <c r="D23" s="36">
        <v>605.93333333333339</v>
      </c>
      <c r="E23" s="36">
        <v>602.16666666666674</v>
      </c>
      <c r="F23" s="36">
        <v>599.73333333333335</v>
      </c>
      <c r="G23" s="36">
        <v>595.9666666666667</v>
      </c>
      <c r="H23" s="36">
        <v>608.36666666666679</v>
      </c>
      <c r="I23" s="36">
        <v>612.13333333333344</v>
      </c>
      <c r="J23" s="36">
        <v>614.56666666666683</v>
      </c>
      <c r="K23" s="31">
        <v>609.70000000000005</v>
      </c>
      <c r="L23" s="31">
        <v>603.5</v>
      </c>
      <c r="M23" s="31">
        <v>3.26953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349.05</v>
      </c>
      <c r="D24" s="36">
        <v>350.34999999999997</v>
      </c>
      <c r="E24" s="36">
        <v>345.69999999999993</v>
      </c>
      <c r="F24" s="36">
        <v>342.34999999999997</v>
      </c>
      <c r="G24" s="36">
        <v>337.69999999999993</v>
      </c>
      <c r="H24" s="36">
        <v>353.69999999999993</v>
      </c>
      <c r="I24" s="36">
        <v>358.34999999999991</v>
      </c>
      <c r="J24" s="36">
        <v>361.69999999999993</v>
      </c>
      <c r="K24" s="31">
        <v>355</v>
      </c>
      <c r="L24" s="31">
        <v>347</v>
      </c>
      <c r="M24" s="31">
        <v>12.612690000000001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181.5</v>
      </c>
      <c r="D25" s="36">
        <v>179.79999999999998</v>
      </c>
      <c r="E25" s="36">
        <v>177.44999999999996</v>
      </c>
      <c r="F25" s="36">
        <v>173.39999999999998</v>
      </c>
      <c r="G25" s="36">
        <v>171.04999999999995</v>
      </c>
      <c r="H25" s="36">
        <v>183.84999999999997</v>
      </c>
      <c r="I25" s="36">
        <v>186.2</v>
      </c>
      <c r="J25" s="36">
        <v>190.24999999999997</v>
      </c>
      <c r="K25" s="31">
        <v>182.15</v>
      </c>
      <c r="L25" s="31">
        <v>175.75</v>
      </c>
      <c r="M25" s="31">
        <v>39.830930000000002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219</v>
      </c>
      <c r="D26" s="36">
        <v>219.58333333333334</v>
      </c>
      <c r="E26" s="36">
        <v>217.51666666666668</v>
      </c>
      <c r="F26" s="36">
        <v>216.03333333333333</v>
      </c>
      <c r="G26" s="36">
        <v>213.96666666666667</v>
      </c>
      <c r="H26" s="36">
        <v>221.06666666666669</v>
      </c>
      <c r="I26" s="36">
        <v>223.13333333333335</v>
      </c>
      <c r="J26" s="36">
        <v>224.6166666666667</v>
      </c>
      <c r="K26" s="31">
        <v>221.65</v>
      </c>
      <c r="L26" s="31">
        <v>218.1</v>
      </c>
      <c r="M26" s="31">
        <v>10.73409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326.85000000000002</v>
      </c>
      <c r="D27" s="36">
        <v>328.2166666666667</v>
      </c>
      <c r="E27" s="36">
        <v>324.43333333333339</v>
      </c>
      <c r="F27" s="36">
        <v>322.01666666666671</v>
      </c>
      <c r="G27" s="36">
        <v>318.23333333333341</v>
      </c>
      <c r="H27" s="36">
        <v>330.63333333333338</v>
      </c>
      <c r="I27" s="36">
        <v>334.41666666666669</v>
      </c>
      <c r="J27" s="36">
        <v>336.83333333333337</v>
      </c>
      <c r="K27" s="31">
        <v>332</v>
      </c>
      <c r="L27" s="31">
        <v>325.8</v>
      </c>
      <c r="M27" s="31">
        <v>1.41079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961.9</v>
      </c>
      <c r="D28" s="36">
        <v>963.9666666666667</v>
      </c>
      <c r="E28" s="36">
        <v>957.93333333333339</v>
      </c>
      <c r="F28" s="36">
        <v>953.9666666666667</v>
      </c>
      <c r="G28" s="36">
        <v>947.93333333333339</v>
      </c>
      <c r="H28" s="36">
        <v>967.93333333333339</v>
      </c>
      <c r="I28" s="36">
        <v>973.9666666666667</v>
      </c>
      <c r="J28" s="36">
        <v>977.93333333333339</v>
      </c>
      <c r="K28" s="31">
        <v>970</v>
      </c>
      <c r="L28" s="31">
        <v>960</v>
      </c>
      <c r="M28" s="31">
        <v>0.16863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1092.95</v>
      </c>
      <c r="D29" s="36">
        <v>1087.3166666666666</v>
      </c>
      <c r="E29" s="36">
        <v>1075.6333333333332</v>
      </c>
      <c r="F29" s="36">
        <v>1058.3166666666666</v>
      </c>
      <c r="G29" s="36">
        <v>1046.6333333333332</v>
      </c>
      <c r="H29" s="36">
        <v>1104.6333333333332</v>
      </c>
      <c r="I29" s="36">
        <v>1116.3166666666666</v>
      </c>
      <c r="J29" s="36">
        <v>1133.6333333333332</v>
      </c>
      <c r="K29" s="31">
        <v>1099</v>
      </c>
      <c r="L29" s="31">
        <v>1070</v>
      </c>
      <c r="M29" s="31">
        <v>2.1289400000000001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3440.15</v>
      </c>
      <c r="D30" s="36">
        <v>3434.3833333333332</v>
      </c>
      <c r="E30" s="36">
        <v>3411.7666666666664</v>
      </c>
      <c r="F30" s="36">
        <v>3383.3833333333332</v>
      </c>
      <c r="G30" s="36">
        <v>3360.7666666666664</v>
      </c>
      <c r="H30" s="36">
        <v>3462.7666666666664</v>
      </c>
      <c r="I30" s="36">
        <v>3485.3833333333332</v>
      </c>
      <c r="J30" s="36">
        <v>3513.7666666666664</v>
      </c>
      <c r="K30" s="31">
        <v>3457</v>
      </c>
      <c r="L30" s="31">
        <v>3406</v>
      </c>
      <c r="M30" s="31">
        <v>0.48244999999999999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1747.45</v>
      </c>
      <c r="D31" s="36">
        <v>1751.9166666666667</v>
      </c>
      <c r="E31" s="36">
        <v>1737.3833333333334</v>
      </c>
      <c r="F31" s="36">
        <v>1727.3166666666666</v>
      </c>
      <c r="G31" s="36">
        <v>1712.7833333333333</v>
      </c>
      <c r="H31" s="36">
        <v>1761.9833333333336</v>
      </c>
      <c r="I31" s="36">
        <v>1776.5166666666669</v>
      </c>
      <c r="J31" s="36">
        <v>1786.5833333333337</v>
      </c>
      <c r="K31" s="31">
        <v>1766.45</v>
      </c>
      <c r="L31" s="31">
        <v>1741.85</v>
      </c>
      <c r="M31" s="31">
        <v>1.63758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772.85</v>
      </c>
      <c r="D32" s="36">
        <v>776.86666666666679</v>
      </c>
      <c r="E32" s="36">
        <v>766.43333333333362</v>
      </c>
      <c r="F32" s="36">
        <v>760.01666666666688</v>
      </c>
      <c r="G32" s="36">
        <v>749.58333333333371</v>
      </c>
      <c r="H32" s="36">
        <v>783.28333333333353</v>
      </c>
      <c r="I32" s="36">
        <v>793.7166666666667</v>
      </c>
      <c r="J32" s="36">
        <v>800.13333333333344</v>
      </c>
      <c r="K32" s="31">
        <v>787.3</v>
      </c>
      <c r="L32" s="31">
        <v>770.45</v>
      </c>
      <c r="M32" s="31">
        <v>6.2119299999999997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3522.5</v>
      </c>
      <c r="D33" s="36">
        <v>3505</v>
      </c>
      <c r="E33" s="36">
        <v>3475</v>
      </c>
      <c r="F33" s="36">
        <v>3427.5</v>
      </c>
      <c r="G33" s="36">
        <v>3397.5</v>
      </c>
      <c r="H33" s="36">
        <v>3552.5</v>
      </c>
      <c r="I33" s="36">
        <v>3582.5</v>
      </c>
      <c r="J33" s="36">
        <v>3630</v>
      </c>
      <c r="K33" s="31">
        <v>3535</v>
      </c>
      <c r="L33" s="31">
        <v>3457.5</v>
      </c>
      <c r="M33" s="31">
        <v>2.5989100000000001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2309.3000000000002</v>
      </c>
      <c r="D34" s="36">
        <v>2307.5</v>
      </c>
      <c r="E34" s="36">
        <v>2299</v>
      </c>
      <c r="F34" s="36">
        <v>2288.6999999999998</v>
      </c>
      <c r="G34" s="36">
        <v>2280.1999999999998</v>
      </c>
      <c r="H34" s="36">
        <v>2317.8000000000002</v>
      </c>
      <c r="I34" s="36">
        <v>2326.3000000000002</v>
      </c>
      <c r="J34" s="36">
        <v>2336.6000000000004</v>
      </c>
      <c r="K34" s="31">
        <v>2316</v>
      </c>
      <c r="L34" s="31">
        <v>2297.1999999999998</v>
      </c>
      <c r="M34" s="31">
        <v>0.18215000000000001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644.54999999999995</v>
      </c>
      <c r="D35" s="36">
        <v>643.5333333333333</v>
      </c>
      <c r="E35" s="36">
        <v>641.01666666666665</v>
      </c>
      <c r="F35" s="36">
        <v>637.48333333333335</v>
      </c>
      <c r="G35" s="36">
        <v>634.9666666666667</v>
      </c>
      <c r="H35" s="36">
        <v>647.06666666666661</v>
      </c>
      <c r="I35" s="36">
        <v>649.58333333333326</v>
      </c>
      <c r="J35" s="36">
        <v>653.11666666666656</v>
      </c>
      <c r="K35" s="31">
        <v>646.04999999999995</v>
      </c>
      <c r="L35" s="31">
        <v>640</v>
      </c>
      <c r="M35" s="31">
        <v>3.2521100000000001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2920.9</v>
      </c>
      <c r="D36" s="36">
        <v>2926.8666666666668</v>
      </c>
      <c r="E36" s="36">
        <v>2889.0333333333338</v>
      </c>
      <c r="F36" s="36">
        <v>2857.166666666667</v>
      </c>
      <c r="G36" s="36">
        <v>2819.3333333333339</v>
      </c>
      <c r="H36" s="36">
        <v>2958.7333333333336</v>
      </c>
      <c r="I36" s="36">
        <v>2996.5666666666666</v>
      </c>
      <c r="J36" s="36">
        <v>3028.4333333333334</v>
      </c>
      <c r="K36" s="31">
        <v>2964.7</v>
      </c>
      <c r="L36" s="31">
        <v>2895</v>
      </c>
      <c r="M36" s="31">
        <v>0.73302999999999996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435.7</v>
      </c>
      <c r="D37" s="36">
        <v>434.83333333333331</v>
      </c>
      <c r="E37" s="36">
        <v>432.66666666666663</v>
      </c>
      <c r="F37" s="36">
        <v>429.63333333333333</v>
      </c>
      <c r="G37" s="36">
        <v>427.46666666666664</v>
      </c>
      <c r="H37" s="36">
        <v>437.86666666666662</v>
      </c>
      <c r="I37" s="36">
        <v>440.03333333333325</v>
      </c>
      <c r="J37" s="36">
        <v>443.06666666666661</v>
      </c>
      <c r="K37" s="31">
        <v>437</v>
      </c>
      <c r="L37" s="31">
        <v>431.8</v>
      </c>
      <c r="M37" s="31">
        <v>15.47935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1977.65</v>
      </c>
      <c r="D38" s="36">
        <v>1993.5333333333335</v>
      </c>
      <c r="E38" s="36">
        <v>1944.116666666667</v>
      </c>
      <c r="F38" s="36">
        <v>1910.5833333333335</v>
      </c>
      <c r="G38" s="36">
        <v>1861.166666666667</v>
      </c>
      <c r="H38" s="36">
        <v>2027.0666666666671</v>
      </c>
      <c r="I38" s="36">
        <v>2076.4833333333336</v>
      </c>
      <c r="J38" s="36">
        <v>2110.0166666666673</v>
      </c>
      <c r="K38" s="31">
        <v>2042.95</v>
      </c>
      <c r="L38" s="31">
        <v>1960</v>
      </c>
      <c r="M38" s="31">
        <v>12.64162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891.05</v>
      </c>
      <c r="D39" s="36">
        <v>894.25</v>
      </c>
      <c r="E39" s="36">
        <v>883.8</v>
      </c>
      <c r="F39" s="36">
        <v>876.55</v>
      </c>
      <c r="G39" s="36">
        <v>866.09999999999991</v>
      </c>
      <c r="H39" s="36">
        <v>901.5</v>
      </c>
      <c r="I39" s="36">
        <v>911.95</v>
      </c>
      <c r="J39" s="36">
        <v>919.2</v>
      </c>
      <c r="K39" s="31">
        <v>904.7</v>
      </c>
      <c r="L39" s="31">
        <v>887</v>
      </c>
      <c r="M39" s="31">
        <v>1.11019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5438.4</v>
      </c>
      <c r="D40" s="36">
        <v>5418.4333333333334</v>
      </c>
      <c r="E40" s="36">
        <v>5387.8666666666668</v>
      </c>
      <c r="F40" s="36">
        <v>5337.333333333333</v>
      </c>
      <c r="G40" s="36">
        <v>5306.7666666666664</v>
      </c>
      <c r="H40" s="36">
        <v>5468.9666666666672</v>
      </c>
      <c r="I40" s="36">
        <v>5499.5333333333347</v>
      </c>
      <c r="J40" s="36">
        <v>5550.0666666666675</v>
      </c>
      <c r="K40" s="31">
        <v>5449</v>
      </c>
      <c r="L40" s="31">
        <v>5367.9</v>
      </c>
      <c r="M40" s="31">
        <v>0.51193999999999995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1619.3</v>
      </c>
      <c r="D41" s="36">
        <v>1621.6833333333334</v>
      </c>
      <c r="E41" s="36">
        <v>1602.6166666666668</v>
      </c>
      <c r="F41" s="36">
        <v>1585.9333333333334</v>
      </c>
      <c r="G41" s="36">
        <v>1566.8666666666668</v>
      </c>
      <c r="H41" s="36">
        <v>1638.3666666666668</v>
      </c>
      <c r="I41" s="36">
        <v>1657.4333333333334</v>
      </c>
      <c r="J41" s="36">
        <v>1674.1166666666668</v>
      </c>
      <c r="K41" s="31">
        <v>1640.75</v>
      </c>
      <c r="L41" s="31">
        <v>1605</v>
      </c>
      <c r="M41" s="31">
        <v>3.9430999999999998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5060.25</v>
      </c>
      <c r="D42" s="36">
        <v>5057.6833333333334</v>
      </c>
      <c r="E42" s="36">
        <v>5031.3666666666668</v>
      </c>
      <c r="F42" s="36">
        <v>5002.4833333333336</v>
      </c>
      <c r="G42" s="36">
        <v>4976.166666666667</v>
      </c>
      <c r="H42" s="36">
        <v>5086.5666666666666</v>
      </c>
      <c r="I42" s="36">
        <v>5112.8833333333341</v>
      </c>
      <c r="J42" s="36">
        <v>5141.7666666666664</v>
      </c>
      <c r="K42" s="31">
        <v>5084</v>
      </c>
      <c r="L42" s="31">
        <v>5028.8</v>
      </c>
      <c r="M42" s="31">
        <v>4.0775300000000003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380.4</v>
      </c>
      <c r="D43" s="36">
        <v>378.41666666666669</v>
      </c>
      <c r="E43" s="36">
        <v>374.68333333333339</v>
      </c>
      <c r="F43" s="36">
        <v>368.9666666666667</v>
      </c>
      <c r="G43" s="36">
        <v>365.23333333333341</v>
      </c>
      <c r="H43" s="36">
        <v>384.13333333333338</v>
      </c>
      <c r="I43" s="36">
        <v>387.86666666666662</v>
      </c>
      <c r="J43" s="36">
        <v>393.58333333333337</v>
      </c>
      <c r="K43" s="31">
        <v>382.15</v>
      </c>
      <c r="L43" s="31">
        <v>372.7</v>
      </c>
      <c r="M43" s="31">
        <v>30.204450000000001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292.35000000000002</v>
      </c>
      <c r="D44" s="36">
        <v>294.11666666666667</v>
      </c>
      <c r="E44" s="36">
        <v>290.13333333333333</v>
      </c>
      <c r="F44" s="36">
        <v>287.91666666666663</v>
      </c>
      <c r="G44" s="36">
        <v>283.93333333333328</v>
      </c>
      <c r="H44" s="36">
        <v>296.33333333333337</v>
      </c>
      <c r="I44" s="36">
        <v>300.31666666666672</v>
      </c>
      <c r="J44" s="36">
        <v>302.53333333333342</v>
      </c>
      <c r="K44" s="31">
        <v>298.10000000000002</v>
      </c>
      <c r="L44" s="31">
        <v>291.89999999999998</v>
      </c>
      <c r="M44" s="31">
        <v>4.4465700000000004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587.5</v>
      </c>
      <c r="D45" s="36">
        <v>592.83333333333337</v>
      </c>
      <c r="E45" s="36">
        <v>580.7166666666667</v>
      </c>
      <c r="F45" s="36">
        <v>573.93333333333328</v>
      </c>
      <c r="G45" s="36">
        <v>561.81666666666661</v>
      </c>
      <c r="H45" s="36">
        <v>599.61666666666679</v>
      </c>
      <c r="I45" s="36">
        <v>611.73333333333335</v>
      </c>
      <c r="J45" s="36">
        <v>618.51666666666688</v>
      </c>
      <c r="K45" s="31">
        <v>604.95000000000005</v>
      </c>
      <c r="L45" s="31">
        <v>586.04999999999995</v>
      </c>
      <c r="M45" s="31">
        <v>1.5487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614.29999999999995</v>
      </c>
      <c r="D46" s="36">
        <v>616.85</v>
      </c>
      <c r="E46" s="36">
        <v>609.45000000000005</v>
      </c>
      <c r="F46" s="36">
        <v>604.6</v>
      </c>
      <c r="G46" s="36">
        <v>597.20000000000005</v>
      </c>
      <c r="H46" s="36">
        <v>621.70000000000005</v>
      </c>
      <c r="I46" s="36">
        <v>629.09999999999991</v>
      </c>
      <c r="J46" s="36">
        <v>633.95000000000005</v>
      </c>
      <c r="K46" s="31">
        <v>624.25</v>
      </c>
      <c r="L46" s="31">
        <v>612</v>
      </c>
      <c r="M46" s="31">
        <v>0.55364999999999998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171.9</v>
      </c>
      <c r="D47" s="36">
        <v>172.08333333333334</v>
      </c>
      <c r="E47" s="36">
        <v>170.66666666666669</v>
      </c>
      <c r="F47" s="36">
        <v>169.43333333333334</v>
      </c>
      <c r="G47" s="36">
        <v>168.01666666666668</v>
      </c>
      <c r="H47" s="36">
        <v>173.31666666666669</v>
      </c>
      <c r="I47" s="36">
        <v>174.73333333333338</v>
      </c>
      <c r="J47" s="36">
        <v>175.9666666666667</v>
      </c>
      <c r="K47" s="31">
        <v>173.5</v>
      </c>
      <c r="L47" s="31">
        <v>170.85</v>
      </c>
      <c r="M47" s="31">
        <v>47.567869999999999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3195.75</v>
      </c>
      <c r="D48" s="36">
        <v>3200.9166666666665</v>
      </c>
      <c r="E48" s="36">
        <v>3184.833333333333</v>
      </c>
      <c r="F48" s="36">
        <v>3173.9166666666665</v>
      </c>
      <c r="G48" s="36">
        <v>3157.833333333333</v>
      </c>
      <c r="H48" s="36">
        <v>3211.833333333333</v>
      </c>
      <c r="I48" s="36">
        <v>3227.9166666666661</v>
      </c>
      <c r="J48" s="36">
        <v>3238.833333333333</v>
      </c>
      <c r="K48" s="31">
        <v>3217</v>
      </c>
      <c r="L48" s="31">
        <v>3190</v>
      </c>
      <c r="M48" s="31">
        <v>8.1425699999999992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326.8</v>
      </c>
      <c r="D49" s="36">
        <v>327.09999999999997</v>
      </c>
      <c r="E49" s="36">
        <v>324.19999999999993</v>
      </c>
      <c r="F49" s="36">
        <v>321.59999999999997</v>
      </c>
      <c r="G49" s="36">
        <v>318.69999999999993</v>
      </c>
      <c r="H49" s="36">
        <v>329.69999999999993</v>
      </c>
      <c r="I49" s="36">
        <v>332.59999999999991</v>
      </c>
      <c r="J49" s="36">
        <v>335.19999999999993</v>
      </c>
      <c r="K49" s="31">
        <v>330</v>
      </c>
      <c r="L49" s="31">
        <v>324.5</v>
      </c>
      <c r="M49" s="31">
        <v>1.23508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1889.4</v>
      </c>
      <c r="D50" s="36">
        <v>1880.3500000000001</v>
      </c>
      <c r="E50" s="36">
        <v>1865.7000000000003</v>
      </c>
      <c r="F50" s="36">
        <v>1842.0000000000002</v>
      </c>
      <c r="G50" s="36">
        <v>1827.3500000000004</v>
      </c>
      <c r="H50" s="36">
        <v>1904.0500000000002</v>
      </c>
      <c r="I50" s="36">
        <v>1918.7000000000003</v>
      </c>
      <c r="J50" s="36">
        <v>1942.4</v>
      </c>
      <c r="K50" s="31">
        <v>1895</v>
      </c>
      <c r="L50" s="31">
        <v>1856.65</v>
      </c>
      <c r="M50" s="31">
        <v>3.18424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7025.05</v>
      </c>
      <c r="D51" s="36">
        <v>7004.666666666667</v>
      </c>
      <c r="E51" s="36">
        <v>6970.3833333333341</v>
      </c>
      <c r="F51" s="36">
        <v>6915.7166666666672</v>
      </c>
      <c r="G51" s="36">
        <v>6881.4333333333343</v>
      </c>
      <c r="H51" s="36">
        <v>7059.3333333333339</v>
      </c>
      <c r="I51" s="36">
        <v>7093.6166666666668</v>
      </c>
      <c r="J51" s="36">
        <v>7148.2833333333338</v>
      </c>
      <c r="K51" s="31">
        <v>7038.95</v>
      </c>
      <c r="L51" s="31">
        <v>6950</v>
      </c>
      <c r="M51" s="31">
        <v>0.18722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713.55</v>
      </c>
      <c r="D52" s="36">
        <v>715.33333333333337</v>
      </c>
      <c r="E52" s="36">
        <v>710.66666666666674</v>
      </c>
      <c r="F52" s="36">
        <v>707.78333333333342</v>
      </c>
      <c r="G52" s="36">
        <v>703.11666666666679</v>
      </c>
      <c r="H52" s="36">
        <v>718.2166666666667</v>
      </c>
      <c r="I52" s="36">
        <v>722.88333333333344</v>
      </c>
      <c r="J52" s="36">
        <v>725.76666666666665</v>
      </c>
      <c r="K52" s="31">
        <v>720</v>
      </c>
      <c r="L52" s="31">
        <v>712.45</v>
      </c>
      <c r="M52" s="31">
        <v>7.1818799999999996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900.85</v>
      </c>
      <c r="D53" s="36">
        <v>893.81666666666661</v>
      </c>
      <c r="E53" s="36">
        <v>884.13333333333321</v>
      </c>
      <c r="F53" s="36">
        <v>867.41666666666663</v>
      </c>
      <c r="G53" s="36">
        <v>857.73333333333323</v>
      </c>
      <c r="H53" s="36">
        <v>910.53333333333319</v>
      </c>
      <c r="I53" s="36">
        <v>920.21666666666658</v>
      </c>
      <c r="J53" s="36">
        <v>936.93333333333317</v>
      </c>
      <c r="K53" s="31">
        <v>903.5</v>
      </c>
      <c r="L53" s="31">
        <v>877.1</v>
      </c>
      <c r="M53" s="31">
        <v>19.739850000000001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445.8</v>
      </c>
      <c r="D54" s="36">
        <v>444.93333333333334</v>
      </c>
      <c r="E54" s="36">
        <v>442.86666666666667</v>
      </c>
      <c r="F54" s="36">
        <v>439.93333333333334</v>
      </c>
      <c r="G54" s="36">
        <v>437.86666666666667</v>
      </c>
      <c r="H54" s="36">
        <v>447.86666666666667</v>
      </c>
      <c r="I54" s="36">
        <v>449.93333333333339</v>
      </c>
      <c r="J54" s="36">
        <v>452.86666666666667</v>
      </c>
      <c r="K54" s="31">
        <v>447</v>
      </c>
      <c r="L54" s="31">
        <v>442</v>
      </c>
      <c r="M54" s="31">
        <v>1.19526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3833.95</v>
      </c>
      <c r="D55" s="36">
        <v>3837.1666666666665</v>
      </c>
      <c r="E55" s="36">
        <v>3783.5333333333328</v>
      </c>
      <c r="F55" s="36">
        <v>3733.1166666666663</v>
      </c>
      <c r="G55" s="36">
        <v>3679.4833333333327</v>
      </c>
      <c r="H55" s="36">
        <v>3887.583333333333</v>
      </c>
      <c r="I55" s="36">
        <v>3941.2166666666672</v>
      </c>
      <c r="J55" s="36">
        <v>3991.6333333333332</v>
      </c>
      <c r="K55" s="31">
        <v>3890.8</v>
      </c>
      <c r="L55" s="31">
        <v>3786.75</v>
      </c>
      <c r="M55" s="31">
        <v>3.4505499999999998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1000.95</v>
      </c>
      <c r="D56" s="36">
        <v>1002.7833333333333</v>
      </c>
      <c r="E56" s="36">
        <v>997.56666666666661</v>
      </c>
      <c r="F56" s="36">
        <v>994.18333333333328</v>
      </c>
      <c r="G56" s="36">
        <v>988.96666666666658</v>
      </c>
      <c r="H56" s="36">
        <v>1006.1666666666666</v>
      </c>
      <c r="I56" s="36">
        <v>1011.3833333333333</v>
      </c>
      <c r="J56" s="36">
        <v>1014.7666666666667</v>
      </c>
      <c r="K56" s="31">
        <v>1008</v>
      </c>
      <c r="L56" s="31">
        <v>999.4</v>
      </c>
      <c r="M56" s="31">
        <v>52.897530000000003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5014.6000000000004</v>
      </c>
      <c r="D57" s="36">
        <v>5044.0333333333338</v>
      </c>
      <c r="E57" s="36">
        <v>4968.0666666666675</v>
      </c>
      <c r="F57" s="36">
        <v>4921.5333333333338</v>
      </c>
      <c r="G57" s="36">
        <v>4845.5666666666675</v>
      </c>
      <c r="H57" s="36">
        <v>5090.5666666666675</v>
      </c>
      <c r="I57" s="36">
        <v>5166.5333333333328</v>
      </c>
      <c r="J57" s="36">
        <v>5213.0666666666675</v>
      </c>
      <c r="K57" s="31">
        <v>5120</v>
      </c>
      <c r="L57" s="31">
        <v>4997.5</v>
      </c>
      <c r="M57" s="31">
        <v>2.79352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8168.55</v>
      </c>
      <c r="D58" s="36">
        <v>8068.5166666666664</v>
      </c>
      <c r="E58" s="36">
        <v>7945.0333333333328</v>
      </c>
      <c r="F58" s="36">
        <v>7721.5166666666664</v>
      </c>
      <c r="G58" s="36">
        <v>7598.0333333333328</v>
      </c>
      <c r="H58" s="36">
        <v>8292.0333333333328</v>
      </c>
      <c r="I58" s="36">
        <v>8415.5166666666664</v>
      </c>
      <c r="J58" s="36">
        <v>8639.0333333333328</v>
      </c>
      <c r="K58" s="31">
        <v>8192</v>
      </c>
      <c r="L58" s="31">
        <v>7845</v>
      </c>
      <c r="M58" s="31">
        <v>21.450340000000001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1634.65</v>
      </c>
      <c r="D59" s="36">
        <v>1608.8000000000002</v>
      </c>
      <c r="E59" s="36">
        <v>1576.9000000000003</v>
      </c>
      <c r="F59" s="36">
        <v>1519.15</v>
      </c>
      <c r="G59" s="36">
        <v>1487.2500000000002</v>
      </c>
      <c r="H59" s="36">
        <v>1666.5500000000004</v>
      </c>
      <c r="I59" s="36">
        <v>1698.45</v>
      </c>
      <c r="J59" s="36">
        <v>1756.2000000000005</v>
      </c>
      <c r="K59" s="31">
        <v>1640.7</v>
      </c>
      <c r="L59" s="31">
        <v>1551.05</v>
      </c>
      <c r="M59" s="31">
        <v>73.846279999999993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6843.7</v>
      </c>
      <c r="D60" s="36">
        <v>6806.416666666667</v>
      </c>
      <c r="E60" s="36">
        <v>6738.4333333333343</v>
      </c>
      <c r="F60" s="36">
        <v>6633.166666666667</v>
      </c>
      <c r="G60" s="36">
        <v>6565.1833333333343</v>
      </c>
      <c r="H60" s="36">
        <v>6911.6833333333343</v>
      </c>
      <c r="I60" s="36">
        <v>6979.6666666666661</v>
      </c>
      <c r="J60" s="36">
        <v>7084.9333333333343</v>
      </c>
      <c r="K60" s="31">
        <v>6874.4</v>
      </c>
      <c r="L60" s="31">
        <v>6701.15</v>
      </c>
      <c r="M60" s="31">
        <v>0.41261999999999999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2216.9</v>
      </c>
      <c r="D61" s="36">
        <v>2210.8666666666668</v>
      </c>
      <c r="E61" s="36">
        <v>2198.6833333333334</v>
      </c>
      <c r="F61" s="36">
        <v>2180.4666666666667</v>
      </c>
      <c r="G61" s="36">
        <v>2168.2833333333333</v>
      </c>
      <c r="H61" s="36">
        <v>2229.0833333333335</v>
      </c>
      <c r="I61" s="36">
        <v>2241.2666666666669</v>
      </c>
      <c r="J61" s="36">
        <v>2259.4833333333336</v>
      </c>
      <c r="K61" s="31">
        <v>2223.0500000000002</v>
      </c>
      <c r="L61" s="31">
        <v>2192.65</v>
      </c>
      <c r="M61" s="31">
        <v>0.4793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2562.0500000000002</v>
      </c>
      <c r="D62" s="36">
        <v>2571.2999999999997</v>
      </c>
      <c r="E62" s="36">
        <v>2544.5999999999995</v>
      </c>
      <c r="F62" s="36">
        <v>2527.1499999999996</v>
      </c>
      <c r="G62" s="36">
        <v>2500.4499999999994</v>
      </c>
      <c r="H62" s="36">
        <v>2588.7499999999995</v>
      </c>
      <c r="I62" s="36">
        <v>2615.4499999999994</v>
      </c>
      <c r="J62" s="36">
        <v>2632.8999999999996</v>
      </c>
      <c r="K62" s="31">
        <v>2598</v>
      </c>
      <c r="L62" s="31">
        <v>2553.85</v>
      </c>
      <c r="M62" s="31">
        <v>0.77637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430.25</v>
      </c>
      <c r="D63" s="36">
        <v>429.68333333333334</v>
      </c>
      <c r="E63" s="36">
        <v>425.61666666666667</v>
      </c>
      <c r="F63" s="36">
        <v>420.98333333333335</v>
      </c>
      <c r="G63" s="36">
        <v>416.91666666666669</v>
      </c>
      <c r="H63" s="36">
        <v>434.31666666666666</v>
      </c>
      <c r="I63" s="36">
        <v>438.38333333333338</v>
      </c>
      <c r="J63" s="36">
        <v>443.01666666666665</v>
      </c>
      <c r="K63" s="31">
        <v>433.75</v>
      </c>
      <c r="L63" s="31">
        <v>425.05</v>
      </c>
      <c r="M63" s="31">
        <v>12.304790000000001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252.9</v>
      </c>
      <c r="D64" s="36">
        <v>251.85</v>
      </c>
      <c r="E64" s="36">
        <v>248.7</v>
      </c>
      <c r="F64" s="36">
        <v>244.5</v>
      </c>
      <c r="G64" s="36">
        <v>241.35</v>
      </c>
      <c r="H64" s="36">
        <v>256.04999999999995</v>
      </c>
      <c r="I64" s="36">
        <v>259.20000000000005</v>
      </c>
      <c r="J64" s="36">
        <v>263.39999999999998</v>
      </c>
      <c r="K64" s="31">
        <v>255</v>
      </c>
      <c r="L64" s="31">
        <v>247.65</v>
      </c>
      <c r="M64" s="31">
        <v>70.186700000000002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215.3</v>
      </c>
      <c r="D65" s="36">
        <v>214.56666666666669</v>
      </c>
      <c r="E65" s="36">
        <v>213.13333333333338</v>
      </c>
      <c r="F65" s="36">
        <v>210.9666666666667</v>
      </c>
      <c r="G65" s="36">
        <v>209.53333333333339</v>
      </c>
      <c r="H65" s="36">
        <v>216.73333333333338</v>
      </c>
      <c r="I65" s="36">
        <v>218.16666666666671</v>
      </c>
      <c r="J65" s="36">
        <v>220.33333333333337</v>
      </c>
      <c r="K65" s="31">
        <v>216</v>
      </c>
      <c r="L65" s="31">
        <v>212.4</v>
      </c>
      <c r="M65" s="31">
        <v>145.52427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108.55</v>
      </c>
      <c r="D66" s="36">
        <v>108.63333333333333</v>
      </c>
      <c r="E66" s="36">
        <v>106.76666666666665</v>
      </c>
      <c r="F66" s="36">
        <v>104.98333333333332</v>
      </c>
      <c r="G66" s="36">
        <v>103.11666666666665</v>
      </c>
      <c r="H66" s="36">
        <v>110.41666666666666</v>
      </c>
      <c r="I66" s="36">
        <v>112.28333333333333</v>
      </c>
      <c r="J66" s="36">
        <v>114.06666666666666</v>
      </c>
      <c r="K66" s="31">
        <v>110.5</v>
      </c>
      <c r="L66" s="31">
        <v>106.85</v>
      </c>
      <c r="M66" s="31">
        <v>108.4492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48.55</v>
      </c>
      <c r="D67" s="36">
        <v>48.6</v>
      </c>
      <c r="E67" s="36">
        <v>47.900000000000006</v>
      </c>
      <c r="F67" s="36">
        <v>47.250000000000007</v>
      </c>
      <c r="G67" s="36">
        <v>46.550000000000011</v>
      </c>
      <c r="H67" s="36">
        <v>49.25</v>
      </c>
      <c r="I67" s="36">
        <v>49.95</v>
      </c>
      <c r="J67" s="36">
        <v>50.599999999999994</v>
      </c>
      <c r="K67" s="31">
        <v>49.3</v>
      </c>
      <c r="L67" s="31">
        <v>47.95</v>
      </c>
      <c r="M67" s="31">
        <v>359.96505000000002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2506.75</v>
      </c>
      <c r="D68" s="36">
        <v>2527.9166666666665</v>
      </c>
      <c r="E68" s="36">
        <v>2448.833333333333</v>
      </c>
      <c r="F68" s="36">
        <v>2390.9166666666665</v>
      </c>
      <c r="G68" s="36">
        <v>2311.833333333333</v>
      </c>
      <c r="H68" s="36">
        <v>2585.833333333333</v>
      </c>
      <c r="I68" s="36">
        <v>2664.9166666666661</v>
      </c>
      <c r="J68" s="36">
        <v>2722.833333333333</v>
      </c>
      <c r="K68" s="31">
        <v>2607</v>
      </c>
      <c r="L68" s="31">
        <v>2470</v>
      </c>
      <c r="M68" s="31">
        <v>0.39745999999999998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1623.6</v>
      </c>
      <c r="D69" s="36">
        <v>1622.1000000000001</v>
      </c>
      <c r="E69" s="36">
        <v>1613.7500000000002</v>
      </c>
      <c r="F69" s="36">
        <v>1603.9</v>
      </c>
      <c r="G69" s="36">
        <v>1595.5500000000002</v>
      </c>
      <c r="H69" s="36">
        <v>1631.9500000000003</v>
      </c>
      <c r="I69" s="36">
        <v>1640.3000000000002</v>
      </c>
      <c r="J69" s="36">
        <v>1650.1500000000003</v>
      </c>
      <c r="K69" s="31">
        <v>1630.45</v>
      </c>
      <c r="L69" s="31">
        <v>1612.25</v>
      </c>
      <c r="M69" s="31">
        <v>1.11347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5284.35</v>
      </c>
      <c r="D70" s="36">
        <v>5301.45</v>
      </c>
      <c r="E70" s="36">
        <v>5252.9</v>
      </c>
      <c r="F70" s="36">
        <v>5221.45</v>
      </c>
      <c r="G70" s="36">
        <v>5172.8999999999996</v>
      </c>
      <c r="H70" s="36">
        <v>5332.9</v>
      </c>
      <c r="I70" s="36">
        <v>5381.4500000000007</v>
      </c>
      <c r="J70" s="36">
        <v>5412.9</v>
      </c>
      <c r="K70" s="31">
        <v>5350</v>
      </c>
      <c r="L70" s="31">
        <v>5270</v>
      </c>
      <c r="M70" s="31">
        <v>7.1069999999999994E-2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2332.6999999999998</v>
      </c>
      <c r="D71" s="36">
        <v>2321.0833333333335</v>
      </c>
      <c r="E71" s="36">
        <v>2291.6166666666668</v>
      </c>
      <c r="F71" s="36">
        <v>2250.5333333333333</v>
      </c>
      <c r="G71" s="36">
        <v>2221.0666666666666</v>
      </c>
      <c r="H71" s="36">
        <v>2362.166666666667</v>
      </c>
      <c r="I71" s="36">
        <v>2391.6333333333332</v>
      </c>
      <c r="J71" s="36">
        <v>2432.7166666666672</v>
      </c>
      <c r="K71" s="31">
        <v>2350.5500000000002</v>
      </c>
      <c r="L71" s="31">
        <v>2280</v>
      </c>
      <c r="M71" s="31">
        <v>2.2717900000000002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565.35</v>
      </c>
      <c r="D72" s="36">
        <v>564.7833333333333</v>
      </c>
      <c r="E72" s="36">
        <v>561.56666666666661</v>
      </c>
      <c r="F72" s="36">
        <v>557.7833333333333</v>
      </c>
      <c r="G72" s="36">
        <v>554.56666666666661</v>
      </c>
      <c r="H72" s="36">
        <v>568.56666666666661</v>
      </c>
      <c r="I72" s="36">
        <v>571.7833333333333</v>
      </c>
      <c r="J72" s="36">
        <v>575.56666666666661</v>
      </c>
      <c r="K72" s="31">
        <v>568</v>
      </c>
      <c r="L72" s="31">
        <v>561</v>
      </c>
      <c r="M72" s="31">
        <v>4.39072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995.9</v>
      </c>
      <c r="D73" s="36">
        <v>999.86666666666667</v>
      </c>
      <c r="E73" s="36">
        <v>987.08333333333337</v>
      </c>
      <c r="F73" s="36">
        <v>978.26666666666665</v>
      </c>
      <c r="G73" s="36">
        <v>965.48333333333335</v>
      </c>
      <c r="H73" s="36">
        <v>1008.6833333333334</v>
      </c>
      <c r="I73" s="36">
        <v>1021.4666666666667</v>
      </c>
      <c r="J73" s="36">
        <v>1030.2833333333333</v>
      </c>
      <c r="K73" s="31">
        <v>1012.65</v>
      </c>
      <c r="L73" s="31">
        <v>991.05</v>
      </c>
      <c r="M73" s="31">
        <v>4.3665799999999999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139</v>
      </c>
      <c r="D74" s="36">
        <v>139.38333333333333</v>
      </c>
      <c r="E74" s="36">
        <v>138.26666666666665</v>
      </c>
      <c r="F74" s="36">
        <v>137.53333333333333</v>
      </c>
      <c r="G74" s="36">
        <v>136.41666666666666</v>
      </c>
      <c r="H74" s="36">
        <v>140.11666666666665</v>
      </c>
      <c r="I74" s="36">
        <v>141.23333333333332</v>
      </c>
      <c r="J74" s="36">
        <v>141.96666666666664</v>
      </c>
      <c r="K74" s="31">
        <v>140.5</v>
      </c>
      <c r="L74" s="31">
        <v>138.65</v>
      </c>
      <c r="M74" s="31">
        <v>49.87359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1091.9000000000001</v>
      </c>
      <c r="D75" s="36">
        <v>1086.2</v>
      </c>
      <c r="E75" s="36">
        <v>1077.7</v>
      </c>
      <c r="F75" s="36">
        <v>1063.5</v>
      </c>
      <c r="G75" s="36">
        <v>1055</v>
      </c>
      <c r="H75" s="36">
        <v>1100.4000000000001</v>
      </c>
      <c r="I75" s="36">
        <v>1108.9000000000001</v>
      </c>
      <c r="J75" s="36">
        <v>1123.1000000000001</v>
      </c>
      <c r="K75" s="31">
        <v>1094.7</v>
      </c>
      <c r="L75" s="31">
        <v>1072</v>
      </c>
      <c r="M75" s="31">
        <v>9.9317399999999996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128.9</v>
      </c>
      <c r="D76" s="36">
        <v>128.78333333333333</v>
      </c>
      <c r="E76" s="36">
        <v>127.66666666666666</v>
      </c>
      <c r="F76" s="36">
        <v>126.43333333333332</v>
      </c>
      <c r="G76" s="36">
        <v>125.31666666666665</v>
      </c>
      <c r="H76" s="36">
        <v>130.01666666666665</v>
      </c>
      <c r="I76" s="36">
        <v>131.13333333333333</v>
      </c>
      <c r="J76" s="36">
        <v>132.36666666666667</v>
      </c>
      <c r="K76" s="31">
        <v>129.9</v>
      </c>
      <c r="L76" s="31">
        <v>127.55</v>
      </c>
      <c r="M76" s="31">
        <v>138.71322000000001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347.2</v>
      </c>
      <c r="D77" s="36">
        <v>346.73333333333335</v>
      </c>
      <c r="E77" s="36">
        <v>344.4666666666667</v>
      </c>
      <c r="F77" s="36">
        <v>341.73333333333335</v>
      </c>
      <c r="G77" s="36">
        <v>339.4666666666667</v>
      </c>
      <c r="H77" s="36">
        <v>349.4666666666667</v>
      </c>
      <c r="I77" s="36">
        <v>351.73333333333335</v>
      </c>
      <c r="J77" s="36">
        <v>354.4666666666667</v>
      </c>
      <c r="K77" s="31">
        <v>349</v>
      </c>
      <c r="L77" s="31">
        <v>344</v>
      </c>
      <c r="M77" s="31">
        <v>18.585380000000001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926.05</v>
      </c>
      <c r="D78" s="36">
        <v>926.51666666666677</v>
      </c>
      <c r="E78" s="36">
        <v>923.83333333333348</v>
      </c>
      <c r="F78" s="36">
        <v>921.61666666666667</v>
      </c>
      <c r="G78" s="36">
        <v>918.93333333333339</v>
      </c>
      <c r="H78" s="36">
        <v>928.73333333333358</v>
      </c>
      <c r="I78" s="36">
        <v>931.41666666666674</v>
      </c>
      <c r="J78" s="36">
        <v>933.63333333333367</v>
      </c>
      <c r="K78" s="31">
        <v>929.2</v>
      </c>
      <c r="L78" s="31">
        <v>924.3</v>
      </c>
      <c r="M78" s="31">
        <v>24.208549999999999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470.6</v>
      </c>
      <c r="D79" s="36">
        <v>474.25</v>
      </c>
      <c r="E79" s="36">
        <v>464</v>
      </c>
      <c r="F79" s="36">
        <v>457.4</v>
      </c>
      <c r="G79" s="36">
        <v>447.15</v>
      </c>
      <c r="H79" s="36">
        <v>480.85</v>
      </c>
      <c r="I79" s="36">
        <v>491.1</v>
      </c>
      <c r="J79" s="36">
        <v>497.70000000000005</v>
      </c>
      <c r="K79" s="31">
        <v>484.5</v>
      </c>
      <c r="L79" s="31">
        <v>467.65</v>
      </c>
      <c r="M79" s="31">
        <v>3.25467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264.55</v>
      </c>
      <c r="D80" s="36">
        <v>264.33333333333337</v>
      </c>
      <c r="E80" s="36">
        <v>262.81666666666672</v>
      </c>
      <c r="F80" s="36">
        <v>261.08333333333337</v>
      </c>
      <c r="G80" s="36">
        <v>259.56666666666672</v>
      </c>
      <c r="H80" s="36">
        <v>266.06666666666672</v>
      </c>
      <c r="I80" s="36">
        <v>267.58333333333337</v>
      </c>
      <c r="J80" s="36">
        <v>269.31666666666672</v>
      </c>
      <c r="K80" s="31">
        <v>265.85000000000002</v>
      </c>
      <c r="L80" s="31">
        <v>262.60000000000002</v>
      </c>
      <c r="M80" s="31">
        <v>12.15958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1270.6500000000001</v>
      </c>
      <c r="D81" s="36">
        <v>1265.8000000000002</v>
      </c>
      <c r="E81" s="36">
        <v>1257.9000000000003</v>
      </c>
      <c r="F81" s="36">
        <v>1245.1500000000001</v>
      </c>
      <c r="G81" s="36">
        <v>1237.2500000000002</v>
      </c>
      <c r="H81" s="36">
        <v>1278.5500000000004</v>
      </c>
      <c r="I81" s="36">
        <v>1286.45</v>
      </c>
      <c r="J81" s="36">
        <v>1299.2000000000005</v>
      </c>
      <c r="K81" s="31">
        <v>1273.7</v>
      </c>
      <c r="L81" s="31">
        <v>1253.05</v>
      </c>
      <c r="M81" s="31">
        <v>0.81072999999999995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512.70000000000005</v>
      </c>
      <c r="D82" s="36">
        <v>514.18333333333339</v>
      </c>
      <c r="E82" s="36">
        <v>507.86666666666679</v>
      </c>
      <c r="F82" s="36">
        <v>503.03333333333342</v>
      </c>
      <c r="G82" s="36">
        <v>496.71666666666681</v>
      </c>
      <c r="H82" s="36">
        <v>519.01666666666677</v>
      </c>
      <c r="I82" s="36">
        <v>525.33333333333337</v>
      </c>
      <c r="J82" s="36">
        <v>530.16666666666674</v>
      </c>
      <c r="K82" s="31">
        <v>520.5</v>
      </c>
      <c r="L82" s="31">
        <v>509.35</v>
      </c>
      <c r="M82" s="31">
        <v>30.808420000000002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243.55</v>
      </c>
      <c r="D83" s="36">
        <v>244.68333333333331</v>
      </c>
      <c r="E83" s="36">
        <v>241.56666666666661</v>
      </c>
      <c r="F83" s="36">
        <v>239.58333333333329</v>
      </c>
      <c r="G83" s="36">
        <v>236.46666666666658</v>
      </c>
      <c r="H83" s="36">
        <v>246.66666666666663</v>
      </c>
      <c r="I83" s="36">
        <v>249.78333333333336</v>
      </c>
      <c r="J83" s="36">
        <v>251.76666666666665</v>
      </c>
      <c r="K83" s="31">
        <v>247.8</v>
      </c>
      <c r="L83" s="31">
        <v>242.7</v>
      </c>
      <c r="M83" s="31">
        <v>14.12449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6732.2</v>
      </c>
      <c r="D84" s="36">
        <v>6732.4000000000005</v>
      </c>
      <c r="E84" s="36">
        <v>6665.8500000000013</v>
      </c>
      <c r="F84" s="36">
        <v>6599.5000000000009</v>
      </c>
      <c r="G84" s="36">
        <v>6532.9500000000016</v>
      </c>
      <c r="H84" s="36">
        <v>6798.7500000000009</v>
      </c>
      <c r="I84" s="36">
        <v>6865.3</v>
      </c>
      <c r="J84" s="36">
        <v>6931.6500000000005</v>
      </c>
      <c r="K84" s="31">
        <v>6798.95</v>
      </c>
      <c r="L84" s="31">
        <v>6666.05</v>
      </c>
      <c r="M84" s="31">
        <v>6.3479999999999995E-2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872.4</v>
      </c>
      <c r="D85" s="36">
        <v>873.85</v>
      </c>
      <c r="E85" s="36">
        <v>864.1</v>
      </c>
      <c r="F85" s="36">
        <v>855.8</v>
      </c>
      <c r="G85" s="36">
        <v>846.05</v>
      </c>
      <c r="H85" s="36">
        <v>882.15000000000009</v>
      </c>
      <c r="I85" s="36">
        <v>891.90000000000009</v>
      </c>
      <c r="J85" s="36">
        <v>900.20000000000016</v>
      </c>
      <c r="K85" s="31">
        <v>883.6</v>
      </c>
      <c r="L85" s="31">
        <v>865.55</v>
      </c>
      <c r="M85" s="31">
        <v>0.51568000000000003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1243.3</v>
      </c>
      <c r="D86" s="36">
        <v>1240.75</v>
      </c>
      <c r="E86" s="36">
        <v>1226.5999999999999</v>
      </c>
      <c r="F86" s="36">
        <v>1209.8999999999999</v>
      </c>
      <c r="G86" s="36">
        <v>1195.7499999999998</v>
      </c>
      <c r="H86" s="36">
        <v>1257.45</v>
      </c>
      <c r="I86" s="36">
        <v>1271.6000000000001</v>
      </c>
      <c r="J86" s="36">
        <v>1288.3000000000002</v>
      </c>
      <c r="K86" s="31">
        <v>1254.9000000000001</v>
      </c>
      <c r="L86" s="31">
        <v>1224.05</v>
      </c>
      <c r="M86" s="31">
        <v>0.44811000000000001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434.65</v>
      </c>
      <c r="D87" s="36">
        <v>434.31666666666661</v>
      </c>
      <c r="E87" s="36">
        <v>430.43333333333322</v>
      </c>
      <c r="F87" s="36">
        <v>426.21666666666664</v>
      </c>
      <c r="G87" s="36">
        <v>422.33333333333326</v>
      </c>
      <c r="H87" s="36">
        <v>438.53333333333319</v>
      </c>
      <c r="I87" s="36">
        <v>442.41666666666663</v>
      </c>
      <c r="J87" s="36">
        <v>446.63333333333316</v>
      </c>
      <c r="K87" s="31">
        <v>438.2</v>
      </c>
      <c r="L87" s="31">
        <v>430.1</v>
      </c>
      <c r="M87" s="31">
        <v>2.9405899999999998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19303.95</v>
      </c>
      <c r="D88" s="36">
        <v>19181.983333333334</v>
      </c>
      <c r="E88" s="36">
        <v>19021.966666666667</v>
      </c>
      <c r="F88" s="36">
        <v>18739.983333333334</v>
      </c>
      <c r="G88" s="36">
        <v>18579.966666666667</v>
      </c>
      <c r="H88" s="36">
        <v>19463.966666666667</v>
      </c>
      <c r="I88" s="36">
        <v>19623.983333333337</v>
      </c>
      <c r="J88" s="36">
        <v>19905.966666666667</v>
      </c>
      <c r="K88" s="31">
        <v>19342</v>
      </c>
      <c r="L88" s="31">
        <v>18900</v>
      </c>
      <c r="M88" s="31">
        <v>0.18284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593.29999999999995</v>
      </c>
      <c r="D89" s="36">
        <v>589.98333333333335</v>
      </c>
      <c r="E89" s="36">
        <v>584.26666666666665</v>
      </c>
      <c r="F89" s="36">
        <v>575.23333333333335</v>
      </c>
      <c r="G89" s="36">
        <v>569.51666666666665</v>
      </c>
      <c r="H89" s="36">
        <v>599.01666666666665</v>
      </c>
      <c r="I89" s="36">
        <v>604.73333333333335</v>
      </c>
      <c r="J89" s="36">
        <v>613.76666666666665</v>
      </c>
      <c r="K89" s="31">
        <v>595.70000000000005</v>
      </c>
      <c r="L89" s="31">
        <v>580.95000000000005</v>
      </c>
      <c r="M89" s="31">
        <v>1.76502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17.850000000000001</v>
      </c>
      <c r="D90" s="36">
        <v>18.250000000000004</v>
      </c>
      <c r="E90" s="36">
        <v>17.450000000000006</v>
      </c>
      <c r="F90" s="36">
        <v>17.050000000000004</v>
      </c>
      <c r="G90" s="36">
        <v>16.250000000000007</v>
      </c>
      <c r="H90" s="36">
        <v>18.650000000000006</v>
      </c>
      <c r="I90" s="36">
        <v>19.450000000000003</v>
      </c>
      <c r="J90" s="36">
        <v>19.850000000000005</v>
      </c>
      <c r="K90" s="31">
        <v>19.05</v>
      </c>
      <c r="L90" s="31">
        <v>17.850000000000001</v>
      </c>
      <c r="M90" s="31">
        <v>161.03835000000001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4538.45</v>
      </c>
      <c r="D91" s="36">
        <v>4534.3</v>
      </c>
      <c r="E91" s="36">
        <v>4519.1500000000005</v>
      </c>
      <c r="F91" s="36">
        <v>4499.8500000000004</v>
      </c>
      <c r="G91" s="36">
        <v>4484.7000000000007</v>
      </c>
      <c r="H91" s="36">
        <v>4553.6000000000004</v>
      </c>
      <c r="I91" s="36">
        <v>4568.75</v>
      </c>
      <c r="J91" s="36">
        <v>4588.05</v>
      </c>
      <c r="K91" s="31">
        <v>4549.45</v>
      </c>
      <c r="L91" s="31">
        <v>4515</v>
      </c>
      <c r="M91" s="31">
        <v>2.38131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1401.5</v>
      </c>
      <c r="D92" s="36">
        <v>1384.1666666666667</v>
      </c>
      <c r="E92" s="36">
        <v>1349.3333333333335</v>
      </c>
      <c r="F92" s="36">
        <v>1297.1666666666667</v>
      </c>
      <c r="G92" s="36">
        <v>1262.3333333333335</v>
      </c>
      <c r="H92" s="36">
        <v>1436.3333333333335</v>
      </c>
      <c r="I92" s="36">
        <v>1471.166666666667</v>
      </c>
      <c r="J92" s="36">
        <v>1523.3333333333335</v>
      </c>
      <c r="K92" s="31">
        <v>1419</v>
      </c>
      <c r="L92" s="31">
        <v>1332</v>
      </c>
      <c r="M92" s="31">
        <v>30.276409999999998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2213.4499999999998</v>
      </c>
      <c r="D93" s="36">
        <v>2187.1666666666665</v>
      </c>
      <c r="E93" s="36">
        <v>2136.4333333333329</v>
      </c>
      <c r="F93" s="36">
        <v>2059.4166666666665</v>
      </c>
      <c r="G93" s="36">
        <v>2008.6833333333329</v>
      </c>
      <c r="H93" s="36">
        <v>2264.1833333333329</v>
      </c>
      <c r="I93" s="36">
        <v>2314.9166666666665</v>
      </c>
      <c r="J93" s="36">
        <v>2391.9333333333329</v>
      </c>
      <c r="K93" s="31">
        <v>2237.9</v>
      </c>
      <c r="L93" s="31">
        <v>2110.15</v>
      </c>
      <c r="M93" s="31">
        <v>6.9359799999999998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287.95</v>
      </c>
      <c r="D94" s="36">
        <v>288.61666666666667</v>
      </c>
      <c r="E94" s="36">
        <v>286.43333333333334</v>
      </c>
      <c r="F94" s="36">
        <v>284.91666666666669</v>
      </c>
      <c r="G94" s="36">
        <v>282.73333333333335</v>
      </c>
      <c r="H94" s="36">
        <v>290.13333333333333</v>
      </c>
      <c r="I94" s="36">
        <v>292.31666666666672</v>
      </c>
      <c r="J94" s="36">
        <v>293.83333333333331</v>
      </c>
      <c r="K94" s="31">
        <v>290.8</v>
      </c>
      <c r="L94" s="31">
        <v>287.10000000000002</v>
      </c>
      <c r="M94" s="31">
        <v>4.74071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773.7</v>
      </c>
      <c r="D95" s="36">
        <v>769.9</v>
      </c>
      <c r="E95" s="36">
        <v>762.9</v>
      </c>
      <c r="F95" s="36">
        <v>752.1</v>
      </c>
      <c r="G95" s="36">
        <v>745.1</v>
      </c>
      <c r="H95" s="36">
        <v>780.69999999999993</v>
      </c>
      <c r="I95" s="36">
        <v>787.69999999999993</v>
      </c>
      <c r="J95" s="36">
        <v>798.49999999999989</v>
      </c>
      <c r="K95" s="31">
        <v>776.9</v>
      </c>
      <c r="L95" s="31">
        <v>759.1</v>
      </c>
      <c r="M95" s="31">
        <v>5.4041399999999999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375.3</v>
      </c>
      <c r="D96" s="36">
        <v>375.75</v>
      </c>
      <c r="E96" s="36">
        <v>370.55</v>
      </c>
      <c r="F96" s="36">
        <v>365.8</v>
      </c>
      <c r="G96" s="36">
        <v>360.6</v>
      </c>
      <c r="H96" s="36">
        <v>380.5</v>
      </c>
      <c r="I96" s="36">
        <v>385.70000000000005</v>
      </c>
      <c r="J96" s="36">
        <v>390.45</v>
      </c>
      <c r="K96" s="31">
        <v>380.95</v>
      </c>
      <c r="L96" s="31">
        <v>371</v>
      </c>
      <c r="M96" s="31">
        <v>69.482820000000004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784.55</v>
      </c>
      <c r="D97" s="36">
        <v>788.79999999999984</v>
      </c>
      <c r="E97" s="36">
        <v>777.6999999999997</v>
      </c>
      <c r="F97" s="36">
        <v>770.84999999999991</v>
      </c>
      <c r="G97" s="36">
        <v>759.74999999999977</v>
      </c>
      <c r="H97" s="36">
        <v>795.64999999999964</v>
      </c>
      <c r="I97" s="36">
        <v>806.74999999999977</v>
      </c>
      <c r="J97" s="36">
        <v>813.59999999999957</v>
      </c>
      <c r="K97" s="31">
        <v>799.9</v>
      </c>
      <c r="L97" s="31">
        <v>781.95</v>
      </c>
      <c r="M97" s="31">
        <v>1.89253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1168.8499999999999</v>
      </c>
      <c r="D98" s="36">
        <v>1176.2833333333333</v>
      </c>
      <c r="E98" s="36">
        <v>1158.5666666666666</v>
      </c>
      <c r="F98" s="36">
        <v>1148.2833333333333</v>
      </c>
      <c r="G98" s="36">
        <v>1130.5666666666666</v>
      </c>
      <c r="H98" s="36">
        <v>1186.5666666666666</v>
      </c>
      <c r="I98" s="36">
        <v>1204.2833333333333</v>
      </c>
      <c r="J98" s="36">
        <v>1214.5666666666666</v>
      </c>
      <c r="K98" s="31">
        <v>1194</v>
      </c>
      <c r="L98" s="31">
        <v>1166</v>
      </c>
      <c r="M98" s="31">
        <v>1.04129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137.9</v>
      </c>
      <c r="D99" s="36">
        <v>138.29999999999998</v>
      </c>
      <c r="E99" s="36">
        <v>136.19999999999996</v>
      </c>
      <c r="F99" s="36">
        <v>134.49999999999997</v>
      </c>
      <c r="G99" s="36">
        <v>132.39999999999995</v>
      </c>
      <c r="H99" s="36">
        <v>139.99999999999997</v>
      </c>
      <c r="I99" s="36">
        <v>142.1</v>
      </c>
      <c r="J99" s="36">
        <v>143.79999999999998</v>
      </c>
      <c r="K99" s="31">
        <v>140.4</v>
      </c>
      <c r="L99" s="31">
        <v>136.6</v>
      </c>
      <c r="M99" s="31">
        <v>20.904119999999999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646.75</v>
      </c>
      <c r="D100" s="36">
        <v>649.01666666666665</v>
      </c>
      <c r="E100" s="36">
        <v>638.73333333333335</v>
      </c>
      <c r="F100" s="36">
        <v>630.7166666666667</v>
      </c>
      <c r="G100" s="36">
        <v>620.43333333333339</v>
      </c>
      <c r="H100" s="36">
        <v>657.0333333333333</v>
      </c>
      <c r="I100" s="36">
        <v>667.31666666666661</v>
      </c>
      <c r="J100" s="36">
        <v>675.33333333333326</v>
      </c>
      <c r="K100" s="31">
        <v>659.3</v>
      </c>
      <c r="L100" s="31">
        <v>641</v>
      </c>
      <c r="M100" s="31">
        <v>1.1185700000000001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2125.25</v>
      </c>
      <c r="D101" s="36">
        <v>2130.8833333333332</v>
      </c>
      <c r="E101" s="36">
        <v>2111.7666666666664</v>
      </c>
      <c r="F101" s="36">
        <v>2098.2833333333333</v>
      </c>
      <c r="G101" s="36">
        <v>2079.1666666666665</v>
      </c>
      <c r="H101" s="36">
        <v>2144.3666666666663</v>
      </c>
      <c r="I101" s="36">
        <v>2163.4833333333331</v>
      </c>
      <c r="J101" s="36">
        <v>2176.9666666666662</v>
      </c>
      <c r="K101" s="31">
        <v>2150</v>
      </c>
      <c r="L101" s="31">
        <v>2117.4</v>
      </c>
      <c r="M101" s="31">
        <v>0.48311999999999999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49.95</v>
      </c>
      <c r="D102" s="36">
        <v>49.683333333333337</v>
      </c>
      <c r="E102" s="36">
        <v>48.966666666666676</v>
      </c>
      <c r="F102" s="36">
        <v>47.983333333333341</v>
      </c>
      <c r="G102" s="36">
        <v>47.26666666666668</v>
      </c>
      <c r="H102" s="36">
        <v>50.666666666666671</v>
      </c>
      <c r="I102" s="36">
        <v>51.38333333333334</v>
      </c>
      <c r="J102" s="36">
        <v>52.366666666666667</v>
      </c>
      <c r="K102" s="31">
        <v>50.4</v>
      </c>
      <c r="L102" s="31">
        <v>48.7</v>
      </c>
      <c r="M102" s="31">
        <v>316.30761999999999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1347.85</v>
      </c>
      <c r="D103" s="36">
        <v>1350.3833333333332</v>
      </c>
      <c r="E103" s="36">
        <v>1323.7666666666664</v>
      </c>
      <c r="F103" s="36">
        <v>1299.6833333333332</v>
      </c>
      <c r="G103" s="36">
        <v>1273.0666666666664</v>
      </c>
      <c r="H103" s="36">
        <v>1374.4666666666665</v>
      </c>
      <c r="I103" s="36">
        <v>1401.0833333333333</v>
      </c>
      <c r="J103" s="36">
        <v>1425.1666666666665</v>
      </c>
      <c r="K103" s="31">
        <v>1377</v>
      </c>
      <c r="L103" s="31">
        <v>1326.3</v>
      </c>
      <c r="M103" s="31">
        <v>21.314330000000002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653.4</v>
      </c>
      <c r="D104" s="36">
        <v>660.18333333333328</v>
      </c>
      <c r="E104" s="36">
        <v>638.71666666666658</v>
      </c>
      <c r="F104" s="36">
        <v>624.0333333333333</v>
      </c>
      <c r="G104" s="36">
        <v>602.56666666666661</v>
      </c>
      <c r="H104" s="36">
        <v>674.86666666666656</v>
      </c>
      <c r="I104" s="36">
        <v>696.33333333333326</v>
      </c>
      <c r="J104" s="36">
        <v>711.01666666666654</v>
      </c>
      <c r="K104" s="31">
        <v>681.65</v>
      </c>
      <c r="L104" s="31">
        <v>645.5</v>
      </c>
      <c r="M104" s="31">
        <v>5.5068400000000004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1123.75</v>
      </c>
      <c r="D105" s="36">
        <v>1108.7833333333333</v>
      </c>
      <c r="E105" s="36">
        <v>1083.1166666666666</v>
      </c>
      <c r="F105" s="36">
        <v>1042.4833333333333</v>
      </c>
      <c r="G105" s="36">
        <v>1016.8166666666666</v>
      </c>
      <c r="H105" s="36">
        <v>1149.4166666666665</v>
      </c>
      <c r="I105" s="36">
        <v>1175.0833333333335</v>
      </c>
      <c r="J105" s="36">
        <v>1215.7166666666665</v>
      </c>
      <c r="K105" s="31">
        <v>1134.45</v>
      </c>
      <c r="L105" s="31">
        <v>1068.1500000000001</v>
      </c>
      <c r="M105" s="31">
        <v>5.26823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8176.3</v>
      </c>
      <c r="D106" s="36">
        <v>8233.2666666666664</v>
      </c>
      <c r="E106" s="36">
        <v>8071.5333333333328</v>
      </c>
      <c r="F106" s="36">
        <v>7966.7666666666664</v>
      </c>
      <c r="G106" s="36">
        <v>7805.0333333333328</v>
      </c>
      <c r="H106" s="36">
        <v>8338.0333333333328</v>
      </c>
      <c r="I106" s="36">
        <v>8499.7666666666664</v>
      </c>
      <c r="J106" s="36">
        <v>8604.5333333333328</v>
      </c>
      <c r="K106" s="31">
        <v>8395</v>
      </c>
      <c r="L106" s="31">
        <v>8128.5</v>
      </c>
      <c r="M106" s="31">
        <v>0.16120000000000001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87.85</v>
      </c>
      <c r="D107" s="36">
        <v>88.25</v>
      </c>
      <c r="E107" s="36">
        <v>87.25</v>
      </c>
      <c r="F107" s="36">
        <v>86.65</v>
      </c>
      <c r="G107" s="36">
        <v>85.65</v>
      </c>
      <c r="H107" s="36">
        <v>88.85</v>
      </c>
      <c r="I107" s="36">
        <v>89.85</v>
      </c>
      <c r="J107" s="36">
        <v>90.449999999999989</v>
      </c>
      <c r="K107" s="31">
        <v>89.25</v>
      </c>
      <c r="L107" s="31">
        <v>87.65</v>
      </c>
      <c r="M107" s="31">
        <v>17.436640000000001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418.75</v>
      </c>
      <c r="D108" s="36">
        <v>422.08333333333331</v>
      </c>
      <c r="E108" s="36">
        <v>413.71666666666664</v>
      </c>
      <c r="F108" s="36">
        <v>408.68333333333334</v>
      </c>
      <c r="G108" s="36">
        <v>400.31666666666666</v>
      </c>
      <c r="H108" s="36">
        <v>427.11666666666662</v>
      </c>
      <c r="I108" s="36">
        <v>435.48333333333329</v>
      </c>
      <c r="J108" s="36">
        <v>440.51666666666659</v>
      </c>
      <c r="K108" s="31">
        <v>430.45</v>
      </c>
      <c r="L108" s="31">
        <v>417.05</v>
      </c>
      <c r="M108" s="31">
        <v>16.737110000000001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609.04999999999995</v>
      </c>
      <c r="D109" s="36">
        <v>606.35</v>
      </c>
      <c r="E109" s="36">
        <v>591.70000000000005</v>
      </c>
      <c r="F109" s="36">
        <v>574.35</v>
      </c>
      <c r="G109" s="36">
        <v>559.70000000000005</v>
      </c>
      <c r="H109" s="36">
        <v>623.70000000000005</v>
      </c>
      <c r="I109" s="36">
        <v>638.34999999999991</v>
      </c>
      <c r="J109" s="36">
        <v>655.7</v>
      </c>
      <c r="K109" s="31">
        <v>621</v>
      </c>
      <c r="L109" s="31">
        <v>589</v>
      </c>
      <c r="M109" s="31">
        <v>6.6997400000000003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274.45</v>
      </c>
      <c r="D110" s="36">
        <v>274.01666666666665</v>
      </c>
      <c r="E110" s="36">
        <v>272.63333333333333</v>
      </c>
      <c r="F110" s="36">
        <v>270.81666666666666</v>
      </c>
      <c r="G110" s="36">
        <v>269.43333333333334</v>
      </c>
      <c r="H110" s="36">
        <v>275.83333333333331</v>
      </c>
      <c r="I110" s="36">
        <v>277.21666666666664</v>
      </c>
      <c r="J110" s="36">
        <v>279.0333333333333</v>
      </c>
      <c r="K110" s="31">
        <v>275.39999999999998</v>
      </c>
      <c r="L110" s="31">
        <v>272.2</v>
      </c>
      <c r="M110" s="31">
        <v>7.2422800000000001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495.5</v>
      </c>
      <c r="D111" s="36">
        <v>498.18333333333334</v>
      </c>
      <c r="E111" s="36">
        <v>490.31666666666666</v>
      </c>
      <c r="F111" s="36">
        <v>485.13333333333333</v>
      </c>
      <c r="G111" s="36">
        <v>477.26666666666665</v>
      </c>
      <c r="H111" s="36">
        <v>503.36666666666667</v>
      </c>
      <c r="I111" s="36">
        <v>511.23333333333335</v>
      </c>
      <c r="J111" s="36">
        <v>516.41666666666674</v>
      </c>
      <c r="K111" s="31">
        <v>506.05</v>
      </c>
      <c r="L111" s="31">
        <v>493</v>
      </c>
      <c r="M111" s="31">
        <v>0.87844999999999995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1136.0999999999999</v>
      </c>
      <c r="D112" s="36">
        <v>1134.1166666666666</v>
      </c>
      <c r="E112" s="36">
        <v>1123.2333333333331</v>
      </c>
      <c r="F112" s="36">
        <v>1110.3666666666666</v>
      </c>
      <c r="G112" s="36">
        <v>1099.4833333333331</v>
      </c>
      <c r="H112" s="36">
        <v>1146.9833333333331</v>
      </c>
      <c r="I112" s="36">
        <v>1157.8666666666668</v>
      </c>
      <c r="J112" s="36">
        <v>1170.7333333333331</v>
      </c>
      <c r="K112" s="31">
        <v>1145</v>
      </c>
      <c r="L112" s="31">
        <v>1121.25</v>
      </c>
      <c r="M112" s="31">
        <v>0.98899000000000004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1219.55</v>
      </c>
      <c r="D113" s="36">
        <v>1215.1833333333334</v>
      </c>
      <c r="E113" s="36">
        <v>1203.3666666666668</v>
      </c>
      <c r="F113" s="36">
        <v>1187.1833333333334</v>
      </c>
      <c r="G113" s="36">
        <v>1175.3666666666668</v>
      </c>
      <c r="H113" s="36">
        <v>1231.3666666666668</v>
      </c>
      <c r="I113" s="36">
        <v>1243.1833333333334</v>
      </c>
      <c r="J113" s="36">
        <v>1259.3666666666668</v>
      </c>
      <c r="K113" s="31">
        <v>1227</v>
      </c>
      <c r="L113" s="31">
        <v>1199</v>
      </c>
      <c r="M113" s="31">
        <v>25.034379999999999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470.1</v>
      </c>
      <c r="D114" s="36">
        <v>472.91666666666669</v>
      </c>
      <c r="E114" s="36">
        <v>465.38333333333338</v>
      </c>
      <c r="F114" s="36">
        <v>460.66666666666669</v>
      </c>
      <c r="G114" s="36">
        <v>453.13333333333338</v>
      </c>
      <c r="H114" s="36">
        <v>477.63333333333338</v>
      </c>
      <c r="I114" s="36">
        <v>485.16666666666669</v>
      </c>
      <c r="J114" s="36">
        <v>489.88333333333338</v>
      </c>
      <c r="K114" s="31">
        <v>480.45</v>
      </c>
      <c r="L114" s="31">
        <v>468.2</v>
      </c>
      <c r="M114" s="31">
        <v>5.4042300000000001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1163</v>
      </c>
      <c r="D115" s="36">
        <v>1168.3833333333332</v>
      </c>
      <c r="E115" s="36">
        <v>1155.0666666666664</v>
      </c>
      <c r="F115" s="36">
        <v>1147.1333333333332</v>
      </c>
      <c r="G115" s="36">
        <v>1133.8166666666664</v>
      </c>
      <c r="H115" s="36">
        <v>1176.3166666666664</v>
      </c>
      <c r="I115" s="36">
        <v>1189.633333333333</v>
      </c>
      <c r="J115" s="36">
        <v>1197.5666666666664</v>
      </c>
      <c r="K115" s="31">
        <v>1181.7</v>
      </c>
      <c r="L115" s="31">
        <v>1160.45</v>
      </c>
      <c r="M115" s="31">
        <v>9.2895099999999999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128.9</v>
      </c>
      <c r="D116" s="36">
        <v>127.96666666666668</v>
      </c>
      <c r="E116" s="36">
        <v>126.13333333333335</v>
      </c>
      <c r="F116" s="36">
        <v>123.36666666666667</v>
      </c>
      <c r="G116" s="36">
        <v>121.53333333333335</v>
      </c>
      <c r="H116" s="36">
        <v>130.73333333333335</v>
      </c>
      <c r="I116" s="36">
        <v>132.56666666666672</v>
      </c>
      <c r="J116" s="36">
        <v>135.33333333333337</v>
      </c>
      <c r="K116" s="31">
        <v>129.80000000000001</v>
      </c>
      <c r="L116" s="31">
        <v>125.2</v>
      </c>
      <c r="M116" s="31">
        <v>41.746490000000001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1410.2</v>
      </c>
      <c r="D117" s="36">
        <v>1416.05</v>
      </c>
      <c r="E117" s="36">
        <v>1394.1499999999999</v>
      </c>
      <c r="F117" s="36">
        <v>1378.1</v>
      </c>
      <c r="G117" s="36">
        <v>1356.1999999999998</v>
      </c>
      <c r="H117" s="36">
        <v>1432.1</v>
      </c>
      <c r="I117" s="36">
        <v>1454</v>
      </c>
      <c r="J117" s="36">
        <v>1470.05</v>
      </c>
      <c r="K117" s="31">
        <v>1437.95</v>
      </c>
      <c r="L117" s="31">
        <v>1400</v>
      </c>
      <c r="M117" s="31">
        <v>1.0230300000000001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287.8</v>
      </c>
      <c r="D118" s="36">
        <v>288.59999999999997</v>
      </c>
      <c r="E118" s="36">
        <v>286.19999999999993</v>
      </c>
      <c r="F118" s="36">
        <v>284.59999999999997</v>
      </c>
      <c r="G118" s="36">
        <v>282.19999999999993</v>
      </c>
      <c r="H118" s="36">
        <v>290.19999999999993</v>
      </c>
      <c r="I118" s="36">
        <v>292.59999999999991</v>
      </c>
      <c r="J118" s="36">
        <v>294.19999999999993</v>
      </c>
      <c r="K118" s="31">
        <v>291</v>
      </c>
      <c r="L118" s="31">
        <v>287</v>
      </c>
      <c r="M118" s="31">
        <v>37.414670000000001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1072.3</v>
      </c>
      <c r="D119" s="36">
        <v>1075</v>
      </c>
      <c r="E119" s="36">
        <v>1058</v>
      </c>
      <c r="F119" s="36">
        <v>1043.7</v>
      </c>
      <c r="G119" s="36">
        <v>1026.7</v>
      </c>
      <c r="H119" s="36">
        <v>1089.3</v>
      </c>
      <c r="I119" s="36">
        <v>1106.3</v>
      </c>
      <c r="J119" s="36">
        <v>1120.5999999999999</v>
      </c>
      <c r="K119" s="31">
        <v>1092</v>
      </c>
      <c r="L119" s="31">
        <v>1060.7</v>
      </c>
      <c r="M119" s="31">
        <v>17.404789999999998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5185.55</v>
      </c>
      <c r="D120" s="36">
        <v>5198.25</v>
      </c>
      <c r="E120" s="36">
        <v>5153.55</v>
      </c>
      <c r="F120" s="36">
        <v>5121.55</v>
      </c>
      <c r="G120" s="36">
        <v>5076.8500000000004</v>
      </c>
      <c r="H120" s="36">
        <v>5230.25</v>
      </c>
      <c r="I120" s="36">
        <v>5274.9500000000007</v>
      </c>
      <c r="J120" s="36">
        <v>5306.95</v>
      </c>
      <c r="K120" s="31">
        <v>5242.95</v>
      </c>
      <c r="L120" s="31">
        <v>5166.25</v>
      </c>
      <c r="M120" s="31">
        <v>1.95339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1992.55</v>
      </c>
      <c r="D121" s="36">
        <v>1993.2333333333333</v>
      </c>
      <c r="E121" s="36">
        <v>1981.0166666666667</v>
      </c>
      <c r="F121" s="36">
        <v>1969.4833333333333</v>
      </c>
      <c r="G121" s="36">
        <v>1957.2666666666667</v>
      </c>
      <c r="H121" s="36">
        <v>2004.7666666666667</v>
      </c>
      <c r="I121" s="36">
        <v>2016.9833333333333</v>
      </c>
      <c r="J121" s="36">
        <v>2028.5166666666667</v>
      </c>
      <c r="K121" s="31">
        <v>2005.45</v>
      </c>
      <c r="L121" s="31">
        <v>1981.7</v>
      </c>
      <c r="M121" s="31">
        <v>2.0384199999999999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2489.4</v>
      </c>
      <c r="D122" s="36">
        <v>2477.7833333333333</v>
      </c>
      <c r="E122" s="36">
        <v>2457.6166666666668</v>
      </c>
      <c r="F122" s="36">
        <v>2425.8333333333335</v>
      </c>
      <c r="G122" s="36">
        <v>2405.666666666667</v>
      </c>
      <c r="H122" s="36">
        <v>2509.5666666666666</v>
      </c>
      <c r="I122" s="36">
        <v>2529.7333333333336</v>
      </c>
      <c r="J122" s="36">
        <v>2561.5166666666664</v>
      </c>
      <c r="K122" s="31">
        <v>2497.9499999999998</v>
      </c>
      <c r="L122" s="31">
        <v>2446</v>
      </c>
      <c r="M122" s="31">
        <v>1.2041200000000001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715.3</v>
      </c>
      <c r="D123" s="36">
        <v>713.65</v>
      </c>
      <c r="E123" s="36">
        <v>710.19999999999993</v>
      </c>
      <c r="F123" s="36">
        <v>705.09999999999991</v>
      </c>
      <c r="G123" s="36">
        <v>701.64999999999986</v>
      </c>
      <c r="H123" s="36">
        <v>718.75</v>
      </c>
      <c r="I123" s="36">
        <v>722.2</v>
      </c>
      <c r="J123" s="36">
        <v>727.30000000000007</v>
      </c>
      <c r="K123" s="31">
        <v>717.1</v>
      </c>
      <c r="L123" s="31">
        <v>708.55</v>
      </c>
      <c r="M123" s="31">
        <v>4.45913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1171.45</v>
      </c>
      <c r="D124" s="36">
        <v>1167.6166666666666</v>
      </c>
      <c r="E124" s="36">
        <v>1161.2333333333331</v>
      </c>
      <c r="F124" s="36">
        <v>1151.0166666666667</v>
      </c>
      <c r="G124" s="36">
        <v>1144.6333333333332</v>
      </c>
      <c r="H124" s="36">
        <v>1177.833333333333</v>
      </c>
      <c r="I124" s="36">
        <v>1184.2166666666667</v>
      </c>
      <c r="J124" s="36">
        <v>1194.4333333333329</v>
      </c>
      <c r="K124" s="31">
        <v>1174</v>
      </c>
      <c r="L124" s="31">
        <v>1157.4000000000001</v>
      </c>
      <c r="M124" s="31">
        <v>1.20488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4623</v>
      </c>
      <c r="D125" s="36">
        <v>4640.5</v>
      </c>
      <c r="E125" s="36">
        <v>4588.8500000000004</v>
      </c>
      <c r="F125" s="36">
        <v>4554.7000000000007</v>
      </c>
      <c r="G125" s="36">
        <v>4503.0500000000011</v>
      </c>
      <c r="H125" s="36">
        <v>4674.6499999999996</v>
      </c>
      <c r="I125" s="36">
        <v>4726.2999999999993</v>
      </c>
      <c r="J125" s="36">
        <v>4760.4499999999989</v>
      </c>
      <c r="K125" s="31">
        <v>4692.1499999999996</v>
      </c>
      <c r="L125" s="31">
        <v>4606.3500000000004</v>
      </c>
      <c r="M125" s="31">
        <v>0.2001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1316.1</v>
      </c>
      <c r="D126" s="36">
        <v>1312.75</v>
      </c>
      <c r="E126" s="36">
        <v>1299.0999999999999</v>
      </c>
      <c r="F126" s="36">
        <v>1282.0999999999999</v>
      </c>
      <c r="G126" s="36">
        <v>1268.4499999999998</v>
      </c>
      <c r="H126" s="36">
        <v>1329.75</v>
      </c>
      <c r="I126" s="36">
        <v>1343.4</v>
      </c>
      <c r="J126" s="36">
        <v>1360.4</v>
      </c>
      <c r="K126" s="31">
        <v>1326.4</v>
      </c>
      <c r="L126" s="31">
        <v>1295.75</v>
      </c>
      <c r="M126" s="31">
        <v>1.99427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3842.95</v>
      </c>
      <c r="D127" s="36">
        <v>3851.15</v>
      </c>
      <c r="E127" s="36">
        <v>3827.3</v>
      </c>
      <c r="F127" s="36">
        <v>3811.65</v>
      </c>
      <c r="G127" s="36">
        <v>3787.8</v>
      </c>
      <c r="H127" s="36">
        <v>3866.8</v>
      </c>
      <c r="I127" s="36">
        <v>3890.6499999999996</v>
      </c>
      <c r="J127" s="36">
        <v>3906.3</v>
      </c>
      <c r="K127" s="31">
        <v>3875</v>
      </c>
      <c r="L127" s="31">
        <v>3835.5</v>
      </c>
      <c r="M127" s="31">
        <v>6.9779999999999995E-2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300.89999999999998</v>
      </c>
      <c r="D128" s="36">
        <v>300.61666666666667</v>
      </c>
      <c r="E128" s="36">
        <v>299.43333333333334</v>
      </c>
      <c r="F128" s="36">
        <v>297.96666666666664</v>
      </c>
      <c r="G128" s="36">
        <v>296.7833333333333</v>
      </c>
      <c r="H128" s="36">
        <v>302.08333333333337</v>
      </c>
      <c r="I128" s="36">
        <v>303.26666666666677</v>
      </c>
      <c r="J128" s="36">
        <v>304.73333333333341</v>
      </c>
      <c r="K128" s="31">
        <v>301.8</v>
      </c>
      <c r="L128" s="31">
        <v>299.14999999999998</v>
      </c>
      <c r="M128" s="31">
        <v>12.61214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354.15</v>
      </c>
      <c r="D129" s="36">
        <v>353.95</v>
      </c>
      <c r="E129" s="36">
        <v>350</v>
      </c>
      <c r="F129" s="36">
        <v>345.85</v>
      </c>
      <c r="G129" s="36">
        <v>341.90000000000003</v>
      </c>
      <c r="H129" s="36">
        <v>358.09999999999997</v>
      </c>
      <c r="I129" s="36">
        <v>362.0499999999999</v>
      </c>
      <c r="J129" s="36">
        <v>366.19999999999993</v>
      </c>
      <c r="K129" s="31">
        <v>357.9</v>
      </c>
      <c r="L129" s="31">
        <v>349.8</v>
      </c>
      <c r="M129" s="31">
        <v>5.0704799999999999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1704.45</v>
      </c>
      <c r="D130" s="36">
        <v>1701.0999999999997</v>
      </c>
      <c r="E130" s="36">
        <v>1692.1999999999994</v>
      </c>
      <c r="F130" s="36">
        <v>1679.9499999999996</v>
      </c>
      <c r="G130" s="36">
        <v>1671.0499999999993</v>
      </c>
      <c r="H130" s="36">
        <v>1713.3499999999995</v>
      </c>
      <c r="I130" s="36">
        <v>1722.2499999999995</v>
      </c>
      <c r="J130" s="36">
        <v>1734.4999999999995</v>
      </c>
      <c r="K130" s="31">
        <v>1710</v>
      </c>
      <c r="L130" s="31">
        <v>1688.85</v>
      </c>
      <c r="M130" s="31">
        <v>3.47194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1682.2</v>
      </c>
      <c r="D131" s="36">
        <v>1683.1500000000003</v>
      </c>
      <c r="E131" s="36">
        <v>1674.4000000000005</v>
      </c>
      <c r="F131" s="36">
        <v>1666.6000000000001</v>
      </c>
      <c r="G131" s="36">
        <v>1657.8500000000004</v>
      </c>
      <c r="H131" s="36">
        <v>1690.9500000000007</v>
      </c>
      <c r="I131" s="36">
        <v>1699.7000000000003</v>
      </c>
      <c r="J131" s="36">
        <v>1707.5000000000009</v>
      </c>
      <c r="K131" s="31">
        <v>1691.9</v>
      </c>
      <c r="L131" s="31">
        <v>1675.35</v>
      </c>
      <c r="M131" s="31">
        <v>1.1317900000000001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547.15</v>
      </c>
      <c r="D132" s="36">
        <v>548.2833333333333</v>
      </c>
      <c r="E132" s="36">
        <v>544.66666666666663</v>
      </c>
      <c r="F132" s="36">
        <v>542.18333333333328</v>
      </c>
      <c r="G132" s="36">
        <v>538.56666666666661</v>
      </c>
      <c r="H132" s="36">
        <v>550.76666666666665</v>
      </c>
      <c r="I132" s="36">
        <v>554.38333333333344</v>
      </c>
      <c r="J132" s="36">
        <v>556.86666666666667</v>
      </c>
      <c r="K132" s="31">
        <v>551.9</v>
      </c>
      <c r="L132" s="31">
        <v>545.79999999999995</v>
      </c>
      <c r="M132" s="31">
        <v>10.6149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2223.8000000000002</v>
      </c>
      <c r="D133" s="36">
        <v>2233.4166666666665</v>
      </c>
      <c r="E133" s="36">
        <v>2197.083333333333</v>
      </c>
      <c r="F133" s="36">
        <v>2170.3666666666663</v>
      </c>
      <c r="G133" s="36">
        <v>2134.0333333333328</v>
      </c>
      <c r="H133" s="36">
        <v>2260.1333333333332</v>
      </c>
      <c r="I133" s="36">
        <v>2296.4666666666662</v>
      </c>
      <c r="J133" s="36">
        <v>2323.1833333333334</v>
      </c>
      <c r="K133" s="31">
        <v>2269.75</v>
      </c>
      <c r="L133" s="31">
        <v>2206.6999999999998</v>
      </c>
      <c r="M133" s="31">
        <v>3.6904599999999999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2093</v>
      </c>
      <c r="D134" s="36">
        <v>2095.9833333333331</v>
      </c>
      <c r="E134" s="36">
        <v>2085.0166666666664</v>
      </c>
      <c r="F134" s="36">
        <v>2077.0333333333333</v>
      </c>
      <c r="G134" s="36">
        <v>2066.0666666666666</v>
      </c>
      <c r="H134" s="36">
        <v>2103.9666666666662</v>
      </c>
      <c r="I134" s="36">
        <v>2114.9333333333325</v>
      </c>
      <c r="J134" s="36">
        <v>2122.9166666666661</v>
      </c>
      <c r="K134" s="31">
        <v>2106.9499999999998</v>
      </c>
      <c r="L134" s="31">
        <v>2088</v>
      </c>
      <c r="M134" s="31">
        <v>0.40000999999999998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1088.95</v>
      </c>
      <c r="D135" s="36">
        <v>1078.6666666666667</v>
      </c>
      <c r="E135" s="36">
        <v>1057.3333333333335</v>
      </c>
      <c r="F135" s="36">
        <v>1025.7166666666667</v>
      </c>
      <c r="G135" s="36">
        <v>1004.3833333333334</v>
      </c>
      <c r="H135" s="36">
        <v>1110.2833333333335</v>
      </c>
      <c r="I135" s="36">
        <v>1131.616666666667</v>
      </c>
      <c r="J135" s="36">
        <v>1163.2333333333336</v>
      </c>
      <c r="K135" s="31">
        <v>1100</v>
      </c>
      <c r="L135" s="31">
        <v>1047.05</v>
      </c>
      <c r="M135" s="31">
        <v>1.2610600000000001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643.54999999999995</v>
      </c>
      <c r="D136" s="36">
        <v>644.16666666666663</v>
      </c>
      <c r="E136" s="36">
        <v>640.38333333333321</v>
      </c>
      <c r="F136" s="36">
        <v>637.21666666666658</v>
      </c>
      <c r="G136" s="36">
        <v>633.43333333333317</v>
      </c>
      <c r="H136" s="36">
        <v>647.33333333333326</v>
      </c>
      <c r="I136" s="36">
        <v>651.11666666666679</v>
      </c>
      <c r="J136" s="36">
        <v>654.2833333333333</v>
      </c>
      <c r="K136" s="31">
        <v>647.95000000000005</v>
      </c>
      <c r="L136" s="31">
        <v>641</v>
      </c>
      <c r="M136" s="31">
        <v>2.78694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2108.5</v>
      </c>
      <c r="D137" s="36">
        <v>2112.6833333333334</v>
      </c>
      <c r="E137" s="36">
        <v>2096.0166666666669</v>
      </c>
      <c r="F137" s="36">
        <v>2083.5333333333333</v>
      </c>
      <c r="G137" s="36">
        <v>2066.8666666666668</v>
      </c>
      <c r="H137" s="36">
        <v>2125.166666666667</v>
      </c>
      <c r="I137" s="36">
        <v>2141.833333333333</v>
      </c>
      <c r="J137" s="36">
        <v>2154.3166666666671</v>
      </c>
      <c r="K137" s="31">
        <v>2129.35</v>
      </c>
      <c r="L137" s="31">
        <v>2100.1999999999998</v>
      </c>
      <c r="M137" s="31">
        <v>1.55897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411</v>
      </c>
      <c r="D138" s="36">
        <v>411.84999999999997</v>
      </c>
      <c r="E138" s="36">
        <v>408.79999999999995</v>
      </c>
      <c r="F138" s="36">
        <v>406.59999999999997</v>
      </c>
      <c r="G138" s="36">
        <v>403.54999999999995</v>
      </c>
      <c r="H138" s="36">
        <v>414.04999999999995</v>
      </c>
      <c r="I138" s="36">
        <v>417.1</v>
      </c>
      <c r="J138" s="36">
        <v>419.29999999999995</v>
      </c>
      <c r="K138" s="31">
        <v>414.9</v>
      </c>
      <c r="L138" s="31">
        <v>409.65</v>
      </c>
      <c r="M138" s="31">
        <v>2.8010000000000002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137.75</v>
      </c>
      <c r="D139" s="36">
        <v>137.58333333333334</v>
      </c>
      <c r="E139" s="36">
        <v>136.9666666666667</v>
      </c>
      <c r="F139" s="36">
        <v>136.18333333333337</v>
      </c>
      <c r="G139" s="36">
        <v>135.56666666666672</v>
      </c>
      <c r="H139" s="36">
        <v>138.36666666666667</v>
      </c>
      <c r="I139" s="36">
        <v>138.98333333333329</v>
      </c>
      <c r="J139" s="36">
        <v>139.76666666666665</v>
      </c>
      <c r="K139" s="31">
        <v>138.19999999999999</v>
      </c>
      <c r="L139" s="31">
        <v>136.80000000000001</v>
      </c>
      <c r="M139" s="31">
        <v>24.67717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222</v>
      </c>
      <c r="D140" s="36">
        <v>221.38333333333333</v>
      </c>
      <c r="E140" s="36">
        <v>219.76666666666665</v>
      </c>
      <c r="F140" s="36">
        <v>217.53333333333333</v>
      </c>
      <c r="G140" s="36">
        <v>215.91666666666666</v>
      </c>
      <c r="H140" s="36">
        <v>223.61666666666665</v>
      </c>
      <c r="I140" s="36">
        <v>225.23333333333332</v>
      </c>
      <c r="J140" s="36">
        <v>227.46666666666664</v>
      </c>
      <c r="K140" s="31">
        <v>223</v>
      </c>
      <c r="L140" s="31">
        <v>219.15</v>
      </c>
      <c r="M140" s="31">
        <v>10.35876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3721.8</v>
      </c>
      <c r="D141" s="36">
        <v>3715.9333333333329</v>
      </c>
      <c r="E141" s="36">
        <v>3703.0666666666657</v>
      </c>
      <c r="F141" s="36">
        <v>3684.3333333333326</v>
      </c>
      <c r="G141" s="36">
        <v>3671.4666666666653</v>
      </c>
      <c r="H141" s="36">
        <v>3734.6666666666661</v>
      </c>
      <c r="I141" s="36">
        <v>3747.5333333333338</v>
      </c>
      <c r="J141" s="36">
        <v>3766.2666666666664</v>
      </c>
      <c r="K141" s="31">
        <v>3728.8</v>
      </c>
      <c r="L141" s="31">
        <v>3697.2</v>
      </c>
      <c r="M141" s="31">
        <v>2.4438900000000001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5128.75</v>
      </c>
      <c r="D142" s="36">
        <v>5122.95</v>
      </c>
      <c r="E142" s="36">
        <v>5067.8999999999996</v>
      </c>
      <c r="F142" s="36">
        <v>5007.05</v>
      </c>
      <c r="G142" s="36">
        <v>4952</v>
      </c>
      <c r="H142" s="36">
        <v>5183.7999999999993</v>
      </c>
      <c r="I142" s="36">
        <v>5238.8500000000004</v>
      </c>
      <c r="J142" s="36">
        <v>5299.6999999999989</v>
      </c>
      <c r="K142" s="31">
        <v>5178</v>
      </c>
      <c r="L142" s="31">
        <v>5062.1000000000004</v>
      </c>
      <c r="M142" s="31">
        <v>4.5504300000000004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548.70000000000005</v>
      </c>
      <c r="D143" s="36">
        <v>541.48333333333335</v>
      </c>
      <c r="E143" s="36">
        <v>532.4666666666667</v>
      </c>
      <c r="F143" s="36">
        <v>516.23333333333335</v>
      </c>
      <c r="G143" s="36">
        <v>507.2166666666667</v>
      </c>
      <c r="H143" s="36">
        <v>557.7166666666667</v>
      </c>
      <c r="I143" s="36">
        <v>566.73333333333335</v>
      </c>
      <c r="J143" s="36">
        <v>582.9666666666667</v>
      </c>
      <c r="K143" s="31">
        <v>550.5</v>
      </c>
      <c r="L143" s="31">
        <v>525.25</v>
      </c>
      <c r="M143" s="31">
        <v>73.971959999999996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2479.65</v>
      </c>
      <c r="D144" s="36">
        <v>2465.8833333333332</v>
      </c>
      <c r="E144" s="36">
        <v>2448.7666666666664</v>
      </c>
      <c r="F144" s="36">
        <v>2417.8833333333332</v>
      </c>
      <c r="G144" s="36">
        <v>2400.7666666666664</v>
      </c>
      <c r="H144" s="36">
        <v>2496.7666666666664</v>
      </c>
      <c r="I144" s="36">
        <v>2513.8833333333332</v>
      </c>
      <c r="J144" s="36">
        <v>2544.7666666666664</v>
      </c>
      <c r="K144" s="31">
        <v>2483</v>
      </c>
      <c r="L144" s="31">
        <v>2435</v>
      </c>
      <c r="M144" s="31">
        <v>1.35249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5424.9</v>
      </c>
      <c r="D145" s="36">
        <v>5440.4333333333334</v>
      </c>
      <c r="E145" s="36">
        <v>5393.666666666667</v>
      </c>
      <c r="F145" s="36">
        <v>5362.4333333333334</v>
      </c>
      <c r="G145" s="36">
        <v>5315.666666666667</v>
      </c>
      <c r="H145" s="36">
        <v>5471.666666666667</v>
      </c>
      <c r="I145" s="36">
        <v>5518.4333333333334</v>
      </c>
      <c r="J145" s="36">
        <v>5549.666666666667</v>
      </c>
      <c r="K145" s="31">
        <v>5487.2</v>
      </c>
      <c r="L145" s="31">
        <v>5409.2</v>
      </c>
      <c r="M145" s="31">
        <v>3.1459800000000002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524.4</v>
      </c>
      <c r="D146" s="36">
        <v>525.79999999999995</v>
      </c>
      <c r="E146" s="36">
        <v>517.64999999999986</v>
      </c>
      <c r="F146" s="36">
        <v>510.89999999999986</v>
      </c>
      <c r="G146" s="36">
        <v>502.74999999999977</v>
      </c>
      <c r="H146" s="36">
        <v>532.54999999999995</v>
      </c>
      <c r="I146" s="36">
        <v>540.70000000000005</v>
      </c>
      <c r="J146" s="36">
        <v>547.45000000000005</v>
      </c>
      <c r="K146" s="31">
        <v>533.95000000000005</v>
      </c>
      <c r="L146" s="31">
        <v>519.04999999999995</v>
      </c>
      <c r="M146" s="31">
        <v>5.8270099999999996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42.35</v>
      </c>
      <c r="D147" s="36">
        <v>42.266666666666673</v>
      </c>
      <c r="E147" s="36">
        <v>41.733333333333348</v>
      </c>
      <c r="F147" s="36">
        <v>41.116666666666674</v>
      </c>
      <c r="G147" s="36">
        <v>40.58333333333335</v>
      </c>
      <c r="H147" s="36">
        <v>42.883333333333347</v>
      </c>
      <c r="I147" s="36">
        <v>43.416666666666664</v>
      </c>
      <c r="J147" s="36">
        <v>44.033333333333346</v>
      </c>
      <c r="K147" s="31">
        <v>42.8</v>
      </c>
      <c r="L147" s="31">
        <v>41.65</v>
      </c>
      <c r="M147" s="31">
        <v>353.07855999999998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2147.85</v>
      </c>
      <c r="D148" s="36">
        <v>2098.85</v>
      </c>
      <c r="E148" s="36">
        <v>2029</v>
      </c>
      <c r="F148" s="36">
        <v>1910.15</v>
      </c>
      <c r="G148" s="36">
        <v>1840.3000000000002</v>
      </c>
      <c r="H148" s="36">
        <v>2217.6999999999998</v>
      </c>
      <c r="I148" s="36">
        <v>2287.5499999999993</v>
      </c>
      <c r="J148" s="36">
        <v>2406.3999999999996</v>
      </c>
      <c r="K148" s="31">
        <v>2168.6999999999998</v>
      </c>
      <c r="L148" s="31">
        <v>1980</v>
      </c>
      <c r="M148" s="31">
        <v>6.6565700000000003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3450.4</v>
      </c>
      <c r="D149" s="36">
        <v>3451.0666666666671</v>
      </c>
      <c r="E149" s="36">
        <v>3437.6833333333343</v>
      </c>
      <c r="F149" s="36">
        <v>3424.9666666666672</v>
      </c>
      <c r="G149" s="36">
        <v>3411.5833333333344</v>
      </c>
      <c r="H149" s="36">
        <v>3463.7833333333342</v>
      </c>
      <c r="I149" s="36">
        <v>3477.1666666666665</v>
      </c>
      <c r="J149" s="36">
        <v>3489.8833333333341</v>
      </c>
      <c r="K149" s="31">
        <v>3464.45</v>
      </c>
      <c r="L149" s="31">
        <v>3438.35</v>
      </c>
      <c r="M149" s="31">
        <v>2.4925799999999998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236.55</v>
      </c>
      <c r="D150" s="36">
        <v>237.36666666666667</v>
      </c>
      <c r="E150" s="36">
        <v>232.23333333333335</v>
      </c>
      <c r="F150" s="36">
        <v>227.91666666666669</v>
      </c>
      <c r="G150" s="36">
        <v>222.78333333333336</v>
      </c>
      <c r="H150" s="36">
        <v>241.68333333333334</v>
      </c>
      <c r="I150" s="36">
        <v>246.81666666666666</v>
      </c>
      <c r="J150" s="36">
        <v>251.13333333333333</v>
      </c>
      <c r="K150" s="31">
        <v>242.5</v>
      </c>
      <c r="L150" s="31">
        <v>233.05</v>
      </c>
      <c r="M150" s="31">
        <v>19.968979999999998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494.75</v>
      </c>
      <c r="D151" s="36">
        <v>496.65000000000003</v>
      </c>
      <c r="E151" s="36">
        <v>491.10000000000008</v>
      </c>
      <c r="F151" s="36">
        <v>487.45000000000005</v>
      </c>
      <c r="G151" s="36">
        <v>481.90000000000009</v>
      </c>
      <c r="H151" s="36">
        <v>500.30000000000007</v>
      </c>
      <c r="I151" s="36">
        <v>505.85</v>
      </c>
      <c r="J151" s="36">
        <v>509.50000000000006</v>
      </c>
      <c r="K151" s="31">
        <v>502.2</v>
      </c>
      <c r="L151" s="31">
        <v>493</v>
      </c>
      <c r="M151" s="31">
        <v>1.0343800000000001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526.85</v>
      </c>
      <c r="D152" s="36">
        <v>528.29999999999995</v>
      </c>
      <c r="E152" s="36">
        <v>521.84999999999991</v>
      </c>
      <c r="F152" s="36">
        <v>516.84999999999991</v>
      </c>
      <c r="G152" s="36">
        <v>510.39999999999986</v>
      </c>
      <c r="H152" s="36">
        <v>533.29999999999995</v>
      </c>
      <c r="I152" s="36">
        <v>539.75</v>
      </c>
      <c r="J152" s="36">
        <v>544.75</v>
      </c>
      <c r="K152" s="31">
        <v>534.75</v>
      </c>
      <c r="L152" s="31">
        <v>523.29999999999995</v>
      </c>
      <c r="M152" s="31">
        <v>2.0147599999999999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1585.1</v>
      </c>
      <c r="D153" s="36">
        <v>1588.55</v>
      </c>
      <c r="E153" s="36">
        <v>1572.55</v>
      </c>
      <c r="F153" s="36">
        <v>1560</v>
      </c>
      <c r="G153" s="36">
        <v>1544</v>
      </c>
      <c r="H153" s="36">
        <v>1601.1</v>
      </c>
      <c r="I153" s="36">
        <v>1617.1</v>
      </c>
      <c r="J153" s="36">
        <v>1629.6499999999999</v>
      </c>
      <c r="K153" s="31">
        <v>1604.55</v>
      </c>
      <c r="L153" s="31">
        <v>1576</v>
      </c>
      <c r="M153" s="31">
        <v>0.68147000000000002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142.85</v>
      </c>
      <c r="D154" s="36">
        <v>143.13333333333333</v>
      </c>
      <c r="E154" s="36">
        <v>141.86666666666665</v>
      </c>
      <c r="F154" s="36">
        <v>140.88333333333333</v>
      </c>
      <c r="G154" s="36">
        <v>139.61666666666665</v>
      </c>
      <c r="H154" s="36">
        <v>144.11666666666665</v>
      </c>
      <c r="I154" s="36">
        <v>145.3833333333333</v>
      </c>
      <c r="J154" s="36">
        <v>146.36666666666665</v>
      </c>
      <c r="K154" s="31">
        <v>144.4</v>
      </c>
      <c r="L154" s="31">
        <v>142.15</v>
      </c>
      <c r="M154" s="31">
        <v>10.997030000000001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192.15</v>
      </c>
      <c r="D155" s="36">
        <v>192.48333333333335</v>
      </c>
      <c r="E155" s="36">
        <v>191.06666666666669</v>
      </c>
      <c r="F155" s="36">
        <v>189.98333333333335</v>
      </c>
      <c r="G155" s="36">
        <v>188.56666666666669</v>
      </c>
      <c r="H155" s="36">
        <v>193.56666666666669</v>
      </c>
      <c r="I155" s="36">
        <v>194.98333333333332</v>
      </c>
      <c r="J155" s="36">
        <v>196.06666666666669</v>
      </c>
      <c r="K155" s="31">
        <v>193.9</v>
      </c>
      <c r="L155" s="31">
        <v>191.4</v>
      </c>
      <c r="M155" s="31">
        <v>4.2279299999999997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93.95</v>
      </c>
      <c r="D156" s="36">
        <v>93.116666666666674</v>
      </c>
      <c r="E156" s="36">
        <v>92.133333333333354</v>
      </c>
      <c r="F156" s="36">
        <v>90.316666666666677</v>
      </c>
      <c r="G156" s="36">
        <v>89.333333333333357</v>
      </c>
      <c r="H156" s="36">
        <v>94.933333333333351</v>
      </c>
      <c r="I156" s="36">
        <v>95.916666666666671</v>
      </c>
      <c r="J156" s="36">
        <v>97.733333333333348</v>
      </c>
      <c r="K156" s="31">
        <v>94.1</v>
      </c>
      <c r="L156" s="31">
        <v>91.3</v>
      </c>
      <c r="M156" s="31">
        <v>88.320530000000005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899.75</v>
      </c>
      <c r="D157" s="36">
        <v>896.88333333333333</v>
      </c>
      <c r="E157" s="36">
        <v>885.56666666666661</v>
      </c>
      <c r="F157" s="36">
        <v>871.38333333333333</v>
      </c>
      <c r="G157" s="36">
        <v>860.06666666666661</v>
      </c>
      <c r="H157" s="36">
        <v>911.06666666666661</v>
      </c>
      <c r="I157" s="36">
        <v>922.38333333333344</v>
      </c>
      <c r="J157" s="36">
        <v>936.56666666666661</v>
      </c>
      <c r="K157" s="31">
        <v>908.2</v>
      </c>
      <c r="L157" s="31">
        <v>882.7</v>
      </c>
      <c r="M157" s="31">
        <v>1.1871700000000001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3194.2</v>
      </c>
      <c r="D158" s="36">
        <v>3217.3833333333332</v>
      </c>
      <c r="E158" s="36">
        <v>3160.9166666666665</v>
      </c>
      <c r="F158" s="36">
        <v>3127.6333333333332</v>
      </c>
      <c r="G158" s="36">
        <v>3071.1666666666665</v>
      </c>
      <c r="H158" s="36">
        <v>3250.6666666666665</v>
      </c>
      <c r="I158" s="36">
        <v>3307.1333333333337</v>
      </c>
      <c r="J158" s="36">
        <v>3340.4166666666665</v>
      </c>
      <c r="K158" s="31">
        <v>3273.85</v>
      </c>
      <c r="L158" s="31">
        <v>3184.1</v>
      </c>
      <c r="M158" s="31">
        <v>4.70533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259</v>
      </c>
      <c r="D159" s="36">
        <v>258.76666666666665</v>
      </c>
      <c r="E159" s="36">
        <v>257.5333333333333</v>
      </c>
      <c r="F159" s="36">
        <v>256.06666666666666</v>
      </c>
      <c r="G159" s="36">
        <v>254.83333333333331</v>
      </c>
      <c r="H159" s="36">
        <v>260.23333333333329</v>
      </c>
      <c r="I159" s="36">
        <v>261.46666666666664</v>
      </c>
      <c r="J159" s="36">
        <v>262.93333333333328</v>
      </c>
      <c r="K159" s="31">
        <v>260</v>
      </c>
      <c r="L159" s="31">
        <v>257.3</v>
      </c>
      <c r="M159" s="31">
        <v>17.421379999999999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381.3</v>
      </c>
      <c r="D160" s="36">
        <v>382.33333333333331</v>
      </c>
      <c r="E160" s="36">
        <v>377.16666666666663</v>
      </c>
      <c r="F160" s="36">
        <v>373.0333333333333</v>
      </c>
      <c r="G160" s="36">
        <v>367.86666666666662</v>
      </c>
      <c r="H160" s="36">
        <v>386.46666666666664</v>
      </c>
      <c r="I160" s="36">
        <v>391.63333333333327</v>
      </c>
      <c r="J160" s="36">
        <v>395.76666666666665</v>
      </c>
      <c r="K160" s="31">
        <v>387.5</v>
      </c>
      <c r="L160" s="31">
        <v>378.2</v>
      </c>
      <c r="M160" s="31">
        <v>0.82708000000000004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146.5</v>
      </c>
      <c r="D161" s="36">
        <v>145.85</v>
      </c>
      <c r="E161" s="36">
        <v>144.69999999999999</v>
      </c>
      <c r="F161" s="36">
        <v>142.9</v>
      </c>
      <c r="G161" s="36">
        <v>141.75</v>
      </c>
      <c r="H161" s="36">
        <v>147.64999999999998</v>
      </c>
      <c r="I161" s="36">
        <v>148.80000000000001</v>
      </c>
      <c r="J161" s="36">
        <v>150.59999999999997</v>
      </c>
      <c r="K161" s="31">
        <v>147</v>
      </c>
      <c r="L161" s="31">
        <v>144.05000000000001</v>
      </c>
      <c r="M161" s="31">
        <v>91.492750000000001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533.20000000000005</v>
      </c>
      <c r="D162" s="36">
        <v>534.13333333333333</v>
      </c>
      <c r="E162" s="36">
        <v>529.7166666666667</v>
      </c>
      <c r="F162" s="36">
        <v>526.23333333333335</v>
      </c>
      <c r="G162" s="36">
        <v>521.81666666666672</v>
      </c>
      <c r="H162" s="36">
        <v>537.61666666666667</v>
      </c>
      <c r="I162" s="36">
        <v>542.03333333333342</v>
      </c>
      <c r="J162" s="36">
        <v>545.51666666666665</v>
      </c>
      <c r="K162" s="31">
        <v>538.54999999999995</v>
      </c>
      <c r="L162" s="31">
        <v>530.65</v>
      </c>
      <c r="M162" s="31">
        <v>2.85541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4921.1499999999996</v>
      </c>
      <c r="D163" s="36">
        <v>4925.95</v>
      </c>
      <c r="E163" s="36">
        <v>4883.2999999999993</v>
      </c>
      <c r="F163" s="36">
        <v>4845.45</v>
      </c>
      <c r="G163" s="36">
        <v>4802.7999999999993</v>
      </c>
      <c r="H163" s="36">
        <v>4963.7999999999993</v>
      </c>
      <c r="I163" s="36">
        <v>5006.4499999999989</v>
      </c>
      <c r="J163" s="36">
        <v>5044.2999999999993</v>
      </c>
      <c r="K163" s="31">
        <v>4968.6000000000004</v>
      </c>
      <c r="L163" s="31">
        <v>4888.1000000000004</v>
      </c>
      <c r="M163" s="31">
        <v>0.13381000000000001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1072.55</v>
      </c>
      <c r="D164" s="36">
        <v>1075.9333333333334</v>
      </c>
      <c r="E164" s="36">
        <v>1063.6166666666668</v>
      </c>
      <c r="F164" s="36">
        <v>1054.6833333333334</v>
      </c>
      <c r="G164" s="36">
        <v>1042.3666666666668</v>
      </c>
      <c r="H164" s="36">
        <v>1084.8666666666668</v>
      </c>
      <c r="I164" s="36">
        <v>1097.1833333333334</v>
      </c>
      <c r="J164" s="36">
        <v>1106.1166666666668</v>
      </c>
      <c r="K164" s="31">
        <v>1088.25</v>
      </c>
      <c r="L164" s="31">
        <v>1067</v>
      </c>
      <c r="M164" s="31">
        <v>1.8712800000000001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226.8</v>
      </c>
      <c r="D165" s="36">
        <v>227.54999999999998</v>
      </c>
      <c r="E165" s="36">
        <v>222.14999999999998</v>
      </c>
      <c r="F165" s="36">
        <v>217.5</v>
      </c>
      <c r="G165" s="36">
        <v>212.1</v>
      </c>
      <c r="H165" s="36">
        <v>232.19999999999996</v>
      </c>
      <c r="I165" s="36">
        <v>237.6</v>
      </c>
      <c r="J165" s="36">
        <v>242.24999999999994</v>
      </c>
      <c r="K165" s="31">
        <v>232.95</v>
      </c>
      <c r="L165" s="31">
        <v>222.9</v>
      </c>
      <c r="M165" s="31">
        <v>13.319979999999999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163.6</v>
      </c>
      <c r="D166" s="36">
        <v>163.38333333333335</v>
      </c>
      <c r="E166" s="36">
        <v>162.26666666666671</v>
      </c>
      <c r="F166" s="36">
        <v>160.93333333333337</v>
      </c>
      <c r="G166" s="36">
        <v>159.81666666666672</v>
      </c>
      <c r="H166" s="36">
        <v>164.7166666666667</v>
      </c>
      <c r="I166" s="36">
        <v>165.83333333333331</v>
      </c>
      <c r="J166" s="36">
        <v>167.16666666666669</v>
      </c>
      <c r="K166" s="31">
        <v>164.5</v>
      </c>
      <c r="L166" s="31">
        <v>162.05000000000001</v>
      </c>
      <c r="M166" s="31">
        <v>9.1366099999999992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724.4</v>
      </c>
      <c r="D167" s="36">
        <v>723.4666666666667</v>
      </c>
      <c r="E167" s="36">
        <v>716.93333333333339</v>
      </c>
      <c r="F167" s="36">
        <v>709.4666666666667</v>
      </c>
      <c r="G167" s="36">
        <v>702.93333333333339</v>
      </c>
      <c r="H167" s="36">
        <v>730.93333333333339</v>
      </c>
      <c r="I167" s="36">
        <v>737.4666666666667</v>
      </c>
      <c r="J167" s="36">
        <v>744.93333333333339</v>
      </c>
      <c r="K167" s="31">
        <v>730</v>
      </c>
      <c r="L167" s="31">
        <v>716</v>
      </c>
      <c r="M167" s="31">
        <v>2.0540600000000002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327.9</v>
      </c>
      <c r="D168" s="36">
        <v>329.76666666666665</v>
      </c>
      <c r="E168" s="36">
        <v>324.5333333333333</v>
      </c>
      <c r="F168" s="36">
        <v>321.16666666666663</v>
      </c>
      <c r="G168" s="36">
        <v>315.93333333333328</v>
      </c>
      <c r="H168" s="36">
        <v>333.13333333333333</v>
      </c>
      <c r="I168" s="36">
        <v>338.36666666666667</v>
      </c>
      <c r="J168" s="36">
        <v>341.73333333333335</v>
      </c>
      <c r="K168" s="31">
        <v>335</v>
      </c>
      <c r="L168" s="31">
        <v>326.39999999999998</v>
      </c>
      <c r="M168" s="31">
        <v>8.3040500000000002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149.44999999999999</v>
      </c>
      <c r="D169" s="36">
        <v>149.6</v>
      </c>
      <c r="E169" s="36">
        <v>147.6</v>
      </c>
      <c r="F169" s="36">
        <v>145.75</v>
      </c>
      <c r="G169" s="36">
        <v>143.75</v>
      </c>
      <c r="H169" s="36">
        <v>151.44999999999999</v>
      </c>
      <c r="I169" s="36">
        <v>153.44999999999999</v>
      </c>
      <c r="J169" s="36">
        <v>155.29999999999998</v>
      </c>
      <c r="K169" s="31">
        <v>151.6</v>
      </c>
      <c r="L169" s="31">
        <v>147.75</v>
      </c>
      <c r="M169" s="31">
        <v>56.450719999999997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1209.6500000000001</v>
      </c>
      <c r="D170" s="36">
        <v>1210.7333333333333</v>
      </c>
      <c r="E170" s="36">
        <v>1199.5166666666667</v>
      </c>
      <c r="F170" s="36">
        <v>1189.3833333333332</v>
      </c>
      <c r="G170" s="36">
        <v>1178.1666666666665</v>
      </c>
      <c r="H170" s="36">
        <v>1220.8666666666668</v>
      </c>
      <c r="I170" s="36">
        <v>1232.0833333333335</v>
      </c>
      <c r="J170" s="36">
        <v>1242.2166666666669</v>
      </c>
      <c r="K170" s="31">
        <v>1221.95</v>
      </c>
      <c r="L170" s="31">
        <v>1200.5999999999999</v>
      </c>
      <c r="M170" s="31">
        <v>0.13297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124.6</v>
      </c>
      <c r="D171" s="36">
        <v>124.10000000000001</v>
      </c>
      <c r="E171" s="36">
        <v>123.05000000000001</v>
      </c>
      <c r="F171" s="36">
        <v>121.5</v>
      </c>
      <c r="G171" s="36">
        <v>120.45</v>
      </c>
      <c r="H171" s="36">
        <v>125.65000000000002</v>
      </c>
      <c r="I171" s="36">
        <v>126.7</v>
      </c>
      <c r="J171" s="36">
        <v>128.25000000000003</v>
      </c>
      <c r="K171" s="31">
        <v>125.15</v>
      </c>
      <c r="L171" s="31">
        <v>122.55</v>
      </c>
      <c r="M171" s="31">
        <v>124.31715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2675.75</v>
      </c>
      <c r="D172" s="36">
        <v>2660.5</v>
      </c>
      <c r="E172" s="36">
        <v>2629.25</v>
      </c>
      <c r="F172" s="36">
        <v>2582.75</v>
      </c>
      <c r="G172" s="36">
        <v>2551.5</v>
      </c>
      <c r="H172" s="36">
        <v>2707</v>
      </c>
      <c r="I172" s="36">
        <v>2738.25</v>
      </c>
      <c r="J172" s="36">
        <v>2784.75</v>
      </c>
      <c r="K172" s="31">
        <v>2691.75</v>
      </c>
      <c r="L172" s="31">
        <v>2614</v>
      </c>
      <c r="M172" s="31">
        <v>0.22589000000000001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3174.35</v>
      </c>
      <c r="D173" s="36">
        <v>3175.2000000000003</v>
      </c>
      <c r="E173" s="36">
        <v>3149.4000000000005</v>
      </c>
      <c r="F173" s="36">
        <v>3124.4500000000003</v>
      </c>
      <c r="G173" s="36">
        <v>3098.6500000000005</v>
      </c>
      <c r="H173" s="36">
        <v>3200.1500000000005</v>
      </c>
      <c r="I173" s="36">
        <v>3225.9500000000007</v>
      </c>
      <c r="J173" s="36">
        <v>3250.9000000000005</v>
      </c>
      <c r="K173" s="31">
        <v>3201</v>
      </c>
      <c r="L173" s="31">
        <v>3150.25</v>
      </c>
      <c r="M173" s="31">
        <v>8.3349999999999994E-2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225.3</v>
      </c>
      <c r="D174" s="36">
        <v>222.78333333333333</v>
      </c>
      <c r="E174" s="36">
        <v>217.76666666666665</v>
      </c>
      <c r="F174" s="36">
        <v>210.23333333333332</v>
      </c>
      <c r="G174" s="36">
        <v>205.21666666666664</v>
      </c>
      <c r="H174" s="36">
        <v>230.31666666666666</v>
      </c>
      <c r="I174" s="36">
        <v>235.33333333333337</v>
      </c>
      <c r="J174" s="36">
        <v>242.86666666666667</v>
      </c>
      <c r="K174" s="31">
        <v>227.8</v>
      </c>
      <c r="L174" s="31">
        <v>215.25</v>
      </c>
      <c r="M174" s="31">
        <v>19.138580000000001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1671.5</v>
      </c>
      <c r="D175" s="36">
        <v>1673.8666666666668</v>
      </c>
      <c r="E175" s="36">
        <v>1663.0333333333335</v>
      </c>
      <c r="F175" s="36">
        <v>1654.5666666666668</v>
      </c>
      <c r="G175" s="36">
        <v>1643.7333333333336</v>
      </c>
      <c r="H175" s="36">
        <v>1682.3333333333335</v>
      </c>
      <c r="I175" s="36">
        <v>1693.1666666666665</v>
      </c>
      <c r="J175" s="36">
        <v>1701.6333333333334</v>
      </c>
      <c r="K175" s="31">
        <v>1684.7</v>
      </c>
      <c r="L175" s="31">
        <v>1665.4</v>
      </c>
      <c r="M175" s="31">
        <v>0.57765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1555</v>
      </c>
      <c r="D176" s="36">
        <v>1554.0166666666667</v>
      </c>
      <c r="E176" s="36">
        <v>1537.2333333333333</v>
      </c>
      <c r="F176" s="36">
        <v>1519.4666666666667</v>
      </c>
      <c r="G176" s="36">
        <v>1502.6833333333334</v>
      </c>
      <c r="H176" s="36">
        <v>1571.7833333333333</v>
      </c>
      <c r="I176" s="36">
        <v>1588.5666666666666</v>
      </c>
      <c r="J176" s="36">
        <v>1606.3333333333333</v>
      </c>
      <c r="K176" s="31">
        <v>1570.8</v>
      </c>
      <c r="L176" s="31">
        <v>1536.25</v>
      </c>
      <c r="M176" s="31">
        <v>0.50524999999999998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793.6</v>
      </c>
      <c r="D177" s="36">
        <v>792.91666666666663</v>
      </c>
      <c r="E177" s="36">
        <v>786.18333333333328</v>
      </c>
      <c r="F177" s="36">
        <v>778.76666666666665</v>
      </c>
      <c r="G177" s="36">
        <v>772.0333333333333</v>
      </c>
      <c r="H177" s="36">
        <v>800.33333333333326</v>
      </c>
      <c r="I177" s="36">
        <v>807.06666666666661</v>
      </c>
      <c r="J177" s="36">
        <v>814.48333333333323</v>
      </c>
      <c r="K177" s="31">
        <v>799.65</v>
      </c>
      <c r="L177" s="31">
        <v>785.5</v>
      </c>
      <c r="M177" s="31">
        <v>9.2807700000000004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748.4</v>
      </c>
      <c r="D178" s="36">
        <v>749.45000000000016</v>
      </c>
      <c r="E178" s="36">
        <v>739.90000000000032</v>
      </c>
      <c r="F178" s="36">
        <v>731.4000000000002</v>
      </c>
      <c r="G178" s="36">
        <v>721.85000000000036</v>
      </c>
      <c r="H178" s="36">
        <v>757.95000000000027</v>
      </c>
      <c r="I178" s="36">
        <v>767.50000000000023</v>
      </c>
      <c r="J178" s="36">
        <v>776.00000000000023</v>
      </c>
      <c r="K178" s="31">
        <v>759</v>
      </c>
      <c r="L178" s="31">
        <v>740.95</v>
      </c>
      <c r="M178" s="31">
        <v>4.4387299999999996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1816.05</v>
      </c>
      <c r="D179" s="36">
        <v>1810.6666666666667</v>
      </c>
      <c r="E179" s="36">
        <v>1782.4833333333336</v>
      </c>
      <c r="F179" s="36">
        <v>1748.9166666666667</v>
      </c>
      <c r="G179" s="36">
        <v>1720.7333333333336</v>
      </c>
      <c r="H179" s="36">
        <v>1844.2333333333336</v>
      </c>
      <c r="I179" s="36">
        <v>1872.4166666666665</v>
      </c>
      <c r="J179" s="36">
        <v>1905.9833333333336</v>
      </c>
      <c r="K179" s="31">
        <v>1838.85</v>
      </c>
      <c r="L179" s="31">
        <v>1777.1</v>
      </c>
      <c r="M179" s="31">
        <v>1.4514899999999999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61.6</v>
      </c>
      <c r="D180" s="36">
        <v>60.916666666666664</v>
      </c>
      <c r="E180" s="36">
        <v>59.983333333333327</v>
      </c>
      <c r="F180" s="36">
        <v>58.36666666666666</v>
      </c>
      <c r="G180" s="36">
        <v>57.433333333333323</v>
      </c>
      <c r="H180" s="36">
        <v>62.533333333333331</v>
      </c>
      <c r="I180" s="36">
        <v>63.466666666666669</v>
      </c>
      <c r="J180" s="36">
        <v>65.083333333333343</v>
      </c>
      <c r="K180" s="31">
        <v>61.85</v>
      </c>
      <c r="L180" s="31">
        <v>59.3</v>
      </c>
      <c r="M180" s="31">
        <v>121.42486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1292.6500000000001</v>
      </c>
      <c r="D181" s="36">
        <v>1280.55</v>
      </c>
      <c r="E181" s="36">
        <v>1264.0999999999999</v>
      </c>
      <c r="F181" s="36">
        <v>1235.55</v>
      </c>
      <c r="G181" s="36">
        <v>1219.0999999999999</v>
      </c>
      <c r="H181" s="36">
        <v>1309.0999999999999</v>
      </c>
      <c r="I181" s="36">
        <v>1325.5500000000002</v>
      </c>
      <c r="J181" s="36">
        <v>1354.1</v>
      </c>
      <c r="K181" s="31">
        <v>1297</v>
      </c>
      <c r="L181" s="31">
        <v>1252</v>
      </c>
      <c r="M181" s="31">
        <v>0.43813999999999997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2117.8000000000002</v>
      </c>
      <c r="D182" s="36">
        <v>2126.8333333333335</v>
      </c>
      <c r="E182" s="36">
        <v>2101.0166666666669</v>
      </c>
      <c r="F182" s="36">
        <v>2084.2333333333336</v>
      </c>
      <c r="G182" s="36">
        <v>2058.416666666667</v>
      </c>
      <c r="H182" s="36">
        <v>2143.6166666666668</v>
      </c>
      <c r="I182" s="36">
        <v>2169.4333333333334</v>
      </c>
      <c r="J182" s="36">
        <v>2186.2166666666667</v>
      </c>
      <c r="K182" s="31">
        <v>2152.65</v>
      </c>
      <c r="L182" s="31">
        <v>2110.0500000000002</v>
      </c>
      <c r="M182" s="31">
        <v>0.41870000000000002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515</v>
      </c>
      <c r="D183" s="36">
        <v>504.76666666666665</v>
      </c>
      <c r="E183" s="36">
        <v>487.5333333333333</v>
      </c>
      <c r="F183" s="36">
        <v>460.06666666666666</v>
      </c>
      <c r="G183" s="36">
        <v>442.83333333333331</v>
      </c>
      <c r="H183" s="36">
        <v>532.23333333333335</v>
      </c>
      <c r="I183" s="36">
        <v>549.4666666666667</v>
      </c>
      <c r="J183" s="36">
        <v>576.93333333333328</v>
      </c>
      <c r="K183" s="31">
        <v>522</v>
      </c>
      <c r="L183" s="31">
        <v>477.3</v>
      </c>
      <c r="M183" s="31">
        <v>13.921989999999999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971.65</v>
      </c>
      <c r="D184" s="36">
        <v>975.23333333333323</v>
      </c>
      <c r="E184" s="36">
        <v>961.61666666666645</v>
      </c>
      <c r="F184" s="36">
        <v>951.58333333333326</v>
      </c>
      <c r="G184" s="36">
        <v>937.96666666666647</v>
      </c>
      <c r="H184" s="36">
        <v>985.26666666666642</v>
      </c>
      <c r="I184" s="36">
        <v>998.88333333333321</v>
      </c>
      <c r="J184" s="36">
        <v>1008.9166666666664</v>
      </c>
      <c r="K184" s="31">
        <v>988.85</v>
      </c>
      <c r="L184" s="31">
        <v>965.2</v>
      </c>
      <c r="M184" s="31">
        <v>10.49194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719.1</v>
      </c>
      <c r="D185" s="36">
        <v>679.73333333333323</v>
      </c>
      <c r="E185" s="36">
        <v>638.21666666666647</v>
      </c>
      <c r="F185" s="36">
        <v>557.33333333333326</v>
      </c>
      <c r="G185" s="36">
        <v>515.81666666666649</v>
      </c>
      <c r="H185" s="36">
        <v>760.61666666666645</v>
      </c>
      <c r="I185" s="36">
        <v>802.1333333333331</v>
      </c>
      <c r="J185" s="36">
        <v>883.01666666666642</v>
      </c>
      <c r="K185" s="31">
        <v>721.25</v>
      </c>
      <c r="L185" s="31">
        <v>598.85</v>
      </c>
      <c r="M185" s="31">
        <v>76.510800000000003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1675</v>
      </c>
      <c r="D186" s="36">
        <v>1653.6666666666667</v>
      </c>
      <c r="E186" s="36">
        <v>1620.3833333333334</v>
      </c>
      <c r="F186" s="36">
        <v>1565.7666666666667</v>
      </c>
      <c r="G186" s="36">
        <v>1532.4833333333333</v>
      </c>
      <c r="H186" s="36">
        <v>1708.2833333333335</v>
      </c>
      <c r="I186" s="36">
        <v>1741.5666666666668</v>
      </c>
      <c r="J186" s="36">
        <v>1796.1833333333336</v>
      </c>
      <c r="K186" s="31">
        <v>1686.95</v>
      </c>
      <c r="L186" s="31">
        <v>1599.05</v>
      </c>
      <c r="M186" s="31">
        <v>9.2877399999999994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362.1</v>
      </c>
      <c r="D187" s="36">
        <v>359.88333333333338</v>
      </c>
      <c r="E187" s="36">
        <v>354.51666666666677</v>
      </c>
      <c r="F187" s="36">
        <v>346.93333333333339</v>
      </c>
      <c r="G187" s="36">
        <v>341.56666666666678</v>
      </c>
      <c r="H187" s="36">
        <v>367.46666666666675</v>
      </c>
      <c r="I187" s="36">
        <v>372.83333333333343</v>
      </c>
      <c r="J187" s="36">
        <v>380.41666666666674</v>
      </c>
      <c r="K187" s="31">
        <v>365.25</v>
      </c>
      <c r="L187" s="31">
        <v>352.3</v>
      </c>
      <c r="M187" s="31">
        <v>22.63674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504.05</v>
      </c>
      <c r="D188" s="36">
        <v>503.7833333333333</v>
      </c>
      <c r="E188" s="36">
        <v>495.26666666666665</v>
      </c>
      <c r="F188" s="36">
        <v>486.48333333333335</v>
      </c>
      <c r="G188" s="36">
        <v>477.9666666666667</v>
      </c>
      <c r="H188" s="36">
        <v>512.56666666666661</v>
      </c>
      <c r="I188" s="36">
        <v>521.08333333333326</v>
      </c>
      <c r="J188" s="36">
        <v>529.86666666666656</v>
      </c>
      <c r="K188" s="31">
        <v>512.29999999999995</v>
      </c>
      <c r="L188" s="31">
        <v>495</v>
      </c>
      <c r="M188" s="31">
        <v>13.34348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1903.3</v>
      </c>
      <c r="D189" s="36">
        <v>1899.7333333333333</v>
      </c>
      <c r="E189" s="36">
        <v>1893.5666666666666</v>
      </c>
      <c r="F189" s="36">
        <v>1883.8333333333333</v>
      </c>
      <c r="G189" s="36">
        <v>1877.6666666666665</v>
      </c>
      <c r="H189" s="36">
        <v>1909.4666666666667</v>
      </c>
      <c r="I189" s="36">
        <v>1915.6333333333332</v>
      </c>
      <c r="J189" s="36">
        <v>1925.3666666666668</v>
      </c>
      <c r="K189" s="31">
        <v>1905.9</v>
      </c>
      <c r="L189" s="31">
        <v>1890</v>
      </c>
      <c r="M189" s="31">
        <v>4.0135500000000004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836.6</v>
      </c>
      <c r="D190" s="36">
        <v>835.5</v>
      </c>
      <c r="E190" s="36">
        <v>828.1</v>
      </c>
      <c r="F190" s="36">
        <v>819.6</v>
      </c>
      <c r="G190" s="36">
        <v>812.2</v>
      </c>
      <c r="H190" s="36">
        <v>844</v>
      </c>
      <c r="I190" s="36">
        <v>851.40000000000009</v>
      </c>
      <c r="J190" s="36">
        <v>859.9</v>
      </c>
      <c r="K190" s="31">
        <v>842.9</v>
      </c>
      <c r="L190" s="31">
        <v>827</v>
      </c>
      <c r="M190" s="31">
        <v>1.74892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374.35</v>
      </c>
      <c r="D191" s="36">
        <v>373.31666666666666</v>
      </c>
      <c r="E191" s="36">
        <v>367.58333333333331</v>
      </c>
      <c r="F191" s="36">
        <v>360.81666666666666</v>
      </c>
      <c r="G191" s="36">
        <v>355.08333333333331</v>
      </c>
      <c r="H191" s="36">
        <v>380.08333333333331</v>
      </c>
      <c r="I191" s="36">
        <v>385.81666666666666</v>
      </c>
      <c r="J191" s="36">
        <v>392.58333333333331</v>
      </c>
      <c r="K191" s="31">
        <v>379.05</v>
      </c>
      <c r="L191" s="31">
        <v>366.55</v>
      </c>
      <c r="M191" s="31">
        <v>1.53372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2118.15</v>
      </c>
      <c r="D192" s="36">
        <v>2105.7833333333333</v>
      </c>
      <c r="E192" s="36">
        <v>2079.5666666666666</v>
      </c>
      <c r="F192" s="36">
        <v>2040.9833333333331</v>
      </c>
      <c r="G192" s="36">
        <v>2014.7666666666664</v>
      </c>
      <c r="H192" s="36">
        <v>2144.3666666666668</v>
      </c>
      <c r="I192" s="36">
        <v>2170.583333333333</v>
      </c>
      <c r="J192" s="36">
        <v>2209.166666666667</v>
      </c>
      <c r="K192" s="31">
        <v>2132</v>
      </c>
      <c r="L192" s="31">
        <v>2067.1999999999998</v>
      </c>
      <c r="M192" s="31">
        <v>0.27174999999999999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726</v>
      </c>
      <c r="D193" s="36">
        <v>724.65</v>
      </c>
      <c r="E193" s="36">
        <v>719.3</v>
      </c>
      <c r="F193" s="36">
        <v>712.6</v>
      </c>
      <c r="G193" s="36">
        <v>707.25</v>
      </c>
      <c r="H193" s="36">
        <v>731.34999999999991</v>
      </c>
      <c r="I193" s="36">
        <v>736.7</v>
      </c>
      <c r="J193" s="36">
        <v>743.39999999999986</v>
      </c>
      <c r="K193" s="31">
        <v>730</v>
      </c>
      <c r="L193" s="31">
        <v>717.95</v>
      </c>
      <c r="M193" s="31">
        <v>0.53871999999999998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342.7</v>
      </c>
      <c r="D194" s="36">
        <v>344.73333333333335</v>
      </c>
      <c r="E194" s="36">
        <v>338.51666666666671</v>
      </c>
      <c r="F194" s="36">
        <v>334.33333333333337</v>
      </c>
      <c r="G194" s="36">
        <v>328.11666666666673</v>
      </c>
      <c r="H194" s="36">
        <v>348.91666666666669</v>
      </c>
      <c r="I194" s="36">
        <v>355.13333333333338</v>
      </c>
      <c r="J194" s="36">
        <v>359.31666666666666</v>
      </c>
      <c r="K194" s="31">
        <v>350.95</v>
      </c>
      <c r="L194" s="31">
        <v>340.55</v>
      </c>
      <c r="M194" s="31">
        <v>2.1183000000000001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2845.5</v>
      </c>
      <c r="D195" s="36">
        <v>2852.3333333333335</v>
      </c>
      <c r="E195" s="36">
        <v>2824.166666666667</v>
      </c>
      <c r="F195" s="36">
        <v>2802.8333333333335</v>
      </c>
      <c r="G195" s="36">
        <v>2774.666666666667</v>
      </c>
      <c r="H195" s="36">
        <v>2873.666666666667</v>
      </c>
      <c r="I195" s="36">
        <v>2901.8333333333339</v>
      </c>
      <c r="J195" s="36">
        <v>2923.166666666667</v>
      </c>
      <c r="K195" s="31">
        <v>2880.5</v>
      </c>
      <c r="L195" s="31">
        <v>2831</v>
      </c>
      <c r="M195" s="31">
        <v>1.2009099999999999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424.7</v>
      </c>
      <c r="D196" s="36">
        <v>423.7833333333333</v>
      </c>
      <c r="E196" s="36">
        <v>422.01666666666659</v>
      </c>
      <c r="F196" s="36">
        <v>419.33333333333331</v>
      </c>
      <c r="G196" s="36">
        <v>417.56666666666661</v>
      </c>
      <c r="H196" s="36">
        <v>426.46666666666658</v>
      </c>
      <c r="I196" s="36">
        <v>428.23333333333323</v>
      </c>
      <c r="J196" s="36">
        <v>430.91666666666657</v>
      </c>
      <c r="K196" s="31">
        <v>425.55</v>
      </c>
      <c r="L196" s="31">
        <v>421.1</v>
      </c>
      <c r="M196" s="31">
        <v>11.463559999999999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616.70000000000005</v>
      </c>
      <c r="D197" s="36">
        <v>615.05000000000007</v>
      </c>
      <c r="E197" s="36">
        <v>612.10000000000014</v>
      </c>
      <c r="F197" s="36">
        <v>607.50000000000011</v>
      </c>
      <c r="G197" s="36">
        <v>604.55000000000018</v>
      </c>
      <c r="H197" s="36">
        <v>619.65000000000009</v>
      </c>
      <c r="I197" s="36">
        <v>622.60000000000014</v>
      </c>
      <c r="J197" s="36">
        <v>627.20000000000005</v>
      </c>
      <c r="K197" s="31">
        <v>618</v>
      </c>
      <c r="L197" s="31">
        <v>610.45000000000005</v>
      </c>
      <c r="M197" s="31">
        <v>4.03972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127.1</v>
      </c>
      <c r="D198" s="36">
        <v>125.73333333333333</v>
      </c>
      <c r="E198" s="36">
        <v>123.06666666666666</v>
      </c>
      <c r="F198" s="36">
        <v>119.03333333333333</v>
      </c>
      <c r="G198" s="36">
        <v>116.36666666666666</v>
      </c>
      <c r="H198" s="36">
        <v>129.76666666666665</v>
      </c>
      <c r="I198" s="36">
        <v>132.43333333333334</v>
      </c>
      <c r="J198" s="36">
        <v>136.46666666666667</v>
      </c>
      <c r="K198" s="31">
        <v>128.4</v>
      </c>
      <c r="L198" s="31">
        <v>121.7</v>
      </c>
      <c r="M198" s="31">
        <v>22.135490000000001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172.75</v>
      </c>
      <c r="D199" s="36">
        <v>172.44999999999996</v>
      </c>
      <c r="E199" s="36">
        <v>171.74999999999991</v>
      </c>
      <c r="F199" s="36">
        <v>170.74999999999994</v>
      </c>
      <c r="G199" s="36">
        <v>170.0499999999999</v>
      </c>
      <c r="H199" s="36">
        <v>173.44999999999993</v>
      </c>
      <c r="I199" s="36">
        <v>174.14999999999998</v>
      </c>
      <c r="J199" s="36">
        <v>175.14999999999995</v>
      </c>
      <c r="K199" s="31">
        <v>173.15</v>
      </c>
      <c r="L199" s="31">
        <v>171.45</v>
      </c>
      <c r="M199" s="31">
        <v>6.0495000000000001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290.05</v>
      </c>
      <c r="D200" s="36">
        <v>288.83333333333331</v>
      </c>
      <c r="E200" s="36">
        <v>286.36666666666662</v>
      </c>
      <c r="F200" s="36">
        <v>282.68333333333328</v>
      </c>
      <c r="G200" s="36">
        <v>280.21666666666658</v>
      </c>
      <c r="H200" s="36">
        <v>292.51666666666665</v>
      </c>
      <c r="I200" s="36">
        <v>294.98333333333335</v>
      </c>
      <c r="J200" s="36">
        <v>298.66666666666669</v>
      </c>
      <c r="K200" s="31">
        <v>291.3</v>
      </c>
      <c r="L200" s="31">
        <v>285.14999999999998</v>
      </c>
      <c r="M200" s="31">
        <v>7.8266499999999999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1777.95</v>
      </c>
      <c r="D201" s="36">
        <v>1780.3333333333333</v>
      </c>
      <c r="E201" s="36">
        <v>1752.6666666666665</v>
      </c>
      <c r="F201" s="36">
        <v>1727.3833333333332</v>
      </c>
      <c r="G201" s="36">
        <v>1699.7166666666665</v>
      </c>
      <c r="H201" s="36">
        <v>1805.6166666666666</v>
      </c>
      <c r="I201" s="36">
        <v>1833.2833333333331</v>
      </c>
      <c r="J201" s="36">
        <v>1858.5666666666666</v>
      </c>
      <c r="K201" s="31">
        <v>1808</v>
      </c>
      <c r="L201" s="31">
        <v>1755.05</v>
      </c>
      <c r="M201" s="31">
        <v>2.97281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856.8</v>
      </c>
      <c r="D202" s="36">
        <v>859.19999999999993</v>
      </c>
      <c r="E202" s="36">
        <v>852.59999999999991</v>
      </c>
      <c r="F202" s="36">
        <v>848.4</v>
      </c>
      <c r="G202" s="36">
        <v>841.8</v>
      </c>
      <c r="H202" s="36">
        <v>863.39999999999986</v>
      </c>
      <c r="I202" s="36">
        <v>870</v>
      </c>
      <c r="J202" s="36">
        <v>874.19999999999982</v>
      </c>
      <c r="K202" s="31">
        <v>865.8</v>
      </c>
      <c r="L202" s="31">
        <v>855</v>
      </c>
      <c r="M202" s="31">
        <v>1.9167400000000001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1399.45</v>
      </c>
      <c r="D203" s="36">
        <v>1404.4833333333333</v>
      </c>
      <c r="E203" s="36">
        <v>1389.9666666666667</v>
      </c>
      <c r="F203" s="36">
        <v>1380.4833333333333</v>
      </c>
      <c r="G203" s="36">
        <v>1365.9666666666667</v>
      </c>
      <c r="H203" s="36">
        <v>1413.9666666666667</v>
      </c>
      <c r="I203" s="36">
        <v>1428.4833333333336</v>
      </c>
      <c r="J203" s="36">
        <v>1437.9666666666667</v>
      </c>
      <c r="K203" s="31">
        <v>1419</v>
      </c>
      <c r="L203" s="31">
        <v>1395</v>
      </c>
      <c r="M203" s="31">
        <v>3.1364899999999998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1237.7</v>
      </c>
      <c r="D204" s="36">
        <v>1241.2666666666667</v>
      </c>
      <c r="E204" s="36">
        <v>1226.5333333333333</v>
      </c>
      <c r="F204" s="36">
        <v>1215.3666666666666</v>
      </c>
      <c r="G204" s="36">
        <v>1200.6333333333332</v>
      </c>
      <c r="H204" s="36">
        <v>1252.4333333333334</v>
      </c>
      <c r="I204" s="36">
        <v>1267.1666666666665</v>
      </c>
      <c r="J204" s="36">
        <v>1278.3333333333335</v>
      </c>
      <c r="K204" s="31">
        <v>1256</v>
      </c>
      <c r="L204" s="31">
        <v>1230.0999999999999</v>
      </c>
      <c r="M204" s="31">
        <v>24.97711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2726.15</v>
      </c>
      <c r="D205" s="36">
        <v>2703.9</v>
      </c>
      <c r="E205" s="36">
        <v>2670.8</v>
      </c>
      <c r="F205" s="36">
        <v>2615.4500000000003</v>
      </c>
      <c r="G205" s="36">
        <v>2582.3500000000004</v>
      </c>
      <c r="H205" s="36">
        <v>2759.25</v>
      </c>
      <c r="I205" s="36">
        <v>2792.3499999999995</v>
      </c>
      <c r="J205" s="36">
        <v>2847.7</v>
      </c>
      <c r="K205" s="31">
        <v>2737</v>
      </c>
      <c r="L205" s="31">
        <v>2648.55</v>
      </c>
      <c r="M205" s="31">
        <v>4.8031499999999996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1534.05</v>
      </c>
      <c r="D206" s="36">
        <v>1536.3</v>
      </c>
      <c r="E206" s="36">
        <v>1527.6</v>
      </c>
      <c r="F206" s="36">
        <v>1521.1499999999999</v>
      </c>
      <c r="G206" s="36">
        <v>1512.4499999999998</v>
      </c>
      <c r="H206" s="36">
        <v>1542.75</v>
      </c>
      <c r="I206" s="36">
        <v>1551.4500000000003</v>
      </c>
      <c r="J206" s="36">
        <v>1557.9</v>
      </c>
      <c r="K206" s="31">
        <v>1545</v>
      </c>
      <c r="L206" s="31">
        <v>1529.85</v>
      </c>
      <c r="M206" s="31">
        <v>88.796779999999998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630.9</v>
      </c>
      <c r="D207" s="36">
        <v>629.94999999999993</v>
      </c>
      <c r="E207" s="36">
        <v>623.69999999999982</v>
      </c>
      <c r="F207" s="36">
        <v>616.49999999999989</v>
      </c>
      <c r="G207" s="36">
        <v>610.24999999999977</v>
      </c>
      <c r="H207" s="36">
        <v>637.14999999999986</v>
      </c>
      <c r="I207" s="36">
        <v>643.40000000000009</v>
      </c>
      <c r="J207" s="36">
        <v>650.59999999999991</v>
      </c>
      <c r="K207" s="31">
        <v>636.20000000000005</v>
      </c>
      <c r="L207" s="31">
        <v>622.75</v>
      </c>
      <c r="M207" s="31">
        <v>37.133699999999997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3038</v>
      </c>
      <c r="D208" s="36">
        <v>3035.1666666666665</v>
      </c>
      <c r="E208" s="36">
        <v>3025.333333333333</v>
      </c>
      <c r="F208" s="36">
        <v>3012.6666666666665</v>
      </c>
      <c r="G208" s="36">
        <v>3002.833333333333</v>
      </c>
      <c r="H208" s="36">
        <v>3047.833333333333</v>
      </c>
      <c r="I208" s="36">
        <v>3057.6666666666661</v>
      </c>
      <c r="J208" s="36">
        <v>3070.333333333333</v>
      </c>
      <c r="K208" s="31">
        <v>3045</v>
      </c>
      <c r="L208" s="31">
        <v>3022.5</v>
      </c>
      <c r="M208" s="31">
        <v>1.8066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75.349999999999994</v>
      </c>
      <c r="D209" s="36">
        <v>75.133333333333326</v>
      </c>
      <c r="E209" s="36">
        <v>74.016666666666652</v>
      </c>
      <c r="F209" s="36">
        <v>72.683333333333323</v>
      </c>
      <c r="G209" s="36">
        <v>71.566666666666649</v>
      </c>
      <c r="H209" s="36">
        <v>76.466666666666654</v>
      </c>
      <c r="I209" s="36">
        <v>77.583333333333329</v>
      </c>
      <c r="J209" s="36">
        <v>78.916666666666657</v>
      </c>
      <c r="K209" s="31">
        <v>76.25</v>
      </c>
      <c r="L209" s="31">
        <v>73.8</v>
      </c>
      <c r="M209" s="31">
        <v>67.069419999999994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286.10000000000002</v>
      </c>
      <c r="D210" s="36">
        <v>286.15000000000003</v>
      </c>
      <c r="E210" s="36">
        <v>284.15000000000009</v>
      </c>
      <c r="F210" s="36">
        <v>282.20000000000005</v>
      </c>
      <c r="G210" s="36">
        <v>280.2000000000001</v>
      </c>
      <c r="H210" s="36">
        <v>288.10000000000008</v>
      </c>
      <c r="I210" s="36">
        <v>290.09999999999997</v>
      </c>
      <c r="J210" s="36">
        <v>292.05000000000007</v>
      </c>
      <c r="K210" s="31">
        <v>288.14999999999998</v>
      </c>
      <c r="L210" s="31">
        <v>284.2</v>
      </c>
      <c r="M210" s="31">
        <v>3.2274500000000002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472.6</v>
      </c>
      <c r="D211" s="36">
        <v>472.8</v>
      </c>
      <c r="E211" s="36">
        <v>469.15000000000003</v>
      </c>
      <c r="F211" s="36">
        <v>465.70000000000005</v>
      </c>
      <c r="G211" s="36">
        <v>462.05000000000007</v>
      </c>
      <c r="H211" s="36">
        <v>476.25</v>
      </c>
      <c r="I211" s="36">
        <v>479.9</v>
      </c>
      <c r="J211" s="36">
        <v>483.34999999999997</v>
      </c>
      <c r="K211" s="31">
        <v>476.45</v>
      </c>
      <c r="L211" s="31">
        <v>469.35</v>
      </c>
      <c r="M211" s="31">
        <v>31.340219999999999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999.7</v>
      </c>
      <c r="D212" s="36">
        <v>1001.25</v>
      </c>
      <c r="E212" s="36">
        <v>995.45</v>
      </c>
      <c r="F212" s="36">
        <v>991.2</v>
      </c>
      <c r="G212" s="36">
        <v>985.40000000000009</v>
      </c>
      <c r="H212" s="36">
        <v>1005.5</v>
      </c>
      <c r="I212" s="36">
        <v>1011.3</v>
      </c>
      <c r="J212" s="36">
        <v>1015.55</v>
      </c>
      <c r="K212" s="31">
        <v>1007.05</v>
      </c>
      <c r="L212" s="31">
        <v>997</v>
      </c>
      <c r="M212" s="31">
        <v>0.17061000000000001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1956.1</v>
      </c>
      <c r="D213" s="36">
        <v>1954.3666666666668</v>
      </c>
      <c r="E213" s="36">
        <v>1944.7333333333336</v>
      </c>
      <c r="F213" s="36">
        <v>1933.3666666666668</v>
      </c>
      <c r="G213" s="36">
        <v>1923.7333333333336</v>
      </c>
      <c r="H213" s="36">
        <v>1965.7333333333336</v>
      </c>
      <c r="I213" s="36">
        <v>1975.3666666666668</v>
      </c>
      <c r="J213" s="36">
        <v>1986.7333333333336</v>
      </c>
      <c r="K213" s="31">
        <v>1964</v>
      </c>
      <c r="L213" s="31">
        <v>1943</v>
      </c>
      <c r="M213" s="31">
        <v>10.296329999999999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154.85</v>
      </c>
      <c r="D214" s="36">
        <v>154.58333333333331</v>
      </c>
      <c r="E214" s="36">
        <v>153.46666666666664</v>
      </c>
      <c r="F214" s="36">
        <v>152.08333333333331</v>
      </c>
      <c r="G214" s="36">
        <v>150.96666666666664</v>
      </c>
      <c r="H214" s="36">
        <v>155.96666666666664</v>
      </c>
      <c r="I214" s="36">
        <v>157.08333333333331</v>
      </c>
      <c r="J214" s="36">
        <v>158.46666666666664</v>
      </c>
      <c r="K214" s="31">
        <v>155.69999999999999</v>
      </c>
      <c r="L214" s="31">
        <v>153.19999999999999</v>
      </c>
      <c r="M214" s="31">
        <v>39.28257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257.75</v>
      </c>
      <c r="D215" s="36">
        <v>256.68333333333334</v>
      </c>
      <c r="E215" s="36">
        <v>254.06666666666666</v>
      </c>
      <c r="F215" s="36">
        <v>250.38333333333333</v>
      </c>
      <c r="G215" s="36">
        <v>247.76666666666665</v>
      </c>
      <c r="H215" s="36">
        <v>260.36666666666667</v>
      </c>
      <c r="I215" s="36">
        <v>262.98333333333335</v>
      </c>
      <c r="J215" s="36">
        <v>266.66666666666669</v>
      </c>
      <c r="K215" s="31">
        <v>259.3</v>
      </c>
      <c r="L215" s="31">
        <v>253</v>
      </c>
      <c r="M215" s="31">
        <v>37.34939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2499.4</v>
      </c>
      <c r="D216" s="36">
        <v>2504.4666666666667</v>
      </c>
      <c r="E216" s="36">
        <v>2488.9333333333334</v>
      </c>
      <c r="F216" s="36">
        <v>2478.4666666666667</v>
      </c>
      <c r="G216" s="36">
        <v>2462.9333333333334</v>
      </c>
      <c r="H216" s="36">
        <v>2514.9333333333334</v>
      </c>
      <c r="I216" s="36">
        <v>2530.4666666666672</v>
      </c>
      <c r="J216" s="36">
        <v>2540.9333333333334</v>
      </c>
      <c r="K216" s="31">
        <v>2520</v>
      </c>
      <c r="L216" s="31">
        <v>2494</v>
      </c>
      <c r="M216" s="31">
        <v>10.83342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305.55</v>
      </c>
      <c r="D217" s="36">
        <v>304.98333333333335</v>
      </c>
      <c r="E217" s="36">
        <v>303.11666666666667</v>
      </c>
      <c r="F217" s="36">
        <v>300.68333333333334</v>
      </c>
      <c r="G217" s="36">
        <v>298.81666666666666</v>
      </c>
      <c r="H217" s="36">
        <v>307.41666666666669</v>
      </c>
      <c r="I217" s="36">
        <v>309.28333333333336</v>
      </c>
      <c r="J217" s="36">
        <v>311.7166666666667</v>
      </c>
      <c r="K217" s="31">
        <v>306.85000000000002</v>
      </c>
      <c r="L217" s="31">
        <v>302.55</v>
      </c>
      <c r="M217" s="31">
        <v>3.2606299999999999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3970.75</v>
      </c>
      <c r="D218" s="36">
        <v>3973.5166666666664</v>
      </c>
      <c r="E218" s="36">
        <v>3936.2333333333327</v>
      </c>
      <c r="F218" s="36">
        <v>3901.7166666666662</v>
      </c>
      <c r="G218" s="36">
        <v>3864.4333333333325</v>
      </c>
      <c r="H218" s="36">
        <v>4008.0333333333328</v>
      </c>
      <c r="I218" s="36">
        <v>4045.3166666666666</v>
      </c>
      <c r="J218" s="36">
        <v>4079.833333333333</v>
      </c>
      <c r="K218" s="31">
        <v>4010.8</v>
      </c>
      <c r="L218" s="31">
        <v>3939</v>
      </c>
      <c r="M218" s="31">
        <v>0.71199000000000001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540.70000000000005</v>
      </c>
      <c r="D219" s="36">
        <v>541.46666666666658</v>
      </c>
      <c r="E219" s="36">
        <v>536.53333333333319</v>
      </c>
      <c r="F219" s="36">
        <v>532.36666666666656</v>
      </c>
      <c r="G219" s="36">
        <v>527.43333333333317</v>
      </c>
      <c r="H219" s="36">
        <v>545.63333333333321</v>
      </c>
      <c r="I219" s="36">
        <v>550.56666666666661</v>
      </c>
      <c r="J219" s="36">
        <v>554.73333333333323</v>
      </c>
      <c r="K219" s="31">
        <v>546.4</v>
      </c>
      <c r="L219" s="31">
        <v>537.29999999999995</v>
      </c>
      <c r="M219" s="31">
        <v>0.58140999999999998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843.5</v>
      </c>
      <c r="D220" s="36">
        <v>845.85</v>
      </c>
      <c r="E220" s="36">
        <v>836.7</v>
      </c>
      <c r="F220" s="36">
        <v>829.9</v>
      </c>
      <c r="G220" s="36">
        <v>820.75</v>
      </c>
      <c r="H220" s="36">
        <v>852.65000000000009</v>
      </c>
      <c r="I220" s="36">
        <v>861.8</v>
      </c>
      <c r="J220" s="36">
        <v>868.60000000000014</v>
      </c>
      <c r="K220" s="31">
        <v>855</v>
      </c>
      <c r="L220" s="31">
        <v>839.05</v>
      </c>
      <c r="M220" s="31">
        <v>0.79864000000000002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38985.25</v>
      </c>
      <c r="D221" s="36">
        <v>39124.066666666666</v>
      </c>
      <c r="E221" s="36">
        <v>38825.23333333333</v>
      </c>
      <c r="F221" s="36">
        <v>38665.216666666667</v>
      </c>
      <c r="G221" s="36">
        <v>38366.383333333331</v>
      </c>
      <c r="H221" s="36">
        <v>39284.083333333328</v>
      </c>
      <c r="I221" s="36">
        <v>39582.916666666672</v>
      </c>
      <c r="J221" s="36">
        <v>39742.933333333327</v>
      </c>
      <c r="K221" s="31">
        <v>39422.9</v>
      </c>
      <c r="L221" s="31">
        <v>38964.050000000003</v>
      </c>
      <c r="M221" s="31">
        <v>2.367E-2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92.15</v>
      </c>
      <c r="D222" s="36">
        <v>91.649999999999991</v>
      </c>
      <c r="E222" s="36">
        <v>89.749999999999986</v>
      </c>
      <c r="F222" s="36">
        <v>87.35</v>
      </c>
      <c r="G222" s="36">
        <v>85.449999999999989</v>
      </c>
      <c r="H222" s="36">
        <v>94.049999999999983</v>
      </c>
      <c r="I222" s="36">
        <v>95.949999999999989</v>
      </c>
      <c r="J222" s="36">
        <v>98.34999999999998</v>
      </c>
      <c r="K222" s="31">
        <v>93.55</v>
      </c>
      <c r="L222" s="31">
        <v>89.25</v>
      </c>
      <c r="M222" s="31">
        <v>217.11391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945.2</v>
      </c>
      <c r="D223" s="36">
        <v>943.25</v>
      </c>
      <c r="E223" s="36">
        <v>939.95</v>
      </c>
      <c r="F223" s="36">
        <v>934.7</v>
      </c>
      <c r="G223" s="36">
        <v>931.40000000000009</v>
      </c>
      <c r="H223" s="36">
        <v>948.5</v>
      </c>
      <c r="I223" s="36">
        <v>951.8</v>
      </c>
      <c r="J223" s="36">
        <v>957.05</v>
      </c>
      <c r="K223" s="31">
        <v>946.55</v>
      </c>
      <c r="L223" s="31">
        <v>938</v>
      </c>
      <c r="M223" s="31">
        <v>63.557549999999999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1319.65</v>
      </c>
      <c r="D224" s="36">
        <v>1313.95</v>
      </c>
      <c r="E224" s="36">
        <v>1301.45</v>
      </c>
      <c r="F224" s="36">
        <v>1283.25</v>
      </c>
      <c r="G224" s="36">
        <v>1270.75</v>
      </c>
      <c r="H224" s="36">
        <v>1332.15</v>
      </c>
      <c r="I224" s="36">
        <v>1344.65</v>
      </c>
      <c r="J224" s="36">
        <v>1362.8500000000001</v>
      </c>
      <c r="K224" s="31">
        <v>1326.45</v>
      </c>
      <c r="L224" s="31">
        <v>1295.75</v>
      </c>
      <c r="M224" s="31">
        <v>4.04115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559.35</v>
      </c>
      <c r="D225" s="36">
        <v>557.01666666666677</v>
      </c>
      <c r="E225" s="36">
        <v>553.08333333333348</v>
      </c>
      <c r="F225" s="36">
        <v>546.81666666666672</v>
      </c>
      <c r="G225" s="36">
        <v>542.88333333333344</v>
      </c>
      <c r="H225" s="36">
        <v>563.28333333333353</v>
      </c>
      <c r="I225" s="36">
        <v>567.2166666666667</v>
      </c>
      <c r="J225" s="36">
        <v>573.48333333333358</v>
      </c>
      <c r="K225" s="31">
        <v>560.95000000000005</v>
      </c>
      <c r="L225" s="31">
        <v>550.75</v>
      </c>
      <c r="M225" s="31">
        <v>10.59398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628.35</v>
      </c>
      <c r="D226" s="36">
        <v>625.70000000000005</v>
      </c>
      <c r="E226" s="36">
        <v>620.20000000000005</v>
      </c>
      <c r="F226" s="36">
        <v>612.04999999999995</v>
      </c>
      <c r="G226" s="36">
        <v>606.54999999999995</v>
      </c>
      <c r="H226" s="36">
        <v>633.85000000000014</v>
      </c>
      <c r="I226" s="36">
        <v>639.35000000000014</v>
      </c>
      <c r="J226" s="36">
        <v>647.50000000000023</v>
      </c>
      <c r="K226" s="31">
        <v>631.20000000000005</v>
      </c>
      <c r="L226" s="31">
        <v>617.54999999999995</v>
      </c>
      <c r="M226" s="31">
        <v>0.92398000000000002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69.75</v>
      </c>
      <c r="D227" s="36">
        <v>69.283333333333331</v>
      </c>
      <c r="E227" s="36">
        <v>68.716666666666669</v>
      </c>
      <c r="F227" s="36">
        <v>67.683333333333337</v>
      </c>
      <c r="G227" s="36">
        <v>67.116666666666674</v>
      </c>
      <c r="H227" s="36">
        <v>70.316666666666663</v>
      </c>
      <c r="I227" s="36">
        <v>70.883333333333326</v>
      </c>
      <c r="J227" s="36">
        <v>71.916666666666657</v>
      </c>
      <c r="K227" s="31">
        <v>69.849999999999994</v>
      </c>
      <c r="L227" s="31">
        <v>68.25</v>
      </c>
      <c r="M227" s="31">
        <v>76.569969999999998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91.4</v>
      </c>
      <c r="D228" s="36">
        <v>91.516666666666666</v>
      </c>
      <c r="E228" s="36">
        <v>90.583333333333329</v>
      </c>
      <c r="F228" s="36">
        <v>89.766666666666666</v>
      </c>
      <c r="G228" s="36">
        <v>88.833333333333329</v>
      </c>
      <c r="H228" s="36">
        <v>92.333333333333329</v>
      </c>
      <c r="I228" s="36">
        <v>93.266666666666666</v>
      </c>
      <c r="J228" s="36">
        <v>94.083333333333329</v>
      </c>
      <c r="K228" s="31">
        <v>92.45</v>
      </c>
      <c r="L228" s="31">
        <v>90.7</v>
      </c>
      <c r="M228" s="31">
        <v>266.81015000000002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124.4</v>
      </c>
      <c r="D229" s="36">
        <v>124.45</v>
      </c>
      <c r="E229" s="36">
        <v>123.4</v>
      </c>
      <c r="F229" s="36">
        <v>122.4</v>
      </c>
      <c r="G229" s="36">
        <v>121.35000000000001</v>
      </c>
      <c r="H229" s="36">
        <v>125.45</v>
      </c>
      <c r="I229" s="36">
        <v>126.49999999999999</v>
      </c>
      <c r="J229" s="36">
        <v>127.5</v>
      </c>
      <c r="K229" s="31">
        <v>125.5</v>
      </c>
      <c r="L229" s="31">
        <v>123.45</v>
      </c>
      <c r="M229" s="31">
        <v>113.15907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909.15</v>
      </c>
      <c r="D230" s="36">
        <v>904.15</v>
      </c>
      <c r="E230" s="36">
        <v>893.3</v>
      </c>
      <c r="F230" s="36">
        <v>877.44999999999993</v>
      </c>
      <c r="G230" s="36">
        <v>866.59999999999991</v>
      </c>
      <c r="H230" s="36">
        <v>920</v>
      </c>
      <c r="I230" s="36">
        <v>930.85000000000014</v>
      </c>
      <c r="J230" s="36">
        <v>946.7</v>
      </c>
      <c r="K230" s="31">
        <v>915</v>
      </c>
      <c r="L230" s="31">
        <v>888.3</v>
      </c>
      <c r="M230" s="31">
        <v>0.13997999999999999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636</v>
      </c>
      <c r="D231" s="36">
        <v>629.93333333333328</v>
      </c>
      <c r="E231" s="36">
        <v>619.86666666666656</v>
      </c>
      <c r="F231" s="36">
        <v>603.73333333333323</v>
      </c>
      <c r="G231" s="36">
        <v>593.66666666666652</v>
      </c>
      <c r="H231" s="36">
        <v>646.06666666666661</v>
      </c>
      <c r="I231" s="36">
        <v>656.13333333333344</v>
      </c>
      <c r="J231" s="36">
        <v>672.26666666666665</v>
      </c>
      <c r="K231" s="31">
        <v>640</v>
      </c>
      <c r="L231" s="31">
        <v>613.79999999999995</v>
      </c>
      <c r="M231" s="31">
        <v>3.9330799999999999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231.2</v>
      </c>
      <c r="D232" s="36">
        <v>230.6</v>
      </c>
      <c r="E232" s="36">
        <v>228.7</v>
      </c>
      <c r="F232" s="36">
        <v>226.2</v>
      </c>
      <c r="G232" s="36">
        <v>224.29999999999998</v>
      </c>
      <c r="H232" s="36">
        <v>233.1</v>
      </c>
      <c r="I232" s="36">
        <v>235.00000000000003</v>
      </c>
      <c r="J232" s="36">
        <v>237.5</v>
      </c>
      <c r="K232" s="31">
        <v>232.5</v>
      </c>
      <c r="L232" s="31">
        <v>228.1</v>
      </c>
      <c r="M232" s="31">
        <v>21.290849999999999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172.05</v>
      </c>
      <c r="D233" s="36">
        <v>171.65</v>
      </c>
      <c r="E233" s="36">
        <v>169.3</v>
      </c>
      <c r="F233" s="36">
        <v>166.55</v>
      </c>
      <c r="G233" s="36">
        <v>164.20000000000002</v>
      </c>
      <c r="H233" s="36">
        <v>174.4</v>
      </c>
      <c r="I233" s="36">
        <v>176.74999999999997</v>
      </c>
      <c r="J233" s="36">
        <v>179.5</v>
      </c>
      <c r="K233" s="31">
        <v>174</v>
      </c>
      <c r="L233" s="31">
        <v>168.9</v>
      </c>
      <c r="M233" s="31">
        <v>160.18754999999999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82.45</v>
      </c>
      <c r="D234" s="36">
        <v>81.733333333333334</v>
      </c>
      <c r="E234" s="36">
        <v>80.316666666666663</v>
      </c>
      <c r="F234" s="36">
        <v>78.183333333333323</v>
      </c>
      <c r="G234" s="36">
        <v>76.766666666666652</v>
      </c>
      <c r="H234" s="36">
        <v>83.866666666666674</v>
      </c>
      <c r="I234" s="36">
        <v>85.283333333333331</v>
      </c>
      <c r="J234" s="36">
        <v>87.416666666666686</v>
      </c>
      <c r="K234" s="31">
        <v>83.15</v>
      </c>
      <c r="L234" s="31">
        <v>79.599999999999994</v>
      </c>
      <c r="M234" s="31">
        <v>121.82508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2867.9</v>
      </c>
      <c r="D235" s="36">
        <v>2878.6</v>
      </c>
      <c r="E235" s="36">
        <v>2852.7</v>
      </c>
      <c r="F235" s="36">
        <v>2837.5</v>
      </c>
      <c r="G235" s="36">
        <v>2811.6</v>
      </c>
      <c r="H235" s="36">
        <v>2893.7999999999997</v>
      </c>
      <c r="I235" s="36">
        <v>2919.7000000000003</v>
      </c>
      <c r="J235" s="36">
        <v>2934.8999999999996</v>
      </c>
      <c r="K235" s="31">
        <v>2904.5</v>
      </c>
      <c r="L235" s="31">
        <v>2863.4</v>
      </c>
      <c r="M235" s="31">
        <v>0.69971000000000005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426.05</v>
      </c>
      <c r="D236" s="36">
        <v>427.38333333333338</v>
      </c>
      <c r="E236" s="36">
        <v>421.81666666666678</v>
      </c>
      <c r="F236" s="36">
        <v>417.58333333333337</v>
      </c>
      <c r="G236" s="36">
        <v>412.01666666666677</v>
      </c>
      <c r="H236" s="36">
        <v>431.61666666666679</v>
      </c>
      <c r="I236" s="36">
        <v>437.18333333333339</v>
      </c>
      <c r="J236" s="36">
        <v>441.4166666666668</v>
      </c>
      <c r="K236" s="31">
        <v>432.95</v>
      </c>
      <c r="L236" s="31">
        <v>423.15</v>
      </c>
      <c r="M236" s="31">
        <v>11.06747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133.80000000000001</v>
      </c>
      <c r="D237" s="36">
        <v>133.51666666666668</v>
      </c>
      <c r="E237" s="36">
        <v>132.58333333333337</v>
      </c>
      <c r="F237" s="36">
        <v>131.3666666666667</v>
      </c>
      <c r="G237" s="36">
        <v>130.43333333333339</v>
      </c>
      <c r="H237" s="36">
        <v>134.73333333333335</v>
      </c>
      <c r="I237" s="36">
        <v>135.66666666666669</v>
      </c>
      <c r="J237" s="36">
        <v>136.88333333333333</v>
      </c>
      <c r="K237" s="31">
        <v>134.44999999999999</v>
      </c>
      <c r="L237" s="31">
        <v>132.30000000000001</v>
      </c>
      <c r="M237" s="31">
        <v>59.655360000000002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422.95</v>
      </c>
      <c r="D238" s="36">
        <v>421.98333333333335</v>
      </c>
      <c r="E238" s="36">
        <v>419.2166666666667</v>
      </c>
      <c r="F238" s="36">
        <v>415.48333333333335</v>
      </c>
      <c r="G238" s="36">
        <v>412.7166666666667</v>
      </c>
      <c r="H238" s="36">
        <v>425.7166666666667</v>
      </c>
      <c r="I238" s="36">
        <v>428.48333333333335</v>
      </c>
      <c r="J238" s="36">
        <v>432.2166666666667</v>
      </c>
      <c r="K238" s="31">
        <v>424.75</v>
      </c>
      <c r="L238" s="31">
        <v>418.25</v>
      </c>
      <c r="M238" s="31">
        <v>25.77983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89.75</v>
      </c>
      <c r="D239" s="36">
        <v>89.7</v>
      </c>
      <c r="E239" s="36">
        <v>89.4</v>
      </c>
      <c r="F239" s="36">
        <v>89.05</v>
      </c>
      <c r="G239" s="36">
        <v>88.75</v>
      </c>
      <c r="H239" s="36">
        <v>90.050000000000011</v>
      </c>
      <c r="I239" s="36">
        <v>90.35</v>
      </c>
      <c r="J239" s="36">
        <v>90.700000000000017</v>
      </c>
      <c r="K239" s="31">
        <v>90</v>
      </c>
      <c r="L239" s="31">
        <v>89.35</v>
      </c>
      <c r="M239" s="31">
        <v>85.004140000000007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46.25</v>
      </c>
      <c r="D240" s="36">
        <v>46.283333333333331</v>
      </c>
      <c r="E240" s="36">
        <v>45.266666666666666</v>
      </c>
      <c r="F240" s="36">
        <v>44.283333333333331</v>
      </c>
      <c r="G240" s="36">
        <v>43.266666666666666</v>
      </c>
      <c r="H240" s="36">
        <v>47.266666666666666</v>
      </c>
      <c r="I240" s="36">
        <v>48.283333333333331</v>
      </c>
      <c r="J240" s="36">
        <v>49.266666666666666</v>
      </c>
      <c r="K240" s="31">
        <v>47.3</v>
      </c>
      <c r="L240" s="31">
        <v>45.3</v>
      </c>
      <c r="M240" s="31">
        <v>781.64539000000002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719.8</v>
      </c>
      <c r="D241" s="36">
        <v>718.81666666666661</v>
      </c>
      <c r="E241" s="36">
        <v>714.98333333333323</v>
      </c>
      <c r="F241" s="36">
        <v>710.16666666666663</v>
      </c>
      <c r="G241" s="36">
        <v>706.33333333333326</v>
      </c>
      <c r="H241" s="36">
        <v>723.63333333333321</v>
      </c>
      <c r="I241" s="36">
        <v>727.4666666666667</v>
      </c>
      <c r="J241" s="36">
        <v>732.28333333333319</v>
      </c>
      <c r="K241" s="31">
        <v>722.65</v>
      </c>
      <c r="L241" s="31">
        <v>714</v>
      </c>
      <c r="M241" s="31">
        <v>16.447949999999999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74.849999999999994</v>
      </c>
      <c r="D242" s="36">
        <v>74.883333333333326</v>
      </c>
      <c r="E242" s="36">
        <v>73.766666666666652</v>
      </c>
      <c r="F242" s="36">
        <v>72.683333333333323</v>
      </c>
      <c r="G242" s="36">
        <v>71.566666666666649</v>
      </c>
      <c r="H242" s="36">
        <v>75.966666666666654</v>
      </c>
      <c r="I242" s="36">
        <v>77.083333333333329</v>
      </c>
      <c r="J242" s="36">
        <v>78.166666666666657</v>
      </c>
      <c r="K242" s="31">
        <v>76</v>
      </c>
      <c r="L242" s="31">
        <v>73.8</v>
      </c>
      <c r="M242" s="31">
        <v>274.07522999999998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1506.45</v>
      </c>
      <c r="D243" s="36">
        <v>1507.9833333333333</v>
      </c>
      <c r="E243" s="36">
        <v>1493.9666666666667</v>
      </c>
      <c r="F243" s="36">
        <v>1481.4833333333333</v>
      </c>
      <c r="G243" s="36">
        <v>1467.4666666666667</v>
      </c>
      <c r="H243" s="36">
        <v>1520.4666666666667</v>
      </c>
      <c r="I243" s="36">
        <v>1534.4833333333336</v>
      </c>
      <c r="J243" s="36">
        <v>1546.9666666666667</v>
      </c>
      <c r="K243" s="31">
        <v>1522</v>
      </c>
      <c r="L243" s="31">
        <v>1495.5</v>
      </c>
      <c r="M243" s="31">
        <v>0.28713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460.45</v>
      </c>
      <c r="D244" s="36">
        <v>460.29999999999995</v>
      </c>
      <c r="E244" s="36">
        <v>457.19999999999993</v>
      </c>
      <c r="F244" s="36">
        <v>453.95</v>
      </c>
      <c r="G244" s="36">
        <v>450.84999999999997</v>
      </c>
      <c r="H244" s="36">
        <v>463.5499999999999</v>
      </c>
      <c r="I244" s="36">
        <v>466.64999999999992</v>
      </c>
      <c r="J244" s="36">
        <v>469.89999999999986</v>
      </c>
      <c r="K244" s="31">
        <v>463.4</v>
      </c>
      <c r="L244" s="31">
        <v>457.05</v>
      </c>
      <c r="M244" s="31">
        <v>8.3913700000000002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180.8</v>
      </c>
      <c r="D245" s="36">
        <v>181.98333333333335</v>
      </c>
      <c r="E245" s="36">
        <v>179.2166666666667</v>
      </c>
      <c r="F245" s="36">
        <v>177.63333333333335</v>
      </c>
      <c r="G245" s="36">
        <v>174.8666666666667</v>
      </c>
      <c r="H245" s="36">
        <v>183.56666666666669</v>
      </c>
      <c r="I245" s="36">
        <v>186.33333333333334</v>
      </c>
      <c r="J245" s="36">
        <v>187.91666666666669</v>
      </c>
      <c r="K245" s="31">
        <v>184.75</v>
      </c>
      <c r="L245" s="31">
        <v>180.4</v>
      </c>
      <c r="M245" s="31">
        <v>39.990340000000003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1434.8</v>
      </c>
      <c r="D246" s="36">
        <v>1424.6333333333332</v>
      </c>
      <c r="E246" s="36">
        <v>1411.2666666666664</v>
      </c>
      <c r="F246" s="36">
        <v>1387.7333333333331</v>
      </c>
      <c r="G246" s="36">
        <v>1374.3666666666663</v>
      </c>
      <c r="H246" s="36">
        <v>1448.1666666666665</v>
      </c>
      <c r="I246" s="36">
        <v>1461.5333333333333</v>
      </c>
      <c r="J246" s="36">
        <v>1485.0666666666666</v>
      </c>
      <c r="K246" s="31">
        <v>1438</v>
      </c>
      <c r="L246" s="31">
        <v>1401.1</v>
      </c>
      <c r="M246" s="31">
        <v>21.671389999999999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20.25</v>
      </c>
      <c r="D247" s="36">
        <v>20.099999999999998</v>
      </c>
      <c r="E247" s="36">
        <v>19.299999999999997</v>
      </c>
      <c r="F247" s="36">
        <v>18.349999999999998</v>
      </c>
      <c r="G247" s="36">
        <v>17.549999999999997</v>
      </c>
      <c r="H247" s="36">
        <v>21.049999999999997</v>
      </c>
      <c r="I247" s="36">
        <v>21.85</v>
      </c>
      <c r="J247" s="36">
        <v>22.799999999999997</v>
      </c>
      <c r="K247" s="31">
        <v>20.9</v>
      </c>
      <c r="L247" s="31">
        <v>19.149999999999999</v>
      </c>
      <c r="M247" s="31">
        <v>1511.3744099999999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4212.8999999999996</v>
      </c>
      <c r="D248" s="36">
        <v>4208.6333333333332</v>
      </c>
      <c r="E248" s="36">
        <v>4187.2666666666664</v>
      </c>
      <c r="F248" s="36">
        <v>4161.6333333333332</v>
      </c>
      <c r="G248" s="36">
        <v>4140.2666666666664</v>
      </c>
      <c r="H248" s="36">
        <v>4234.2666666666664</v>
      </c>
      <c r="I248" s="36">
        <v>4255.6333333333332</v>
      </c>
      <c r="J248" s="36">
        <v>4281.2666666666664</v>
      </c>
      <c r="K248" s="31">
        <v>4230</v>
      </c>
      <c r="L248" s="31">
        <v>4183</v>
      </c>
      <c r="M248" s="31">
        <v>1.6891400000000001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1478.7</v>
      </c>
      <c r="D249" s="36">
        <v>1475.5</v>
      </c>
      <c r="E249" s="36">
        <v>1466.5</v>
      </c>
      <c r="F249" s="36">
        <v>1454.3</v>
      </c>
      <c r="G249" s="36">
        <v>1445.3</v>
      </c>
      <c r="H249" s="36">
        <v>1487.7</v>
      </c>
      <c r="I249" s="36">
        <v>1496.7</v>
      </c>
      <c r="J249" s="36">
        <v>1508.9</v>
      </c>
      <c r="K249" s="31">
        <v>1484.5</v>
      </c>
      <c r="L249" s="31">
        <v>1463.3</v>
      </c>
      <c r="M249" s="31">
        <v>35.986719999999998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2917.05</v>
      </c>
      <c r="D250" s="36">
        <v>2917.1833333333329</v>
      </c>
      <c r="E250" s="36">
        <v>2870.4166666666661</v>
      </c>
      <c r="F250" s="36">
        <v>2823.7833333333333</v>
      </c>
      <c r="G250" s="36">
        <v>2777.0166666666664</v>
      </c>
      <c r="H250" s="36">
        <v>2963.8166666666657</v>
      </c>
      <c r="I250" s="36">
        <v>3010.583333333333</v>
      </c>
      <c r="J250" s="36">
        <v>3057.2166666666653</v>
      </c>
      <c r="K250" s="31">
        <v>2963.95</v>
      </c>
      <c r="L250" s="31">
        <v>2870.55</v>
      </c>
      <c r="M250" s="31">
        <v>0.50061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697.1</v>
      </c>
      <c r="D251" s="36">
        <v>701.61666666666667</v>
      </c>
      <c r="E251" s="36">
        <v>688.48333333333335</v>
      </c>
      <c r="F251" s="36">
        <v>679.86666666666667</v>
      </c>
      <c r="G251" s="36">
        <v>666.73333333333335</v>
      </c>
      <c r="H251" s="36">
        <v>710.23333333333335</v>
      </c>
      <c r="I251" s="36">
        <v>723.36666666666679</v>
      </c>
      <c r="J251" s="36">
        <v>731.98333333333335</v>
      </c>
      <c r="K251" s="31">
        <v>714.75</v>
      </c>
      <c r="L251" s="31">
        <v>693</v>
      </c>
      <c r="M251" s="31">
        <v>1.6423000000000001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2535.5</v>
      </c>
      <c r="D252" s="36">
        <v>2535.5166666666664</v>
      </c>
      <c r="E252" s="36">
        <v>2502.083333333333</v>
      </c>
      <c r="F252" s="36">
        <v>2468.6666666666665</v>
      </c>
      <c r="G252" s="36">
        <v>2435.2333333333331</v>
      </c>
      <c r="H252" s="36">
        <v>2568.9333333333329</v>
      </c>
      <c r="I252" s="36">
        <v>2602.3666666666663</v>
      </c>
      <c r="J252" s="36">
        <v>2635.7833333333328</v>
      </c>
      <c r="K252" s="31">
        <v>2568.9499999999998</v>
      </c>
      <c r="L252" s="31">
        <v>2502.1</v>
      </c>
      <c r="M252" s="31">
        <v>19.31108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933.9</v>
      </c>
      <c r="D253" s="36">
        <v>933.13333333333321</v>
      </c>
      <c r="E253" s="36">
        <v>927.81666666666638</v>
      </c>
      <c r="F253" s="36">
        <v>921.73333333333312</v>
      </c>
      <c r="G253" s="36">
        <v>916.41666666666629</v>
      </c>
      <c r="H253" s="36">
        <v>939.21666666666647</v>
      </c>
      <c r="I253" s="36">
        <v>944.5333333333333</v>
      </c>
      <c r="J253" s="36">
        <v>950.61666666666656</v>
      </c>
      <c r="K253" s="31">
        <v>938.45</v>
      </c>
      <c r="L253" s="31">
        <v>927.05</v>
      </c>
      <c r="M253" s="31">
        <v>3.2528999999999999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32.5</v>
      </c>
      <c r="D254" s="36">
        <v>32.050000000000004</v>
      </c>
      <c r="E254" s="36">
        <v>31.400000000000006</v>
      </c>
      <c r="F254" s="36">
        <v>30.3</v>
      </c>
      <c r="G254" s="36">
        <v>29.650000000000002</v>
      </c>
      <c r="H254" s="36">
        <v>33.150000000000006</v>
      </c>
      <c r="I254" s="36">
        <v>33.799999999999997</v>
      </c>
      <c r="J254" s="36">
        <v>34.900000000000013</v>
      </c>
      <c r="K254" s="31">
        <v>32.700000000000003</v>
      </c>
      <c r="L254" s="31">
        <v>30.95</v>
      </c>
      <c r="M254" s="31">
        <v>383.61313000000001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442.15</v>
      </c>
      <c r="D255" s="36">
        <v>440.8</v>
      </c>
      <c r="E255" s="36">
        <v>438</v>
      </c>
      <c r="F255" s="36">
        <v>433.84999999999997</v>
      </c>
      <c r="G255" s="36">
        <v>431.04999999999995</v>
      </c>
      <c r="H255" s="36">
        <v>444.95000000000005</v>
      </c>
      <c r="I255" s="36">
        <v>447.75000000000011</v>
      </c>
      <c r="J255" s="36">
        <v>451.90000000000009</v>
      </c>
      <c r="K255" s="31">
        <v>443.6</v>
      </c>
      <c r="L255" s="31">
        <v>436.65</v>
      </c>
      <c r="M255" s="31">
        <v>84.1858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192</v>
      </c>
      <c r="D256" s="36">
        <v>193.18333333333331</v>
      </c>
      <c r="E256" s="36">
        <v>189.91666666666663</v>
      </c>
      <c r="F256" s="36">
        <v>187.83333333333331</v>
      </c>
      <c r="G256" s="36">
        <v>184.56666666666663</v>
      </c>
      <c r="H256" s="36">
        <v>195.26666666666662</v>
      </c>
      <c r="I256" s="36">
        <v>198.53333333333333</v>
      </c>
      <c r="J256" s="36">
        <v>200.61666666666662</v>
      </c>
      <c r="K256" s="31">
        <v>196.45</v>
      </c>
      <c r="L256" s="31">
        <v>191.1</v>
      </c>
      <c r="M256" s="31">
        <v>9.8209999999999997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1490.25</v>
      </c>
      <c r="D257" s="36">
        <v>1495.6499999999999</v>
      </c>
      <c r="E257" s="36">
        <v>1471.5999999999997</v>
      </c>
      <c r="F257" s="36">
        <v>1452.9499999999998</v>
      </c>
      <c r="G257" s="36">
        <v>1428.8999999999996</v>
      </c>
      <c r="H257" s="36">
        <v>1514.2999999999997</v>
      </c>
      <c r="I257" s="36">
        <v>1538.35</v>
      </c>
      <c r="J257" s="36">
        <v>1556.9999999999998</v>
      </c>
      <c r="K257" s="31">
        <v>1519.7</v>
      </c>
      <c r="L257" s="31">
        <v>1477</v>
      </c>
      <c r="M257" s="31">
        <v>2.07884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3161.05</v>
      </c>
      <c r="D258" s="36">
        <v>3150.9166666666665</v>
      </c>
      <c r="E258" s="36">
        <v>3136.833333333333</v>
      </c>
      <c r="F258" s="36">
        <v>3112.6166666666663</v>
      </c>
      <c r="G258" s="36">
        <v>3098.5333333333328</v>
      </c>
      <c r="H258" s="36">
        <v>3175.1333333333332</v>
      </c>
      <c r="I258" s="36">
        <v>3189.2166666666662</v>
      </c>
      <c r="J258" s="36">
        <v>3213.4333333333334</v>
      </c>
      <c r="K258" s="31">
        <v>3165</v>
      </c>
      <c r="L258" s="31">
        <v>3126.7</v>
      </c>
      <c r="M258" s="31">
        <v>0.42459999999999998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119.55</v>
      </c>
      <c r="D259" s="36">
        <v>119.60000000000001</v>
      </c>
      <c r="E259" s="36">
        <v>118.20000000000002</v>
      </c>
      <c r="F259" s="36">
        <v>116.85000000000001</v>
      </c>
      <c r="G259" s="36">
        <v>115.45000000000002</v>
      </c>
      <c r="H259" s="36">
        <v>120.95000000000002</v>
      </c>
      <c r="I259" s="36">
        <v>122.35000000000002</v>
      </c>
      <c r="J259" s="36">
        <v>123.70000000000002</v>
      </c>
      <c r="K259" s="31">
        <v>121</v>
      </c>
      <c r="L259" s="31">
        <v>118.25</v>
      </c>
      <c r="M259" s="31">
        <v>9.5681499999999993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1299.2</v>
      </c>
      <c r="D260" s="36">
        <v>1297.7166666666667</v>
      </c>
      <c r="E260" s="36">
        <v>1276.4833333333333</v>
      </c>
      <c r="F260" s="36">
        <v>1253.7666666666667</v>
      </c>
      <c r="G260" s="36">
        <v>1232.5333333333333</v>
      </c>
      <c r="H260" s="36">
        <v>1320.4333333333334</v>
      </c>
      <c r="I260" s="36">
        <v>1341.666666666667</v>
      </c>
      <c r="J260" s="36">
        <v>1364.3833333333334</v>
      </c>
      <c r="K260" s="31">
        <v>1318.95</v>
      </c>
      <c r="L260" s="31">
        <v>1275</v>
      </c>
      <c r="M260" s="31">
        <v>0.74861999999999995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476.45</v>
      </c>
      <c r="D261" s="36">
        <v>477.55</v>
      </c>
      <c r="E261" s="36">
        <v>468.90000000000003</v>
      </c>
      <c r="F261" s="36">
        <v>461.35</v>
      </c>
      <c r="G261" s="36">
        <v>452.70000000000005</v>
      </c>
      <c r="H261" s="36">
        <v>485.1</v>
      </c>
      <c r="I261" s="36">
        <v>493.75</v>
      </c>
      <c r="J261" s="36">
        <v>501.3</v>
      </c>
      <c r="K261" s="31">
        <v>486.2</v>
      </c>
      <c r="L261" s="31">
        <v>470</v>
      </c>
      <c r="M261" s="31">
        <v>6.9506800000000002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683.45</v>
      </c>
      <c r="D262" s="36">
        <v>687.6</v>
      </c>
      <c r="E262" s="36">
        <v>677.2</v>
      </c>
      <c r="F262" s="36">
        <v>670.95</v>
      </c>
      <c r="G262" s="36">
        <v>660.55000000000007</v>
      </c>
      <c r="H262" s="36">
        <v>693.85</v>
      </c>
      <c r="I262" s="36">
        <v>704.24999999999989</v>
      </c>
      <c r="J262" s="36">
        <v>710.5</v>
      </c>
      <c r="K262" s="31">
        <v>698</v>
      </c>
      <c r="L262" s="31">
        <v>681.35</v>
      </c>
      <c r="M262" s="31">
        <v>32.598909999999997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367.45</v>
      </c>
      <c r="D263" s="36">
        <v>370.59999999999997</v>
      </c>
      <c r="E263" s="36">
        <v>362.84999999999991</v>
      </c>
      <c r="F263" s="36">
        <v>358.24999999999994</v>
      </c>
      <c r="G263" s="36">
        <v>350.49999999999989</v>
      </c>
      <c r="H263" s="36">
        <v>375.19999999999993</v>
      </c>
      <c r="I263" s="36">
        <v>382.95000000000005</v>
      </c>
      <c r="J263" s="36">
        <v>387.54999999999995</v>
      </c>
      <c r="K263" s="31">
        <v>378.35</v>
      </c>
      <c r="L263" s="31">
        <v>366</v>
      </c>
      <c r="M263" s="31">
        <v>0.90451000000000004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675.3</v>
      </c>
      <c r="D264" s="36">
        <v>671.58333333333337</v>
      </c>
      <c r="E264" s="36">
        <v>666.7166666666667</v>
      </c>
      <c r="F264" s="36">
        <v>658.13333333333333</v>
      </c>
      <c r="G264" s="36">
        <v>653.26666666666665</v>
      </c>
      <c r="H264" s="36">
        <v>680.16666666666674</v>
      </c>
      <c r="I264" s="36">
        <v>685.0333333333333</v>
      </c>
      <c r="J264" s="36">
        <v>693.61666666666679</v>
      </c>
      <c r="K264" s="31">
        <v>676.45</v>
      </c>
      <c r="L264" s="31">
        <v>663</v>
      </c>
      <c r="M264" s="31">
        <v>2.4822199999999999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388</v>
      </c>
      <c r="D265" s="36">
        <v>388.55</v>
      </c>
      <c r="E265" s="36">
        <v>385.45000000000005</v>
      </c>
      <c r="F265" s="36">
        <v>382.90000000000003</v>
      </c>
      <c r="G265" s="36">
        <v>379.80000000000007</v>
      </c>
      <c r="H265" s="36">
        <v>391.1</v>
      </c>
      <c r="I265" s="36">
        <v>394.20000000000005</v>
      </c>
      <c r="J265" s="36">
        <v>396.75</v>
      </c>
      <c r="K265" s="31">
        <v>391.65</v>
      </c>
      <c r="L265" s="31">
        <v>386</v>
      </c>
      <c r="M265" s="31">
        <v>2.56488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88.45</v>
      </c>
      <c r="D266" s="36">
        <v>88.166666666666671</v>
      </c>
      <c r="E266" s="36">
        <v>86.38333333333334</v>
      </c>
      <c r="F266" s="36">
        <v>84.316666666666663</v>
      </c>
      <c r="G266" s="36">
        <v>82.533333333333331</v>
      </c>
      <c r="H266" s="36">
        <v>90.233333333333348</v>
      </c>
      <c r="I266" s="36">
        <v>92.01666666666668</v>
      </c>
      <c r="J266" s="36">
        <v>94.083333333333357</v>
      </c>
      <c r="K266" s="31">
        <v>89.95</v>
      </c>
      <c r="L266" s="31">
        <v>86.1</v>
      </c>
      <c r="M266" s="31">
        <v>108.23681999999999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419.65</v>
      </c>
      <c r="D267" s="36">
        <v>417.59999999999997</v>
      </c>
      <c r="E267" s="36">
        <v>411.54999999999995</v>
      </c>
      <c r="F267" s="36">
        <v>403.45</v>
      </c>
      <c r="G267" s="36">
        <v>397.4</v>
      </c>
      <c r="H267" s="36">
        <v>425.69999999999993</v>
      </c>
      <c r="I267" s="36">
        <v>431.75</v>
      </c>
      <c r="J267" s="36">
        <v>439.84999999999991</v>
      </c>
      <c r="K267" s="31">
        <v>423.65</v>
      </c>
      <c r="L267" s="31">
        <v>409.5</v>
      </c>
      <c r="M267" s="31">
        <v>62.663379999999997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765.2</v>
      </c>
      <c r="D268" s="36">
        <v>765</v>
      </c>
      <c r="E268" s="36">
        <v>758.85</v>
      </c>
      <c r="F268" s="36">
        <v>752.5</v>
      </c>
      <c r="G268" s="36">
        <v>746.35</v>
      </c>
      <c r="H268" s="36">
        <v>771.35</v>
      </c>
      <c r="I268" s="36">
        <v>777.50000000000011</v>
      </c>
      <c r="J268" s="36">
        <v>783.85</v>
      </c>
      <c r="K268" s="31">
        <v>771.15</v>
      </c>
      <c r="L268" s="31">
        <v>758.65</v>
      </c>
      <c r="M268" s="31">
        <v>20.269269999999999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532.9</v>
      </c>
      <c r="D269" s="36">
        <v>533.43333333333339</v>
      </c>
      <c r="E269" s="36">
        <v>528.11666666666679</v>
      </c>
      <c r="F269" s="36">
        <v>523.33333333333337</v>
      </c>
      <c r="G269" s="36">
        <v>518.01666666666677</v>
      </c>
      <c r="H269" s="36">
        <v>538.21666666666681</v>
      </c>
      <c r="I269" s="36">
        <v>543.53333333333342</v>
      </c>
      <c r="J269" s="36">
        <v>548.31666666666683</v>
      </c>
      <c r="K269" s="31">
        <v>538.75</v>
      </c>
      <c r="L269" s="31">
        <v>528.65</v>
      </c>
      <c r="M269" s="31">
        <v>32.73021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484.05</v>
      </c>
      <c r="D270" s="36">
        <v>483.76666666666665</v>
      </c>
      <c r="E270" s="36">
        <v>480.5333333333333</v>
      </c>
      <c r="F270" s="36">
        <v>477.01666666666665</v>
      </c>
      <c r="G270" s="36">
        <v>473.7833333333333</v>
      </c>
      <c r="H270" s="36">
        <v>487.2833333333333</v>
      </c>
      <c r="I270" s="36">
        <v>490.51666666666665</v>
      </c>
      <c r="J270" s="36">
        <v>494.0333333333333</v>
      </c>
      <c r="K270" s="31">
        <v>487</v>
      </c>
      <c r="L270" s="31">
        <v>480.25</v>
      </c>
      <c r="M270" s="31">
        <v>0.75041999999999998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427.9</v>
      </c>
      <c r="D271" s="36">
        <v>427.06666666666666</v>
      </c>
      <c r="E271" s="36">
        <v>425.13333333333333</v>
      </c>
      <c r="F271" s="36">
        <v>422.36666666666667</v>
      </c>
      <c r="G271" s="36">
        <v>420.43333333333334</v>
      </c>
      <c r="H271" s="36">
        <v>429.83333333333331</v>
      </c>
      <c r="I271" s="36">
        <v>431.76666666666659</v>
      </c>
      <c r="J271" s="36">
        <v>434.5333333333333</v>
      </c>
      <c r="K271" s="31">
        <v>429</v>
      </c>
      <c r="L271" s="31">
        <v>424.3</v>
      </c>
      <c r="M271" s="31">
        <v>0.41421000000000002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747.2</v>
      </c>
      <c r="D272" s="36">
        <v>744.01666666666677</v>
      </c>
      <c r="E272" s="36">
        <v>733.28333333333353</v>
      </c>
      <c r="F272" s="36">
        <v>719.36666666666679</v>
      </c>
      <c r="G272" s="36">
        <v>708.63333333333355</v>
      </c>
      <c r="H272" s="36">
        <v>757.93333333333351</v>
      </c>
      <c r="I272" s="36">
        <v>768.66666666666686</v>
      </c>
      <c r="J272" s="36">
        <v>782.58333333333348</v>
      </c>
      <c r="K272" s="31">
        <v>754.75</v>
      </c>
      <c r="L272" s="31">
        <v>730.1</v>
      </c>
      <c r="M272" s="31">
        <v>4.1184799999999999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360.6</v>
      </c>
      <c r="D273" s="36">
        <v>359.58333333333331</v>
      </c>
      <c r="E273" s="36">
        <v>355.36666666666662</v>
      </c>
      <c r="F273" s="36">
        <v>350.13333333333333</v>
      </c>
      <c r="G273" s="36">
        <v>345.91666666666663</v>
      </c>
      <c r="H273" s="36">
        <v>364.81666666666661</v>
      </c>
      <c r="I273" s="36">
        <v>369.0333333333333</v>
      </c>
      <c r="J273" s="36">
        <v>374.26666666666659</v>
      </c>
      <c r="K273" s="31">
        <v>363.8</v>
      </c>
      <c r="L273" s="31">
        <v>354.35</v>
      </c>
      <c r="M273" s="31">
        <v>8.3217999999999996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737.6</v>
      </c>
      <c r="D274" s="36">
        <v>741.86666666666679</v>
      </c>
      <c r="E274" s="36">
        <v>729.93333333333362</v>
      </c>
      <c r="F274" s="36">
        <v>722.26666666666688</v>
      </c>
      <c r="G274" s="36">
        <v>710.33333333333371</v>
      </c>
      <c r="H274" s="36">
        <v>749.53333333333353</v>
      </c>
      <c r="I274" s="36">
        <v>761.4666666666667</v>
      </c>
      <c r="J274" s="36">
        <v>769.13333333333344</v>
      </c>
      <c r="K274" s="31">
        <v>753.8</v>
      </c>
      <c r="L274" s="31">
        <v>734.2</v>
      </c>
      <c r="M274" s="31">
        <v>0.97679000000000005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1319.4</v>
      </c>
      <c r="D275" s="36">
        <v>1324.1833333333334</v>
      </c>
      <c r="E275" s="36">
        <v>1311.8666666666668</v>
      </c>
      <c r="F275" s="36">
        <v>1304.3333333333335</v>
      </c>
      <c r="G275" s="36">
        <v>1292.0166666666669</v>
      </c>
      <c r="H275" s="36">
        <v>1331.7166666666667</v>
      </c>
      <c r="I275" s="36">
        <v>1344.0333333333333</v>
      </c>
      <c r="J275" s="36">
        <v>1351.5666666666666</v>
      </c>
      <c r="K275" s="31">
        <v>1336.5</v>
      </c>
      <c r="L275" s="31">
        <v>1316.65</v>
      </c>
      <c r="M275" s="31">
        <v>0.63499000000000005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636.29999999999995</v>
      </c>
      <c r="D276" s="36">
        <v>643.4666666666667</v>
      </c>
      <c r="E276" s="36">
        <v>625.98333333333335</v>
      </c>
      <c r="F276" s="36">
        <v>615.66666666666663</v>
      </c>
      <c r="G276" s="36">
        <v>598.18333333333328</v>
      </c>
      <c r="H276" s="36">
        <v>653.78333333333342</v>
      </c>
      <c r="I276" s="36">
        <v>671.26666666666677</v>
      </c>
      <c r="J276" s="36">
        <v>681.58333333333348</v>
      </c>
      <c r="K276" s="31">
        <v>660.95</v>
      </c>
      <c r="L276" s="31">
        <v>633.15</v>
      </c>
      <c r="M276" s="31">
        <v>0.89732999999999996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258.14999999999998</v>
      </c>
      <c r="D277" s="36">
        <v>252.94999999999996</v>
      </c>
      <c r="E277" s="36">
        <v>244.89999999999992</v>
      </c>
      <c r="F277" s="36">
        <v>231.64999999999995</v>
      </c>
      <c r="G277" s="36">
        <v>223.59999999999991</v>
      </c>
      <c r="H277" s="36">
        <v>266.19999999999993</v>
      </c>
      <c r="I277" s="36">
        <v>274.24999999999994</v>
      </c>
      <c r="J277" s="36">
        <v>287.49999999999994</v>
      </c>
      <c r="K277" s="31">
        <v>261</v>
      </c>
      <c r="L277" s="31">
        <v>239.7</v>
      </c>
      <c r="M277" s="31">
        <v>147.74304000000001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323.8</v>
      </c>
      <c r="D278" s="36">
        <v>324.46666666666664</v>
      </c>
      <c r="E278" s="36">
        <v>321.93333333333328</v>
      </c>
      <c r="F278" s="36">
        <v>320.06666666666666</v>
      </c>
      <c r="G278" s="36">
        <v>317.5333333333333</v>
      </c>
      <c r="H278" s="36">
        <v>326.33333333333326</v>
      </c>
      <c r="I278" s="36">
        <v>328.86666666666667</v>
      </c>
      <c r="J278" s="36">
        <v>330.73333333333323</v>
      </c>
      <c r="K278" s="31">
        <v>327</v>
      </c>
      <c r="L278" s="31">
        <v>322.60000000000002</v>
      </c>
      <c r="M278" s="31">
        <v>3.2383899999999999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132.65</v>
      </c>
      <c r="D279" s="36">
        <v>133.21666666666667</v>
      </c>
      <c r="E279" s="36">
        <v>131.13333333333333</v>
      </c>
      <c r="F279" s="36">
        <v>129.61666666666665</v>
      </c>
      <c r="G279" s="36">
        <v>127.5333333333333</v>
      </c>
      <c r="H279" s="36">
        <v>134.73333333333335</v>
      </c>
      <c r="I279" s="36">
        <v>136.81666666666666</v>
      </c>
      <c r="J279" s="36">
        <v>138.33333333333337</v>
      </c>
      <c r="K279" s="31">
        <v>135.30000000000001</v>
      </c>
      <c r="L279" s="31">
        <v>131.69999999999999</v>
      </c>
      <c r="M279" s="31">
        <v>14.866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685.9</v>
      </c>
      <c r="D280" s="36">
        <v>683.26666666666677</v>
      </c>
      <c r="E280" s="36">
        <v>676.58333333333348</v>
      </c>
      <c r="F280" s="36">
        <v>667.26666666666677</v>
      </c>
      <c r="G280" s="36">
        <v>660.58333333333348</v>
      </c>
      <c r="H280" s="36">
        <v>692.58333333333348</v>
      </c>
      <c r="I280" s="36">
        <v>699.26666666666665</v>
      </c>
      <c r="J280" s="36">
        <v>708.58333333333348</v>
      </c>
      <c r="K280" s="31">
        <v>689.95</v>
      </c>
      <c r="L280" s="31">
        <v>673.95</v>
      </c>
      <c r="M280" s="31">
        <v>2.0848499999999999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2725.8</v>
      </c>
      <c r="D281" s="36">
        <v>2721.2666666666669</v>
      </c>
      <c r="E281" s="36">
        <v>2702.5333333333338</v>
      </c>
      <c r="F281" s="36">
        <v>2679.2666666666669</v>
      </c>
      <c r="G281" s="36">
        <v>2660.5333333333338</v>
      </c>
      <c r="H281" s="36">
        <v>2744.5333333333338</v>
      </c>
      <c r="I281" s="36">
        <v>2763.2666666666664</v>
      </c>
      <c r="J281" s="36">
        <v>2786.5333333333338</v>
      </c>
      <c r="K281" s="31">
        <v>2740</v>
      </c>
      <c r="L281" s="31">
        <v>2698</v>
      </c>
      <c r="M281" s="31">
        <v>2.05213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2655.15</v>
      </c>
      <c r="D282" s="36">
        <v>2637.3166666666671</v>
      </c>
      <c r="E282" s="36">
        <v>2601.6833333333343</v>
      </c>
      <c r="F282" s="36">
        <v>2548.2166666666672</v>
      </c>
      <c r="G282" s="36">
        <v>2512.5833333333344</v>
      </c>
      <c r="H282" s="36">
        <v>2690.7833333333342</v>
      </c>
      <c r="I282" s="36">
        <v>2726.4166666666665</v>
      </c>
      <c r="J282" s="36">
        <v>2779.8833333333341</v>
      </c>
      <c r="K282" s="31">
        <v>2672.95</v>
      </c>
      <c r="L282" s="31">
        <v>2583.85</v>
      </c>
      <c r="M282" s="31">
        <v>8.2000000000000003E-2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536.29999999999995</v>
      </c>
      <c r="D283" s="36">
        <v>537.66666666666663</v>
      </c>
      <c r="E283" s="36">
        <v>530.98333333333323</v>
      </c>
      <c r="F283" s="36">
        <v>525.66666666666663</v>
      </c>
      <c r="G283" s="36">
        <v>518.98333333333323</v>
      </c>
      <c r="H283" s="36">
        <v>542.98333333333323</v>
      </c>
      <c r="I283" s="36">
        <v>549.66666666666663</v>
      </c>
      <c r="J283" s="36">
        <v>554.98333333333323</v>
      </c>
      <c r="K283" s="31">
        <v>544.35</v>
      </c>
      <c r="L283" s="31">
        <v>532.35</v>
      </c>
      <c r="M283" s="31">
        <v>0.20019000000000001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464</v>
      </c>
      <c r="D284" s="36">
        <v>465.7166666666667</v>
      </c>
      <c r="E284" s="36">
        <v>460.28333333333342</v>
      </c>
      <c r="F284" s="36">
        <v>456.56666666666672</v>
      </c>
      <c r="G284" s="36">
        <v>451.13333333333344</v>
      </c>
      <c r="H284" s="36">
        <v>469.43333333333339</v>
      </c>
      <c r="I284" s="36">
        <v>474.86666666666667</v>
      </c>
      <c r="J284" s="36">
        <v>478.58333333333337</v>
      </c>
      <c r="K284" s="31">
        <v>471.15</v>
      </c>
      <c r="L284" s="31">
        <v>462</v>
      </c>
      <c r="M284" s="31">
        <v>0.70086000000000004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281.89999999999998</v>
      </c>
      <c r="D285" s="36">
        <v>283.18333333333334</v>
      </c>
      <c r="E285" s="36">
        <v>279.76666666666665</v>
      </c>
      <c r="F285" s="36">
        <v>277.63333333333333</v>
      </c>
      <c r="G285" s="36">
        <v>274.21666666666664</v>
      </c>
      <c r="H285" s="36">
        <v>285.31666666666666</v>
      </c>
      <c r="I285" s="36">
        <v>288.73333333333329</v>
      </c>
      <c r="J285" s="36">
        <v>290.86666666666667</v>
      </c>
      <c r="K285" s="31">
        <v>286.60000000000002</v>
      </c>
      <c r="L285" s="31">
        <v>281.05</v>
      </c>
      <c r="M285" s="31">
        <v>4.1930399999999999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1743.9</v>
      </c>
      <c r="D286" s="36">
        <v>1740.3666666666668</v>
      </c>
      <c r="E286" s="36">
        <v>1733.7333333333336</v>
      </c>
      <c r="F286" s="36">
        <v>1723.5666666666668</v>
      </c>
      <c r="G286" s="36">
        <v>1716.9333333333336</v>
      </c>
      <c r="H286" s="36">
        <v>1750.5333333333335</v>
      </c>
      <c r="I286" s="36">
        <v>1757.1666666666667</v>
      </c>
      <c r="J286" s="36">
        <v>1767.3333333333335</v>
      </c>
      <c r="K286" s="31">
        <v>1747</v>
      </c>
      <c r="L286" s="31">
        <v>1730.2</v>
      </c>
      <c r="M286" s="31">
        <v>19.92323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1146.8</v>
      </c>
      <c r="D287" s="36">
        <v>1150.2</v>
      </c>
      <c r="E287" s="36">
        <v>1136.6000000000001</v>
      </c>
      <c r="F287" s="36">
        <v>1126.4000000000001</v>
      </c>
      <c r="G287" s="36">
        <v>1112.8000000000002</v>
      </c>
      <c r="H287" s="36">
        <v>1160.4000000000001</v>
      </c>
      <c r="I287" s="36">
        <v>1174</v>
      </c>
      <c r="J287" s="36">
        <v>1184.2</v>
      </c>
      <c r="K287" s="31">
        <v>1163.8</v>
      </c>
      <c r="L287" s="31">
        <v>1140</v>
      </c>
      <c r="M287" s="31">
        <v>3.9913099999999999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397.6</v>
      </c>
      <c r="D288" s="36">
        <v>398.68333333333334</v>
      </c>
      <c r="E288" s="36">
        <v>393.36666666666667</v>
      </c>
      <c r="F288" s="36">
        <v>389.13333333333333</v>
      </c>
      <c r="G288" s="36">
        <v>383.81666666666666</v>
      </c>
      <c r="H288" s="36">
        <v>402.91666666666669</v>
      </c>
      <c r="I288" s="36">
        <v>408.23333333333341</v>
      </c>
      <c r="J288" s="36">
        <v>412.4666666666667</v>
      </c>
      <c r="K288" s="31">
        <v>404</v>
      </c>
      <c r="L288" s="31">
        <v>394.45</v>
      </c>
      <c r="M288" s="31">
        <v>2.05715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1917.95</v>
      </c>
      <c r="D289" s="36">
        <v>1928.6166666666668</v>
      </c>
      <c r="E289" s="36">
        <v>1899.6833333333336</v>
      </c>
      <c r="F289" s="36">
        <v>1881.4166666666667</v>
      </c>
      <c r="G289" s="36">
        <v>1852.4833333333336</v>
      </c>
      <c r="H289" s="36">
        <v>1946.8833333333337</v>
      </c>
      <c r="I289" s="36">
        <v>1975.8166666666671</v>
      </c>
      <c r="J289" s="36">
        <v>1994.0833333333337</v>
      </c>
      <c r="K289" s="31">
        <v>1957.55</v>
      </c>
      <c r="L289" s="31">
        <v>1910.35</v>
      </c>
      <c r="M289" s="31">
        <v>0.28321000000000002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3012.9</v>
      </c>
      <c r="D290" s="36">
        <v>3013.5500000000006</v>
      </c>
      <c r="E290" s="36">
        <v>2958.3000000000011</v>
      </c>
      <c r="F290" s="36">
        <v>2903.7000000000003</v>
      </c>
      <c r="G290" s="36">
        <v>2848.4500000000007</v>
      </c>
      <c r="H290" s="36">
        <v>3068.1500000000015</v>
      </c>
      <c r="I290" s="36">
        <v>3123.4000000000005</v>
      </c>
      <c r="J290" s="36">
        <v>3178.0000000000018</v>
      </c>
      <c r="K290" s="31">
        <v>3068.8</v>
      </c>
      <c r="L290" s="31">
        <v>2958.95</v>
      </c>
      <c r="M290" s="31">
        <v>0.36282999999999999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137.55000000000001</v>
      </c>
      <c r="D291" s="36">
        <v>135.73333333333332</v>
      </c>
      <c r="E291" s="36">
        <v>133.01666666666665</v>
      </c>
      <c r="F291" s="36">
        <v>128.48333333333332</v>
      </c>
      <c r="G291" s="36">
        <v>125.76666666666665</v>
      </c>
      <c r="H291" s="36">
        <v>140.26666666666665</v>
      </c>
      <c r="I291" s="36">
        <v>142.98333333333329</v>
      </c>
      <c r="J291" s="36">
        <v>147.51666666666665</v>
      </c>
      <c r="K291" s="31">
        <v>138.44999999999999</v>
      </c>
      <c r="L291" s="31">
        <v>131.19999999999999</v>
      </c>
      <c r="M291" s="31">
        <v>249.81732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4655</v>
      </c>
      <c r="D292" s="36">
        <v>4659.55</v>
      </c>
      <c r="E292" s="36">
        <v>4629.4500000000007</v>
      </c>
      <c r="F292" s="36">
        <v>4603.9000000000005</v>
      </c>
      <c r="G292" s="36">
        <v>4573.8000000000011</v>
      </c>
      <c r="H292" s="36">
        <v>4685.1000000000004</v>
      </c>
      <c r="I292" s="36">
        <v>4715.2000000000007</v>
      </c>
      <c r="J292" s="36">
        <v>4740.75</v>
      </c>
      <c r="K292" s="31">
        <v>4689.6499999999996</v>
      </c>
      <c r="L292" s="31">
        <v>4634</v>
      </c>
      <c r="M292" s="31">
        <v>0.91966000000000003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14296</v>
      </c>
      <c r="D293" s="36">
        <v>14348.366666666667</v>
      </c>
      <c r="E293" s="36">
        <v>14198.733333333334</v>
      </c>
      <c r="F293" s="36">
        <v>14101.466666666667</v>
      </c>
      <c r="G293" s="36">
        <v>13951.833333333334</v>
      </c>
      <c r="H293" s="36">
        <v>14445.633333333333</v>
      </c>
      <c r="I293" s="36">
        <v>14595.266666666668</v>
      </c>
      <c r="J293" s="36">
        <v>14692.533333333333</v>
      </c>
      <c r="K293" s="31">
        <v>14498</v>
      </c>
      <c r="L293" s="31">
        <v>14251.1</v>
      </c>
      <c r="M293" s="31">
        <v>2.4049999999999998E-2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3093.7</v>
      </c>
      <c r="D294" s="36">
        <v>3093.9333333333329</v>
      </c>
      <c r="E294" s="36">
        <v>3072.9166666666661</v>
      </c>
      <c r="F294" s="36">
        <v>3052.1333333333332</v>
      </c>
      <c r="G294" s="36">
        <v>3031.1166666666663</v>
      </c>
      <c r="H294" s="36">
        <v>3114.7166666666658</v>
      </c>
      <c r="I294" s="36">
        <v>3135.7333333333331</v>
      </c>
      <c r="J294" s="36">
        <v>3156.5166666666655</v>
      </c>
      <c r="K294" s="31">
        <v>3114.95</v>
      </c>
      <c r="L294" s="31">
        <v>3073.15</v>
      </c>
      <c r="M294" s="31">
        <v>18.981179999999998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408.25</v>
      </c>
      <c r="D295" s="36">
        <v>409.68333333333334</v>
      </c>
      <c r="E295" s="36">
        <v>404.76666666666665</v>
      </c>
      <c r="F295" s="36">
        <v>401.2833333333333</v>
      </c>
      <c r="G295" s="36">
        <v>396.36666666666662</v>
      </c>
      <c r="H295" s="36">
        <v>413.16666666666669</v>
      </c>
      <c r="I295" s="36">
        <v>418.08333333333331</v>
      </c>
      <c r="J295" s="36">
        <v>421.56666666666672</v>
      </c>
      <c r="K295" s="31">
        <v>414.6</v>
      </c>
      <c r="L295" s="31">
        <v>406.2</v>
      </c>
      <c r="M295" s="31">
        <v>2.6209099999999999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398.45</v>
      </c>
      <c r="D296" s="36">
        <v>399.0333333333333</v>
      </c>
      <c r="E296" s="36">
        <v>394.06666666666661</v>
      </c>
      <c r="F296" s="36">
        <v>389.68333333333328</v>
      </c>
      <c r="G296" s="36">
        <v>384.71666666666658</v>
      </c>
      <c r="H296" s="36">
        <v>403.41666666666663</v>
      </c>
      <c r="I296" s="36">
        <v>408.38333333333333</v>
      </c>
      <c r="J296" s="36">
        <v>412.76666666666665</v>
      </c>
      <c r="K296" s="31">
        <v>404</v>
      </c>
      <c r="L296" s="31">
        <v>394.65</v>
      </c>
      <c r="M296" s="31">
        <v>14.56537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280.2</v>
      </c>
      <c r="D297" s="36">
        <v>280.89999999999998</v>
      </c>
      <c r="E297" s="36">
        <v>277.89999999999998</v>
      </c>
      <c r="F297" s="36">
        <v>275.60000000000002</v>
      </c>
      <c r="G297" s="36">
        <v>272.60000000000002</v>
      </c>
      <c r="H297" s="36">
        <v>283.19999999999993</v>
      </c>
      <c r="I297" s="36">
        <v>286.19999999999993</v>
      </c>
      <c r="J297" s="36">
        <v>288.49999999999989</v>
      </c>
      <c r="K297" s="31">
        <v>283.89999999999998</v>
      </c>
      <c r="L297" s="31">
        <v>278.60000000000002</v>
      </c>
      <c r="M297" s="31">
        <v>4.9325400000000004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118.75</v>
      </c>
      <c r="D298" s="36">
        <v>119.45</v>
      </c>
      <c r="E298" s="36">
        <v>117.4</v>
      </c>
      <c r="F298" s="36">
        <v>116.05</v>
      </c>
      <c r="G298" s="36">
        <v>114</v>
      </c>
      <c r="H298" s="36">
        <v>120.80000000000001</v>
      </c>
      <c r="I298" s="36">
        <v>122.85</v>
      </c>
      <c r="J298" s="36">
        <v>124.20000000000002</v>
      </c>
      <c r="K298" s="31">
        <v>121.5</v>
      </c>
      <c r="L298" s="31">
        <v>118.1</v>
      </c>
      <c r="M298" s="31">
        <v>109.9328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468.35</v>
      </c>
      <c r="D299" s="36">
        <v>470.16666666666669</v>
      </c>
      <c r="E299" s="36">
        <v>464.28333333333336</v>
      </c>
      <c r="F299" s="36">
        <v>460.2166666666667</v>
      </c>
      <c r="G299" s="36">
        <v>454.33333333333337</v>
      </c>
      <c r="H299" s="36">
        <v>474.23333333333335</v>
      </c>
      <c r="I299" s="36">
        <v>480.11666666666667</v>
      </c>
      <c r="J299" s="36">
        <v>484.18333333333334</v>
      </c>
      <c r="K299" s="31">
        <v>476.05</v>
      </c>
      <c r="L299" s="31">
        <v>466.1</v>
      </c>
      <c r="M299" s="31">
        <v>35.219619999999999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644.35</v>
      </c>
      <c r="D300" s="36">
        <v>642.79999999999995</v>
      </c>
      <c r="E300" s="36">
        <v>639.59999999999991</v>
      </c>
      <c r="F300" s="36">
        <v>634.84999999999991</v>
      </c>
      <c r="G300" s="36">
        <v>631.64999999999986</v>
      </c>
      <c r="H300" s="36">
        <v>647.54999999999995</v>
      </c>
      <c r="I300" s="36">
        <v>650.75</v>
      </c>
      <c r="J300" s="36">
        <v>655.5</v>
      </c>
      <c r="K300" s="31">
        <v>646</v>
      </c>
      <c r="L300" s="31">
        <v>638.04999999999995</v>
      </c>
      <c r="M300" s="31">
        <v>6.2661499999999997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5998.4</v>
      </c>
      <c r="D301" s="36">
        <v>5998.9000000000005</v>
      </c>
      <c r="E301" s="36">
        <v>5967.8000000000011</v>
      </c>
      <c r="F301" s="36">
        <v>5937.2000000000007</v>
      </c>
      <c r="G301" s="36">
        <v>5906.1000000000013</v>
      </c>
      <c r="H301" s="36">
        <v>6029.5000000000009</v>
      </c>
      <c r="I301" s="36">
        <v>6060.6000000000013</v>
      </c>
      <c r="J301" s="36">
        <v>6091.2000000000007</v>
      </c>
      <c r="K301" s="31">
        <v>6030</v>
      </c>
      <c r="L301" s="31">
        <v>5968.3</v>
      </c>
      <c r="M301" s="31">
        <v>0.22054000000000001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5239.2</v>
      </c>
      <c r="D302" s="36">
        <v>5240.3</v>
      </c>
      <c r="E302" s="36">
        <v>5215.6500000000005</v>
      </c>
      <c r="F302" s="36">
        <v>5192.1000000000004</v>
      </c>
      <c r="G302" s="36">
        <v>5167.4500000000007</v>
      </c>
      <c r="H302" s="36">
        <v>5263.85</v>
      </c>
      <c r="I302" s="36">
        <v>5288.5</v>
      </c>
      <c r="J302" s="36">
        <v>5312.05</v>
      </c>
      <c r="K302" s="31">
        <v>5264.95</v>
      </c>
      <c r="L302" s="31">
        <v>5216.75</v>
      </c>
      <c r="M302" s="31">
        <v>1.3935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1155.05</v>
      </c>
      <c r="D303" s="36">
        <v>1158.5333333333333</v>
      </c>
      <c r="E303" s="36">
        <v>1149.1166666666666</v>
      </c>
      <c r="F303" s="36">
        <v>1143.1833333333332</v>
      </c>
      <c r="G303" s="36">
        <v>1133.7666666666664</v>
      </c>
      <c r="H303" s="36">
        <v>1164.4666666666667</v>
      </c>
      <c r="I303" s="36">
        <v>1173.8833333333337</v>
      </c>
      <c r="J303" s="36">
        <v>1179.8166666666668</v>
      </c>
      <c r="K303" s="31">
        <v>1167.95</v>
      </c>
      <c r="L303" s="31">
        <v>1152.5999999999999</v>
      </c>
      <c r="M303" s="31">
        <v>5.6980500000000003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1427.4</v>
      </c>
      <c r="D304" s="36">
        <v>1438.1333333333332</v>
      </c>
      <c r="E304" s="36">
        <v>1410.3666666666663</v>
      </c>
      <c r="F304" s="36">
        <v>1393.333333333333</v>
      </c>
      <c r="G304" s="36">
        <v>1365.5666666666662</v>
      </c>
      <c r="H304" s="36">
        <v>1455.1666666666665</v>
      </c>
      <c r="I304" s="36">
        <v>1482.9333333333334</v>
      </c>
      <c r="J304" s="36">
        <v>1499.9666666666667</v>
      </c>
      <c r="K304" s="31">
        <v>1465.9</v>
      </c>
      <c r="L304" s="31">
        <v>1421.1</v>
      </c>
      <c r="M304" s="31">
        <v>0.99909000000000003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779.05</v>
      </c>
      <c r="D305" s="36">
        <v>769.81666666666661</v>
      </c>
      <c r="E305" s="36">
        <v>757.23333333333323</v>
      </c>
      <c r="F305" s="36">
        <v>735.41666666666663</v>
      </c>
      <c r="G305" s="36">
        <v>722.83333333333326</v>
      </c>
      <c r="H305" s="36">
        <v>791.63333333333321</v>
      </c>
      <c r="I305" s="36">
        <v>804.2166666666667</v>
      </c>
      <c r="J305" s="36">
        <v>826.03333333333319</v>
      </c>
      <c r="K305" s="31">
        <v>782.4</v>
      </c>
      <c r="L305" s="31">
        <v>748</v>
      </c>
      <c r="M305" s="31">
        <v>11.527889999999999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1113.55</v>
      </c>
      <c r="D306" s="36">
        <v>1113.4333333333334</v>
      </c>
      <c r="E306" s="36">
        <v>1101.1166666666668</v>
      </c>
      <c r="F306" s="36">
        <v>1088.6833333333334</v>
      </c>
      <c r="G306" s="36">
        <v>1076.3666666666668</v>
      </c>
      <c r="H306" s="36">
        <v>1125.8666666666668</v>
      </c>
      <c r="I306" s="36">
        <v>1138.1833333333334</v>
      </c>
      <c r="J306" s="36">
        <v>1150.6166666666668</v>
      </c>
      <c r="K306" s="31">
        <v>1125.75</v>
      </c>
      <c r="L306" s="31">
        <v>1101</v>
      </c>
      <c r="M306" s="31">
        <v>3.7168199999999998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288.89999999999998</v>
      </c>
      <c r="D307" s="36">
        <v>289.76666666666665</v>
      </c>
      <c r="E307" s="36">
        <v>286.08333333333331</v>
      </c>
      <c r="F307" s="36">
        <v>283.26666666666665</v>
      </c>
      <c r="G307" s="36">
        <v>279.58333333333331</v>
      </c>
      <c r="H307" s="36">
        <v>292.58333333333331</v>
      </c>
      <c r="I307" s="36">
        <v>296.26666666666671</v>
      </c>
      <c r="J307" s="36">
        <v>299.08333333333331</v>
      </c>
      <c r="K307" s="31">
        <v>293.45</v>
      </c>
      <c r="L307" s="31">
        <v>286.95</v>
      </c>
      <c r="M307" s="31">
        <v>48.820779999999999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1548.85</v>
      </c>
      <c r="D308" s="36">
        <v>1547.7333333333333</v>
      </c>
      <c r="E308" s="36">
        <v>1541.4666666666667</v>
      </c>
      <c r="F308" s="36">
        <v>1534.0833333333333</v>
      </c>
      <c r="G308" s="36">
        <v>1527.8166666666666</v>
      </c>
      <c r="H308" s="36">
        <v>1555.1166666666668</v>
      </c>
      <c r="I308" s="36">
        <v>1561.3833333333337</v>
      </c>
      <c r="J308" s="36">
        <v>1568.7666666666669</v>
      </c>
      <c r="K308" s="31">
        <v>1554</v>
      </c>
      <c r="L308" s="31">
        <v>1540.35</v>
      </c>
      <c r="M308" s="31">
        <v>17.43027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433.8</v>
      </c>
      <c r="D309" s="36">
        <v>425.10000000000008</v>
      </c>
      <c r="E309" s="36">
        <v>410.80000000000018</v>
      </c>
      <c r="F309" s="36">
        <v>387.80000000000013</v>
      </c>
      <c r="G309" s="36">
        <v>373.50000000000023</v>
      </c>
      <c r="H309" s="36">
        <v>448.10000000000014</v>
      </c>
      <c r="I309" s="36">
        <v>462.4</v>
      </c>
      <c r="J309" s="36">
        <v>485.40000000000009</v>
      </c>
      <c r="K309" s="31">
        <v>439.4</v>
      </c>
      <c r="L309" s="31">
        <v>402.1</v>
      </c>
      <c r="M309" s="31">
        <v>17.728719999999999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533.20000000000005</v>
      </c>
      <c r="D310" s="36">
        <v>536.13333333333333</v>
      </c>
      <c r="E310" s="36">
        <v>528.11666666666667</v>
      </c>
      <c r="F310" s="36">
        <v>523.0333333333333</v>
      </c>
      <c r="G310" s="36">
        <v>515.01666666666665</v>
      </c>
      <c r="H310" s="36">
        <v>541.2166666666667</v>
      </c>
      <c r="I310" s="36">
        <v>549.23333333333335</v>
      </c>
      <c r="J310" s="36">
        <v>554.31666666666672</v>
      </c>
      <c r="K310" s="31">
        <v>544.15</v>
      </c>
      <c r="L310" s="31">
        <v>531.04999999999995</v>
      </c>
      <c r="M310" s="31">
        <v>2.7301099999999998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369.75</v>
      </c>
      <c r="D311" s="36">
        <v>372.63333333333338</v>
      </c>
      <c r="E311" s="36">
        <v>366.11666666666679</v>
      </c>
      <c r="F311" s="36">
        <v>362.48333333333341</v>
      </c>
      <c r="G311" s="36">
        <v>355.96666666666681</v>
      </c>
      <c r="H311" s="36">
        <v>376.26666666666677</v>
      </c>
      <c r="I311" s="36">
        <v>382.7833333333333</v>
      </c>
      <c r="J311" s="36">
        <v>386.41666666666674</v>
      </c>
      <c r="K311" s="31">
        <v>379.15</v>
      </c>
      <c r="L311" s="31">
        <v>369</v>
      </c>
      <c r="M311" s="31">
        <v>2.5617200000000002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142.85</v>
      </c>
      <c r="D312" s="36">
        <v>142.11666666666667</v>
      </c>
      <c r="E312" s="36">
        <v>140.83333333333334</v>
      </c>
      <c r="F312" s="36">
        <v>138.81666666666666</v>
      </c>
      <c r="G312" s="36">
        <v>137.53333333333333</v>
      </c>
      <c r="H312" s="36">
        <v>144.13333333333335</v>
      </c>
      <c r="I312" s="36">
        <v>145.41666666666666</v>
      </c>
      <c r="J312" s="36">
        <v>147.43333333333337</v>
      </c>
      <c r="K312" s="31">
        <v>143.4</v>
      </c>
      <c r="L312" s="31">
        <v>140.1</v>
      </c>
      <c r="M312" s="31">
        <v>63.908360000000002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96.45</v>
      </c>
      <c r="D313" s="36">
        <v>97.083333333333329</v>
      </c>
      <c r="E313" s="36">
        <v>94.566666666666663</v>
      </c>
      <c r="F313" s="36">
        <v>92.683333333333337</v>
      </c>
      <c r="G313" s="36">
        <v>90.166666666666671</v>
      </c>
      <c r="H313" s="36">
        <v>98.966666666666654</v>
      </c>
      <c r="I313" s="36">
        <v>101.48333333333333</v>
      </c>
      <c r="J313" s="36">
        <v>103.36666666666665</v>
      </c>
      <c r="K313" s="31">
        <v>99.6</v>
      </c>
      <c r="L313" s="31">
        <v>95.2</v>
      </c>
      <c r="M313" s="31">
        <v>106.90913999999999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1799.45</v>
      </c>
      <c r="D314" s="36">
        <v>1783.9833333333336</v>
      </c>
      <c r="E314" s="36">
        <v>1762.1166666666672</v>
      </c>
      <c r="F314" s="36">
        <v>1724.7833333333338</v>
      </c>
      <c r="G314" s="36">
        <v>1702.9166666666674</v>
      </c>
      <c r="H314" s="36">
        <v>1821.3166666666671</v>
      </c>
      <c r="I314" s="36">
        <v>1843.1833333333334</v>
      </c>
      <c r="J314" s="36">
        <v>1880.5166666666669</v>
      </c>
      <c r="K314" s="31">
        <v>1805.85</v>
      </c>
      <c r="L314" s="31">
        <v>1746.65</v>
      </c>
      <c r="M314" s="31">
        <v>2.03884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537.45000000000005</v>
      </c>
      <c r="D315" s="36">
        <v>540.06666666666672</v>
      </c>
      <c r="E315" s="36">
        <v>534.03333333333342</v>
      </c>
      <c r="F315" s="36">
        <v>530.61666666666667</v>
      </c>
      <c r="G315" s="36">
        <v>524.58333333333337</v>
      </c>
      <c r="H315" s="36">
        <v>543.48333333333346</v>
      </c>
      <c r="I315" s="36">
        <v>549.51666666666677</v>
      </c>
      <c r="J315" s="36">
        <v>552.93333333333351</v>
      </c>
      <c r="K315" s="31">
        <v>546.1</v>
      </c>
      <c r="L315" s="31">
        <v>536.65</v>
      </c>
      <c r="M315" s="31">
        <v>14.288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10302.049999999999</v>
      </c>
      <c r="D316" s="36">
        <v>10298.333333333334</v>
      </c>
      <c r="E316" s="36">
        <v>10263.716666666667</v>
      </c>
      <c r="F316" s="36">
        <v>10225.383333333333</v>
      </c>
      <c r="G316" s="36">
        <v>10190.766666666666</v>
      </c>
      <c r="H316" s="36">
        <v>10336.666666666668</v>
      </c>
      <c r="I316" s="36">
        <v>10371.283333333333</v>
      </c>
      <c r="J316" s="36">
        <v>10409.616666666669</v>
      </c>
      <c r="K316" s="31">
        <v>10332.950000000001</v>
      </c>
      <c r="L316" s="31">
        <v>10260</v>
      </c>
      <c r="M316" s="31">
        <v>3.3570000000000002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2392.1999999999998</v>
      </c>
      <c r="D317" s="36">
        <v>2398.5499999999997</v>
      </c>
      <c r="E317" s="36">
        <v>2368.6499999999996</v>
      </c>
      <c r="F317" s="36">
        <v>2345.1</v>
      </c>
      <c r="G317" s="36">
        <v>2315.1999999999998</v>
      </c>
      <c r="H317" s="36">
        <v>2422.0999999999995</v>
      </c>
      <c r="I317" s="36">
        <v>2452</v>
      </c>
      <c r="J317" s="36">
        <v>2475.5499999999993</v>
      </c>
      <c r="K317" s="31">
        <v>2428.4499999999998</v>
      </c>
      <c r="L317" s="31">
        <v>2375</v>
      </c>
      <c r="M317" s="31">
        <v>0.31328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917.65</v>
      </c>
      <c r="D318" s="36">
        <v>918.2833333333333</v>
      </c>
      <c r="E318" s="36">
        <v>912.61666666666656</v>
      </c>
      <c r="F318" s="36">
        <v>907.58333333333326</v>
      </c>
      <c r="G318" s="36">
        <v>901.91666666666652</v>
      </c>
      <c r="H318" s="36">
        <v>923.31666666666661</v>
      </c>
      <c r="I318" s="36">
        <v>928.98333333333335</v>
      </c>
      <c r="J318" s="36">
        <v>934.01666666666665</v>
      </c>
      <c r="K318" s="31">
        <v>923.95</v>
      </c>
      <c r="L318" s="31">
        <v>913.25</v>
      </c>
      <c r="M318" s="31">
        <v>3.84015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560.70000000000005</v>
      </c>
      <c r="D319" s="36">
        <v>562.16666666666663</v>
      </c>
      <c r="E319" s="36">
        <v>556.5333333333333</v>
      </c>
      <c r="F319" s="36">
        <v>552.36666666666667</v>
      </c>
      <c r="G319" s="36">
        <v>546.73333333333335</v>
      </c>
      <c r="H319" s="36">
        <v>566.33333333333326</v>
      </c>
      <c r="I319" s="36">
        <v>571.9666666666667</v>
      </c>
      <c r="J319" s="36">
        <v>576.13333333333321</v>
      </c>
      <c r="K319" s="31">
        <v>567.79999999999995</v>
      </c>
      <c r="L319" s="31">
        <v>558</v>
      </c>
      <c r="M319" s="31">
        <v>15.90442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2150.5500000000002</v>
      </c>
      <c r="D320" s="36">
        <v>2156.25</v>
      </c>
      <c r="E320" s="36">
        <v>2139.3000000000002</v>
      </c>
      <c r="F320" s="36">
        <v>2128.0500000000002</v>
      </c>
      <c r="G320" s="36">
        <v>2111.1000000000004</v>
      </c>
      <c r="H320" s="36">
        <v>2167.5</v>
      </c>
      <c r="I320" s="36">
        <v>2184.4499999999998</v>
      </c>
      <c r="J320" s="36">
        <v>2195.6999999999998</v>
      </c>
      <c r="K320" s="31">
        <v>2173.1999999999998</v>
      </c>
      <c r="L320" s="31">
        <v>2145</v>
      </c>
      <c r="M320" s="31">
        <v>4.4792300000000003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760.75</v>
      </c>
      <c r="D321" s="36">
        <v>762.85</v>
      </c>
      <c r="E321" s="36">
        <v>755.7</v>
      </c>
      <c r="F321" s="36">
        <v>750.65</v>
      </c>
      <c r="G321" s="36">
        <v>743.5</v>
      </c>
      <c r="H321" s="36">
        <v>767.90000000000009</v>
      </c>
      <c r="I321" s="36">
        <v>775.05</v>
      </c>
      <c r="J321" s="36">
        <v>780.10000000000014</v>
      </c>
      <c r="K321" s="31">
        <v>770</v>
      </c>
      <c r="L321" s="31">
        <v>757.8</v>
      </c>
      <c r="M321" s="31">
        <v>0.55739000000000005</v>
      </c>
      <c r="N321" s="1"/>
      <c r="O321" s="1"/>
    </row>
    <row r="322" spans="1:15" ht="12.75" customHeight="1">
      <c r="A322" s="33">
        <v>312</v>
      </c>
      <c r="B322" s="53" t="s">
        <v>886</v>
      </c>
      <c r="C322" s="31">
        <v>986.7</v>
      </c>
      <c r="D322" s="36">
        <v>989.9</v>
      </c>
      <c r="E322" s="36">
        <v>976.8</v>
      </c>
      <c r="F322" s="36">
        <v>966.9</v>
      </c>
      <c r="G322" s="36">
        <v>953.8</v>
      </c>
      <c r="H322" s="36">
        <v>999.8</v>
      </c>
      <c r="I322" s="36">
        <v>1012.9000000000001</v>
      </c>
      <c r="J322" s="36">
        <v>1022.8</v>
      </c>
      <c r="K322" s="31">
        <v>1003</v>
      </c>
      <c r="L322" s="31">
        <v>980</v>
      </c>
      <c r="M322" s="31">
        <v>0.15606999999999999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1140.55</v>
      </c>
      <c r="D323" s="36">
        <v>1156.7</v>
      </c>
      <c r="E323" s="36">
        <v>1118.8500000000001</v>
      </c>
      <c r="F323" s="36">
        <v>1097.1500000000001</v>
      </c>
      <c r="G323" s="36">
        <v>1059.3000000000002</v>
      </c>
      <c r="H323" s="36">
        <v>1178.4000000000001</v>
      </c>
      <c r="I323" s="36">
        <v>1216.25</v>
      </c>
      <c r="J323" s="36">
        <v>1237.95</v>
      </c>
      <c r="K323" s="31">
        <v>1194.55</v>
      </c>
      <c r="L323" s="31">
        <v>1135</v>
      </c>
      <c r="M323" s="31">
        <v>2.0677599999999998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1471.05</v>
      </c>
      <c r="D324" s="36">
        <v>1460.3500000000001</v>
      </c>
      <c r="E324" s="36">
        <v>1445.7000000000003</v>
      </c>
      <c r="F324" s="36">
        <v>1420.3500000000001</v>
      </c>
      <c r="G324" s="36">
        <v>1405.7000000000003</v>
      </c>
      <c r="H324" s="36">
        <v>1485.7000000000003</v>
      </c>
      <c r="I324" s="36">
        <v>1500.3500000000004</v>
      </c>
      <c r="J324" s="36">
        <v>1525.7000000000003</v>
      </c>
      <c r="K324" s="31">
        <v>1475</v>
      </c>
      <c r="L324" s="31">
        <v>1435</v>
      </c>
      <c r="M324" s="31">
        <v>2.2493799999999999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59</v>
      </c>
      <c r="D325" s="36">
        <v>58.866666666666667</v>
      </c>
      <c r="E325" s="36">
        <v>58.283333333333331</v>
      </c>
      <c r="F325" s="36">
        <v>57.566666666666663</v>
      </c>
      <c r="G325" s="36">
        <v>56.983333333333327</v>
      </c>
      <c r="H325" s="36">
        <v>59.583333333333336</v>
      </c>
      <c r="I325" s="36">
        <v>60.166666666666664</v>
      </c>
      <c r="J325" s="36">
        <v>60.88333333333334</v>
      </c>
      <c r="K325" s="31">
        <v>59.45</v>
      </c>
      <c r="L325" s="31">
        <v>58.15</v>
      </c>
      <c r="M325" s="31">
        <v>22.358709999999999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61.9</v>
      </c>
      <c r="D326" s="36">
        <v>61.933333333333337</v>
      </c>
      <c r="E326" s="36">
        <v>61.666666666666671</v>
      </c>
      <c r="F326" s="36">
        <v>61.433333333333337</v>
      </c>
      <c r="G326" s="36">
        <v>61.166666666666671</v>
      </c>
      <c r="H326" s="36">
        <v>62.166666666666671</v>
      </c>
      <c r="I326" s="36">
        <v>62.433333333333337</v>
      </c>
      <c r="J326" s="36">
        <v>62.666666666666671</v>
      </c>
      <c r="K326" s="31">
        <v>62.2</v>
      </c>
      <c r="L326" s="31">
        <v>61.7</v>
      </c>
      <c r="M326" s="31">
        <v>16.138960000000001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924.65</v>
      </c>
      <c r="D327" s="36">
        <v>930.26666666666677</v>
      </c>
      <c r="E327" s="36">
        <v>912.03333333333353</v>
      </c>
      <c r="F327" s="36">
        <v>899.41666666666674</v>
      </c>
      <c r="G327" s="36">
        <v>881.18333333333351</v>
      </c>
      <c r="H327" s="36">
        <v>942.88333333333355</v>
      </c>
      <c r="I327" s="36">
        <v>961.1166666666669</v>
      </c>
      <c r="J327" s="36">
        <v>973.73333333333358</v>
      </c>
      <c r="K327" s="31">
        <v>948.5</v>
      </c>
      <c r="L327" s="31">
        <v>917.65</v>
      </c>
      <c r="M327" s="31">
        <v>2.5795400000000002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2491</v>
      </c>
      <c r="D328" s="36">
        <v>2481.3333333333335</v>
      </c>
      <c r="E328" s="36">
        <v>2466.166666666667</v>
      </c>
      <c r="F328" s="36">
        <v>2441.3333333333335</v>
      </c>
      <c r="G328" s="36">
        <v>2426.166666666667</v>
      </c>
      <c r="H328" s="36">
        <v>2506.166666666667</v>
      </c>
      <c r="I328" s="36">
        <v>2521.3333333333339</v>
      </c>
      <c r="J328" s="36">
        <v>2546.166666666667</v>
      </c>
      <c r="K328" s="31">
        <v>2496.5</v>
      </c>
      <c r="L328" s="31">
        <v>2456.5</v>
      </c>
      <c r="M328" s="31">
        <v>5.5124300000000002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107550.25</v>
      </c>
      <c r="D329" s="36">
        <v>107516.75</v>
      </c>
      <c r="E329" s="36">
        <v>107033.5</v>
      </c>
      <c r="F329" s="36">
        <v>106516.75</v>
      </c>
      <c r="G329" s="36">
        <v>106033.5</v>
      </c>
      <c r="H329" s="36">
        <v>108033.5</v>
      </c>
      <c r="I329" s="36">
        <v>108516.75</v>
      </c>
      <c r="J329" s="36">
        <v>109033.5</v>
      </c>
      <c r="K329" s="31">
        <v>108000</v>
      </c>
      <c r="L329" s="31">
        <v>107000</v>
      </c>
      <c r="M329" s="31">
        <v>3.5799999999999998E-2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2624.7</v>
      </c>
      <c r="D330" s="36">
        <v>2631.6499999999996</v>
      </c>
      <c r="E330" s="36">
        <v>2609.9499999999994</v>
      </c>
      <c r="F330" s="36">
        <v>2595.1999999999998</v>
      </c>
      <c r="G330" s="36">
        <v>2573.4999999999995</v>
      </c>
      <c r="H330" s="36">
        <v>2646.3999999999992</v>
      </c>
      <c r="I330" s="36">
        <v>2668.1</v>
      </c>
      <c r="J330" s="36">
        <v>2682.849999999999</v>
      </c>
      <c r="K330" s="31">
        <v>2653.35</v>
      </c>
      <c r="L330" s="31">
        <v>2616.9</v>
      </c>
      <c r="M330" s="31">
        <v>1.1642399999999999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2039.6</v>
      </c>
      <c r="D331" s="36">
        <v>2012.7333333333333</v>
      </c>
      <c r="E331" s="36">
        <v>1975.4666666666667</v>
      </c>
      <c r="F331" s="36">
        <v>1911.3333333333333</v>
      </c>
      <c r="G331" s="36">
        <v>1874.0666666666666</v>
      </c>
      <c r="H331" s="36">
        <v>2076.8666666666668</v>
      </c>
      <c r="I331" s="36">
        <v>2114.1333333333337</v>
      </c>
      <c r="J331" s="36">
        <v>2178.2666666666669</v>
      </c>
      <c r="K331" s="31">
        <v>2050</v>
      </c>
      <c r="L331" s="31">
        <v>1948.6</v>
      </c>
      <c r="M331" s="31">
        <v>39.558390000000003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1203.0999999999999</v>
      </c>
      <c r="D332" s="36">
        <v>1201.2333333333333</v>
      </c>
      <c r="E332" s="36">
        <v>1190.5166666666667</v>
      </c>
      <c r="F332" s="36">
        <v>1177.9333333333334</v>
      </c>
      <c r="G332" s="36">
        <v>1167.2166666666667</v>
      </c>
      <c r="H332" s="36">
        <v>1213.8166666666666</v>
      </c>
      <c r="I332" s="36">
        <v>1224.5333333333333</v>
      </c>
      <c r="J332" s="36">
        <v>1237.1166666666666</v>
      </c>
      <c r="K332" s="31">
        <v>1211.95</v>
      </c>
      <c r="L332" s="31">
        <v>1188.6500000000001</v>
      </c>
      <c r="M332" s="31">
        <v>13.488149999999999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1092.25</v>
      </c>
      <c r="D333" s="36">
        <v>1092.7833333333333</v>
      </c>
      <c r="E333" s="36">
        <v>1084.4666666666667</v>
      </c>
      <c r="F333" s="36">
        <v>1076.6833333333334</v>
      </c>
      <c r="G333" s="36">
        <v>1068.3666666666668</v>
      </c>
      <c r="H333" s="36">
        <v>1100.5666666666666</v>
      </c>
      <c r="I333" s="36">
        <v>1108.8833333333332</v>
      </c>
      <c r="J333" s="36">
        <v>1116.6666666666665</v>
      </c>
      <c r="K333" s="31">
        <v>1101.0999999999999</v>
      </c>
      <c r="L333" s="31">
        <v>1085</v>
      </c>
      <c r="M333" s="31">
        <v>0.76707000000000003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860.25</v>
      </c>
      <c r="D334" s="36">
        <v>863.41666666666663</v>
      </c>
      <c r="E334" s="36">
        <v>854.88333333333321</v>
      </c>
      <c r="F334" s="36">
        <v>849.51666666666654</v>
      </c>
      <c r="G334" s="36">
        <v>840.98333333333312</v>
      </c>
      <c r="H334" s="36">
        <v>868.7833333333333</v>
      </c>
      <c r="I334" s="36">
        <v>877.31666666666683</v>
      </c>
      <c r="J334" s="36">
        <v>882.68333333333339</v>
      </c>
      <c r="K334" s="31">
        <v>871.95</v>
      </c>
      <c r="L334" s="31">
        <v>858.05</v>
      </c>
      <c r="M334" s="31">
        <v>1.7678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94.95</v>
      </c>
      <c r="D335" s="36">
        <v>94.95</v>
      </c>
      <c r="E335" s="36">
        <v>94.45</v>
      </c>
      <c r="F335" s="36">
        <v>93.95</v>
      </c>
      <c r="G335" s="36">
        <v>93.45</v>
      </c>
      <c r="H335" s="36">
        <v>95.45</v>
      </c>
      <c r="I335" s="36">
        <v>95.95</v>
      </c>
      <c r="J335" s="36">
        <v>96.45</v>
      </c>
      <c r="K335" s="31">
        <v>95.45</v>
      </c>
      <c r="L335" s="31">
        <v>94.45</v>
      </c>
      <c r="M335" s="31">
        <v>58.021949999999997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3718.65</v>
      </c>
      <c r="D336" s="36">
        <v>3719.9</v>
      </c>
      <c r="E336" s="36">
        <v>3694.8</v>
      </c>
      <c r="F336" s="36">
        <v>3670.9500000000003</v>
      </c>
      <c r="G336" s="36">
        <v>3645.8500000000004</v>
      </c>
      <c r="H336" s="36">
        <v>3743.75</v>
      </c>
      <c r="I336" s="36">
        <v>3768.8499999999995</v>
      </c>
      <c r="J336" s="36">
        <v>3792.7</v>
      </c>
      <c r="K336" s="31">
        <v>3745</v>
      </c>
      <c r="L336" s="31">
        <v>3696.05</v>
      </c>
      <c r="M336" s="31">
        <v>4.4192099999999996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868.2</v>
      </c>
      <c r="D337" s="36">
        <v>869.56666666666661</v>
      </c>
      <c r="E337" s="36">
        <v>861.63333333333321</v>
      </c>
      <c r="F337" s="36">
        <v>855.06666666666661</v>
      </c>
      <c r="G337" s="36">
        <v>847.13333333333321</v>
      </c>
      <c r="H337" s="36">
        <v>876.13333333333321</v>
      </c>
      <c r="I337" s="36">
        <v>884.06666666666661</v>
      </c>
      <c r="J337" s="36">
        <v>890.63333333333321</v>
      </c>
      <c r="K337" s="31">
        <v>877.5</v>
      </c>
      <c r="L337" s="31">
        <v>863</v>
      </c>
      <c r="M337" s="31">
        <v>2.9872800000000002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61.05</v>
      </c>
      <c r="D338" s="36">
        <v>60.166666666666664</v>
      </c>
      <c r="E338" s="36">
        <v>58.483333333333327</v>
      </c>
      <c r="F338" s="36">
        <v>55.916666666666664</v>
      </c>
      <c r="G338" s="36">
        <v>54.233333333333327</v>
      </c>
      <c r="H338" s="36">
        <v>62.733333333333327</v>
      </c>
      <c r="I338" s="36">
        <v>64.416666666666657</v>
      </c>
      <c r="J338" s="36">
        <v>66.98333333333332</v>
      </c>
      <c r="K338" s="31">
        <v>61.85</v>
      </c>
      <c r="L338" s="31">
        <v>57.6</v>
      </c>
      <c r="M338" s="31">
        <v>421.55583999999999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158.94999999999999</v>
      </c>
      <c r="D339" s="36">
        <v>158.76666666666668</v>
      </c>
      <c r="E339" s="36">
        <v>156.88333333333335</v>
      </c>
      <c r="F339" s="36">
        <v>154.81666666666666</v>
      </c>
      <c r="G339" s="36">
        <v>152.93333333333334</v>
      </c>
      <c r="H339" s="36">
        <v>160.83333333333337</v>
      </c>
      <c r="I339" s="36">
        <v>162.7166666666667</v>
      </c>
      <c r="J339" s="36">
        <v>164.78333333333339</v>
      </c>
      <c r="K339" s="31">
        <v>160.65</v>
      </c>
      <c r="L339" s="31">
        <v>156.69999999999999</v>
      </c>
      <c r="M339" s="31">
        <v>32.768459999999997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22912.25</v>
      </c>
      <c r="D340" s="36">
        <v>22931.583333333332</v>
      </c>
      <c r="E340" s="36">
        <v>22795.566666666666</v>
      </c>
      <c r="F340" s="36">
        <v>22678.883333333335</v>
      </c>
      <c r="G340" s="36">
        <v>22542.866666666669</v>
      </c>
      <c r="H340" s="36">
        <v>23048.266666666663</v>
      </c>
      <c r="I340" s="36">
        <v>23184.283333333333</v>
      </c>
      <c r="J340" s="36">
        <v>23300.96666666666</v>
      </c>
      <c r="K340" s="31">
        <v>23067.599999999999</v>
      </c>
      <c r="L340" s="31">
        <v>22814.9</v>
      </c>
      <c r="M340" s="31">
        <v>0.38812000000000002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72.400000000000006</v>
      </c>
      <c r="D341" s="36">
        <v>73.433333333333337</v>
      </c>
      <c r="E341" s="36">
        <v>70.966666666666669</v>
      </c>
      <c r="F341" s="36">
        <v>69.533333333333331</v>
      </c>
      <c r="G341" s="36">
        <v>67.066666666666663</v>
      </c>
      <c r="H341" s="36">
        <v>74.866666666666674</v>
      </c>
      <c r="I341" s="36">
        <v>77.333333333333343</v>
      </c>
      <c r="J341" s="36">
        <v>78.76666666666668</v>
      </c>
      <c r="K341" s="31">
        <v>75.900000000000006</v>
      </c>
      <c r="L341" s="31">
        <v>72</v>
      </c>
      <c r="M341" s="31">
        <v>124.83262999999999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53.15</v>
      </c>
      <c r="D342" s="36">
        <v>53.116666666666667</v>
      </c>
      <c r="E342" s="36">
        <v>52.783333333333331</v>
      </c>
      <c r="F342" s="36">
        <v>52.416666666666664</v>
      </c>
      <c r="G342" s="36">
        <v>52.083333333333329</v>
      </c>
      <c r="H342" s="36">
        <v>53.483333333333334</v>
      </c>
      <c r="I342" s="36">
        <v>53.816666666666663</v>
      </c>
      <c r="J342" s="36">
        <v>54.183333333333337</v>
      </c>
      <c r="K342" s="31">
        <v>53.45</v>
      </c>
      <c r="L342" s="31">
        <v>52.75</v>
      </c>
      <c r="M342" s="31">
        <v>119.5184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334.55</v>
      </c>
      <c r="D343" s="36">
        <v>334.75</v>
      </c>
      <c r="E343" s="36">
        <v>331.85</v>
      </c>
      <c r="F343" s="36">
        <v>329.15000000000003</v>
      </c>
      <c r="G343" s="36">
        <v>326.25000000000006</v>
      </c>
      <c r="H343" s="36">
        <v>337.45</v>
      </c>
      <c r="I343" s="36">
        <v>340.34999999999997</v>
      </c>
      <c r="J343" s="36">
        <v>343.04999999999995</v>
      </c>
      <c r="K343" s="31">
        <v>337.65</v>
      </c>
      <c r="L343" s="31">
        <v>332.05</v>
      </c>
      <c r="M343" s="31">
        <v>5.8064200000000001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139.19999999999999</v>
      </c>
      <c r="D344" s="36">
        <v>137.25</v>
      </c>
      <c r="E344" s="36">
        <v>133.30000000000001</v>
      </c>
      <c r="F344" s="36">
        <v>127.4</v>
      </c>
      <c r="G344" s="36">
        <v>123.45000000000002</v>
      </c>
      <c r="H344" s="36">
        <v>143.15</v>
      </c>
      <c r="I344" s="36">
        <v>147.1</v>
      </c>
      <c r="J344" s="36">
        <v>153</v>
      </c>
      <c r="K344" s="31">
        <v>141.19999999999999</v>
      </c>
      <c r="L344" s="31">
        <v>131.35</v>
      </c>
      <c r="M344" s="31">
        <v>60.593850000000003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145.80000000000001</v>
      </c>
      <c r="D345" s="36">
        <v>146.36666666666667</v>
      </c>
      <c r="E345" s="36">
        <v>145.03333333333336</v>
      </c>
      <c r="F345" s="36">
        <v>144.26666666666668</v>
      </c>
      <c r="G345" s="36">
        <v>142.93333333333337</v>
      </c>
      <c r="H345" s="36">
        <v>147.13333333333335</v>
      </c>
      <c r="I345" s="36">
        <v>148.46666666666667</v>
      </c>
      <c r="J345" s="36">
        <v>149.23333333333335</v>
      </c>
      <c r="K345" s="31">
        <v>147.69999999999999</v>
      </c>
      <c r="L345" s="31">
        <v>145.6</v>
      </c>
      <c r="M345" s="31">
        <v>50.768439999999998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51.7</v>
      </c>
      <c r="D346" s="36">
        <v>51.566666666666663</v>
      </c>
      <c r="E346" s="36">
        <v>51.233333333333327</v>
      </c>
      <c r="F346" s="36">
        <v>50.766666666666666</v>
      </c>
      <c r="G346" s="36">
        <v>50.43333333333333</v>
      </c>
      <c r="H346" s="36">
        <v>52.033333333333324</v>
      </c>
      <c r="I346" s="36">
        <v>52.366666666666667</v>
      </c>
      <c r="J346" s="36">
        <v>52.833333333333321</v>
      </c>
      <c r="K346" s="31">
        <v>51.9</v>
      </c>
      <c r="L346" s="31">
        <v>51.1</v>
      </c>
      <c r="M346" s="31">
        <v>39.006889999999999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225.95</v>
      </c>
      <c r="D347" s="36">
        <v>226.56666666666669</v>
      </c>
      <c r="E347" s="36">
        <v>224.68333333333339</v>
      </c>
      <c r="F347" s="36">
        <v>223.41666666666671</v>
      </c>
      <c r="G347" s="36">
        <v>221.53333333333342</v>
      </c>
      <c r="H347" s="36">
        <v>227.83333333333337</v>
      </c>
      <c r="I347" s="36">
        <v>229.71666666666664</v>
      </c>
      <c r="J347" s="36">
        <v>230.98333333333335</v>
      </c>
      <c r="K347" s="31">
        <v>228.45</v>
      </c>
      <c r="L347" s="31">
        <v>225.3</v>
      </c>
      <c r="M347" s="31">
        <v>2.3188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235.55</v>
      </c>
      <c r="D348" s="36">
        <v>235.56666666666669</v>
      </c>
      <c r="E348" s="36">
        <v>233.63333333333338</v>
      </c>
      <c r="F348" s="36">
        <v>231.7166666666667</v>
      </c>
      <c r="G348" s="36">
        <v>229.78333333333339</v>
      </c>
      <c r="H348" s="36">
        <v>237.48333333333338</v>
      </c>
      <c r="I348" s="36">
        <v>239.41666666666671</v>
      </c>
      <c r="J348" s="36">
        <v>241.33333333333337</v>
      </c>
      <c r="K348" s="31">
        <v>237.5</v>
      </c>
      <c r="L348" s="31">
        <v>233.65</v>
      </c>
      <c r="M348" s="31">
        <v>88.251230000000007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369.55</v>
      </c>
      <c r="D349" s="36">
        <v>369.7</v>
      </c>
      <c r="E349" s="36">
        <v>367.45</v>
      </c>
      <c r="F349" s="36">
        <v>365.35</v>
      </c>
      <c r="G349" s="36">
        <v>363.1</v>
      </c>
      <c r="H349" s="36">
        <v>371.79999999999995</v>
      </c>
      <c r="I349" s="36">
        <v>374.04999999999995</v>
      </c>
      <c r="J349" s="36">
        <v>376.14999999999992</v>
      </c>
      <c r="K349" s="31">
        <v>371.95</v>
      </c>
      <c r="L349" s="31">
        <v>367.6</v>
      </c>
      <c r="M349" s="31">
        <v>1.85395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1111.5999999999999</v>
      </c>
      <c r="D350" s="36">
        <v>1101.2666666666667</v>
      </c>
      <c r="E350" s="36">
        <v>1083.9833333333333</v>
      </c>
      <c r="F350" s="36">
        <v>1056.3666666666668</v>
      </c>
      <c r="G350" s="36">
        <v>1039.0833333333335</v>
      </c>
      <c r="H350" s="36">
        <v>1128.8833333333332</v>
      </c>
      <c r="I350" s="36">
        <v>1146.1666666666665</v>
      </c>
      <c r="J350" s="36">
        <v>1173.7833333333331</v>
      </c>
      <c r="K350" s="31">
        <v>1118.55</v>
      </c>
      <c r="L350" s="31">
        <v>1073.6500000000001</v>
      </c>
      <c r="M350" s="31">
        <v>12.122780000000001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181.45</v>
      </c>
      <c r="D351" s="36">
        <v>181.85</v>
      </c>
      <c r="E351" s="36">
        <v>180.2</v>
      </c>
      <c r="F351" s="36">
        <v>178.95</v>
      </c>
      <c r="G351" s="36">
        <v>177.29999999999998</v>
      </c>
      <c r="H351" s="36">
        <v>183.1</v>
      </c>
      <c r="I351" s="36">
        <v>184.75000000000003</v>
      </c>
      <c r="J351" s="36">
        <v>186</v>
      </c>
      <c r="K351" s="31">
        <v>183.5</v>
      </c>
      <c r="L351" s="31">
        <v>180.6</v>
      </c>
      <c r="M351" s="31">
        <v>57.599040000000002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295.75</v>
      </c>
      <c r="D352" s="36">
        <v>294.55</v>
      </c>
      <c r="E352" s="36">
        <v>292</v>
      </c>
      <c r="F352" s="36">
        <v>288.25</v>
      </c>
      <c r="G352" s="36">
        <v>285.7</v>
      </c>
      <c r="H352" s="36">
        <v>298.3</v>
      </c>
      <c r="I352" s="36">
        <v>300.85000000000008</v>
      </c>
      <c r="J352" s="36">
        <v>304.60000000000002</v>
      </c>
      <c r="K352" s="31">
        <v>297.10000000000002</v>
      </c>
      <c r="L352" s="31">
        <v>290.8</v>
      </c>
      <c r="M352" s="31">
        <v>12.78674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1189.6500000000001</v>
      </c>
      <c r="D353" s="36">
        <v>1192.3999999999999</v>
      </c>
      <c r="E353" s="36">
        <v>1182.2499999999998</v>
      </c>
      <c r="F353" s="36">
        <v>1174.8499999999999</v>
      </c>
      <c r="G353" s="36">
        <v>1164.6999999999998</v>
      </c>
      <c r="H353" s="36">
        <v>1199.7999999999997</v>
      </c>
      <c r="I353" s="36">
        <v>1209.9499999999998</v>
      </c>
      <c r="J353" s="36">
        <v>1217.3499999999997</v>
      </c>
      <c r="K353" s="31">
        <v>1202.55</v>
      </c>
      <c r="L353" s="31">
        <v>1185</v>
      </c>
      <c r="M353" s="31">
        <v>1.68251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928.3</v>
      </c>
      <c r="D354" s="36">
        <v>922.33333333333337</v>
      </c>
      <c r="E354" s="36">
        <v>907.9666666666667</v>
      </c>
      <c r="F354" s="36">
        <v>887.63333333333333</v>
      </c>
      <c r="G354" s="36">
        <v>873.26666666666665</v>
      </c>
      <c r="H354" s="36">
        <v>942.66666666666674</v>
      </c>
      <c r="I354" s="36">
        <v>957.0333333333333</v>
      </c>
      <c r="J354" s="36">
        <v>977.36666666666679</v>
      </c>
      <c r="K354" s="31">
        <v>936.7</v>
      </c>
      <c r="L354" s="31">
        <v>902</v>
      </c>
      <c r="M354" s="31">
        <v>68.724689999999995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4102.2</v>
      </c>
      <c r="D355" s="36">
        <v>4077.0166666666669</v>
      </c>
      <c r="E355" s="36">
        <v>4045.2833333333338</v>
      </c>
      <c r="F355" s="36">
        <v>3988.3666666666668</v>
      </c>
      <c r="G355" s="36">
        <v>3956.6333333333337</v>
      </c>
      <c r="H355" s="36">
        <v>4133.9333333333343</v>
      </c>
      <c r="I355" s="36">
        <v>4165.6666666666661</v>
      </c>
      <c r="J355" s="36">
        <v>4222.5833333333339</v>
      </c>
      <c r="K355" s="31">
        <v>4108.75</v>
      </c>
      <c r="L355" s="31">
        <v>4020.1</v>
      </c>
      <c r="M355" s="31">
        <v>0.35954000000000003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224.3</v>
      </c>
      <c r="D356" s="36">
        <v>223.76666666666665</v>
      </c>
      <c r="E356" s="36">
        <v>222.0333333333333</v>
      </c>
      <c r="F356" s="36">
        <v>219.76666666666665</v>
      </c>
      <c r="G356" s="36">
        <v>218.0333333333333</v>
      </c>
      <c r="H356" s="36">
        <v>226.0333333333333</v>
      </c>
      <c r="I356" s="36">
        <v>227.76666666666665</v>
      </c>
      <c r="J356" s="36">
        <v>230.0333333333333</v>
      </c>
      <c r="K356" s="31">
        <v>225.5</v>
      </c>
      <c r="L356" s="31">
        <v>221.5</v>
      </c>
      <c r="M356" s="31">
        <v>7.4014800000000003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39413.85</v>
      </c>
      <c r="D357" s="36">
        <v>39360.033333333333</v>
      </c>
      <c r="E357" s="36">
        <v>39155.016666666663</v>
      </c>
      <c r="F357" s="36">
        <v>38896.183333333327</v>
      </c>
      <c r="G357" s="36">
        <v>38691.166666666657</v>
      </c>
      <c r="H357" s="36">
        <v>39618.866666666669</v>
      </c>
      <c r="I357" s="36">
        <v>39823.883333333346</v>
      </c>
      <c r="J357" s="36">
        <v>40082.716666666674</v>
      </c>
      <c r="K357" s="31">
        <v>39565.050000000003</v>
      </c>
      <c r="L357" s="31">
        <v>39101.199999999997</v>
      </c>
      <c r="M357" s="31">
        <v>0.14668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1253.45</v>
      </c>
      <c r="D358" s="36">
        <v>1247.1833333333332</v>
      </c>
      <c r="E358" s="36">
        <v>1231.6166666666663</v>
      </c>
      <c r="F358" s="36">
        <v>1209.7833333333331</v>
      </c>
      <c r="G358" s="36">
        <v>1194.2166666666662</v>
      </c>
      <c r="H358" s="36">
        <v>1269.0166666666664</v>
      </c>
      <c r="I358" s="36">
        <v>1284.5833333333335</v>
      </c>
      <c r="J358" s="36">
        <v>1306.4166666666665</v>
      </c>
      <c r="K358" s="31">
        <v>1262.75</v>
      </c>
      <c r="L358" s="31">
        <v>1225.3499999999999</v>
      </c>
      <c r="M358" s="31">
        <v>1.5340400000000001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761.9</v>
      </c>
      <c r="D359" s="36">
        <v>765.63333333333333</v>
      </c>
      <c r="E359" s="36">
        <v>756.26666666666665</v>
      </c>
      <c r="F359" s="36">
        <v>750.63333333333333</v>
      </c>
      <c r="G359" s="36">
        <v>741.26666666666665</v>
      </c>
      <c r="H359" s="36">
        <v>771.26666666666665</v>
      </c>
      <c r="I359" s="36">
        <v>780.63333333333321</v>
      </c>
      <c r="J359" s="36">
        <v>786.26666666666665</v>
      </c>
      <c r="K359" s="31">
        <v>775</v>
      </c>
      <c r="L359" s="31">
        <v>760</v>
      </c>
      <c r="M359" s="31">
        <v>14.18483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197.3</v>
      </c>
      <c r="D360" s="36">
        <v>193.38333333333333</v>
      </c>
      <c r="E360" s="36">
        <v>188.41666666666666</v>
      </c>
      <c r="F360" s="36">
        <v>179.53333333333333</v>
      </c>
      <c r="G360" s="36">
        <v>174.56666666666666</v>
      </c>
      <c r="H360" s="36">
        <v>202.26666666666665</v>
      </c>
      <c r="I360" s="36">
        <v>207.23333333333335</v>
      </c>
      <c r="J360" s="36">
        <v>216.11666666666665</v>
      </c>
      <c r="K360" s="31">
        <v>198.35</v>
      </c>
      <c r="L360" s="31">
        <v>184.5</v>
      </c>
      <c r="M360" s="31">
        <v>199.40940000000001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5748.05</v>
      </c>
      <c r="D361" s="36">
        <v>5745.6833333333334</v>
      </c>
      <c r="E361" s="36">
        <v>5692.3666666666668</v>
      </c>
      <c r="F361" s="36">
        <v>5636.6833333333334</v>
      </c>
      <c r="G361" s="36">
        <v>5583.3666666666668</v>
      </c>
      <c r="H361" s="36">
        <v>5801.3666666666668</v>
      </c>
      <c r="I361" s="36">
        <v>5854.6833333333343</v>
      </c>
      <c r="J361" s="36">
        <v>5910.3666666666668</v>
      </c>
      <c r="K361" s="31">
        <v>5799</v>
      </c>
      <c r="L361" s="31">
        <v>5690</v>
      </c>
      <c r="M361" s="31">
        <v>1.85406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230.4</v>
      </c>
      <c r="D362" s="36">
        <v>230.96666666666667</v>
      </c>
      <c r="E362" s="36">
        <v>228.53333333333333</v>
      </c>
      <c r="F362" s="36">
        <v>226.66666666666666</v>
      </c>
      <c r="G362" s="36">
        <v>224.23333333333332</v>
      </c>
      <c r="H362" s="36">
        <v>232.83333333333334</v>
      </c>
      <c r="I362" s="36">
        <v>235.26666666666668</v>
      </c>
      <c r="J362" s="36">
        <v>237.13333333333335</v>
      </c>
      <c r="K362" s="31">
        <v>233.4</v>
      </c>
      <c r="L362" s="31">
        <v>229.1</v>
      </c>
      <c r="M362" s="31">
        <v>27.634689999999999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3989.1</v>
      </c>
      <c r="D363" s="36">
        <v>3977.7000000000003</v>
      </c>
      <c r="E363" s="36">
        <v>3960.4000000000005</v>
      </c>
      <c r="F363" s="36">
        <v>3931.7000000000003</v>
      </c>
      <c r="G363" s="36">
        <v>3914.4000000000005</v>
      </c>
      <c r="H363" s="36">
        <v>4006.4000000000005</v>
      </c>
      <c r="I363" s="36">
        <v>4023.7000000000007</v>
      </c>
      <c r="J363" s="36">
        <v>4052.4000000000005</v>
      </c>
      <c r="K363" s="31">
        <v>3995</v>
      </c>
      <c r="L363" s="31">
        <v>3949</v>
      </c>
      <c r="M363" s="31">
        <v>0.15423999999999999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1801.05</v>
      </c>
      <c r="D364" s="36">
        <v>1793.5166666666664</v>
      </c>
      <c r="E364" s="36">
        <v>1772.1333333333328</v>
      </c>
      <c r="F364" s="36">
        <v>1743.2166666666662</v>
      </c>
      <c r="G364" s="36">
        <v>1721.8333333333326</v>
      </c>
      <c r="H364" s="36">
        <v>1822.4333333333329</v>
      </c>
      <c r="I364" s="36">
        <v>1843.8166666666666</v>
      </c>
      <c r="J364" s="36">
        <v>1872.7333333333331</v>
      </c>
      <c r="K364" s="31">
        <v>1814.9</v>
      </c>
      <c r="L364" s="31">
        <v>1764.6</v>
      </c>
      <c r="M364" s="31">
        <v>1.1279300000000001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3420.7</v>
      </c>
      <c r="D365" s="36">
        <v>3418.2166666666672</v>
      </c>
      <c r="E365" s="36">
        <v>3395.5333333333342</v>
      </c>
      <c r="F365" s="36">
        <v>3370.3666666666672</v>
      </c>
      <c r="G365" s="36">
        <v>3347.6833333333343</v>
      </c>
      <c r="H365" s="36">
        <v>3443.3833333333341</v>
      </c>
      <c r="I365" s="36">
        <v>3466.0666666666666</v>
      </c>
      <c r="J365" s="36">
        <v>3491.233333333334</v>
      </c>
      <c r="K365" s="31">
        <v>3440.9</v>
      </c>
      <c r="L365" s="31">
        <v>3393.05</v>
      </c>
      <c r="M365" s="31">
        <v>1.2217499999999999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2454.35</v>
      </c>
      <c r="D366" s="36">
        <v>2446.8166666666666</v>
      </c>
      <c r="E366" s="36">
        <v>2436.7333333333331</v>
      </c>
      <c r="F366" s="36">
        <v>2419.1166666666663</v>
      </c>
      <c r="G366" s="36">
        <v>2409.0333333333328</v>
      </c>
      <c r="H366" s="36">
        <v>2464.4333333333334</v>
      </c>
      <c r="I366" s="36">
        <v>2474.5166666666673</v>
      </c>
      <c r="J366" s="36">
        <v>2492.1333333333337</v>
      </c>
      <c r="K366" s="31">
        <v>2456.9</v>
      </c>
      <c r="L366" s="31">
        <v>2429.1999999999998</v>
      </c>
      <c r="M366" s="31">
        <v>2.4239700000000002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1070.3499999999999</v>
      </c>
      <c r="D367" s="36">
        <v>1071.4333333333334</v>
      </c>
      <c r="E367" s="36">
        <v>1059.6666666666667</v>
      </c>
      <c r="F367" s="36">
        <v>1048.9833333333333</v>
      </c>
      <c r="G367" s="36">
        <v>1037.2166666666667</v>
      </c>
      <c r="H367" s="36">
        <v>1082.1166666666668</v>
      </c>
      <c r="I367" s="36">
        <v>1093.8833333333332</v>
      </c>
      <c r="J367" s="36">
        <v>1104.5666666666668</v>
      </c>
      <c r="K367" s="31">
        <v>1083.2</v>
      </c>
      <c r="L367" s="31">
        <v>1060.75</v>
      </c>
      <c r="M367" s="31">
        <v>9.7150099999999995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99.95</v>
      </c>
      <c r="D368" s="36">
        <v>100.09999999999998</v>
      </c>
      <c r="E368" s="36">
        <v>99.44999999999996</v>
      </c>
      <c r="F368" s="36">
        <v>98.949999999999974</v>
      </c>
      <c r="G368" s="36">
        <v>98.299999999999955</v>
      </c>
      <c r="H368" s="36">
        <v>100.59999999999997</v>
      </c>
      <c r="I368" s="36">
        <v>101.24999999999997</v>
      </c>
      <c r="J368" s="36">
        <v>101.74999999999997</v>
      </c>
      <c r="K368" s="31">
        <v>100.75</v>
      </c>
      <c r="L368" s="31">
        <v>99.6</v>
      </c>
      <c r="M368" s="31">
        <v>18.13824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720.4</v>
      </c>
      <c r="D369" s="36">
        <v>723.55000000000007</v>
      </c>
      <c r="E369" s="36">
        <v>705.10000000000014</v>
      </c>
      <c r="F369" s="36">
        <v>689.80000000000007</v>
      </c>
      <c r="G369" s="36">
        <v>671.35000000000014</v>
      </c>
      <c r="H369" s="36">
        <v>738.85000000000014</v>
      </c>
      <c r="I369" s="36">
        <v>757.30000000000018</v>
      </c>
      <c r="J369" s="36">
        <v>772.60000000000014</v>
      </c>
      <c r="K369" s="31">
        <v>742</v>
      </c>
      <c r="L369" s="31">
        <v>708.25</v>
      </c>
      <c r="M369" s="31">
        <v>11.800660000000001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371</v>
      </c>
      <c r="D370" s="36">
        <v>370.73333333333335</v>
      </c>
      <c r="E370" s="36">
        <v>368.26666666666671</v>
      </c>
      <c r="F370" s="36">
        <v>365.53333333333336</v>
      </c>
      <c r="G370" s="36">
        <v>363.06666666666672</v>
      </c>
      <c r="H370" s="36">
        <v>373.4666666666667</v>
      </c>
      <c r="I370" s="36">
        <v>375.93333333333339</v>
      </c>
      <c r="J370" s="36">
        <v>378.66666666666669</v>
      </c>
      <c r="K370" s="31">
        <v>373.2</v>
      </c>
      <c r="L370" s="31">
        <v>368</v>
      </c>
      <c r="M370" s="31">
        <v>1.4503299999999999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1418.75</v>
      </c>
      <c r="D371" s="36">
        <v>1416.0666666666666</v>
      </c>
      <c r="E371" s="36">
        <v>1407.1333333333332</v>
      </c>
      <c r="F371" s="36">
        <v>1395.5166666666667</v>
      </c>
      <c r="G371" s="36">
        <v>1386.5833333333333</v>
      </c>
      <c r="H371" s="36">
        <v>1427.6833333333332</v>
      </c>
      <c r="I371" s="36">
        <v>1436.6166666666666</v>
      </c>
      <c r="J371" s="36">
        <v>1448.2333333333331</v>
      </c>
      <c r="K371" s="31">
        <v>1425</v>
      </c>
      <c r="L371" s="31">
        <v>1404.45</v>
      </c>
      <c r="M371" s="31">
        <v>0.29826999999999998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5259.25</v>
      </c>
      <c r="D372" s="36">
        <v>5279.75</v>
      </c>
      <c r="E372" s="36">
        <v>5224.5</v>
      </c>
      <c r="F372" s="36">
        <v>5189.75</v>
      </c>
      <c r="G372" s="36">
        <v>5134.5</v>
      </c>
      <c r="H372" s="36">
        <v>5314.5</v>
      </c>
      <c r="I372" s="36">
        <v>5369.75</v>
      </c>
      <c r="J372" s="36">
        <v>5404.5</v>
      </c>
      <c r="K372" s="31">
        <v>5335</v>
      </c>
      <c r="L372" s="31">
        <v>5245</v>
      </c>
      <c r="M372" s="31">
        <v>3.8492600000000001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1155.8</v>
      </c>
      <c r="D373" s="36">
        <v>1155.6000000000001</v>
      </c>
      <c r="E373" s="36">
        <v>1147.2500000000002</v>
      </c>
      <c r="F373" s="36">
        <v>1138.7</v>
      </c>
      <c r="G373" s="36">
        <v>1130.3500000000001</v>
      </c>
      <c r="H373" s="36">
        <v>1164.1500000000003</v>
      </c>
      <c r="I373" s="36">
        <v>1172.5000000000002</v>
      </c>
      <c r="J373" s="36">
        <v>1181.0500000000004</v>
      </c>
      <c r="K373" s="31">
        <v>1163.95</v>
      </c>
      <c r="L373" s="31">
        <v>1147.05</v>
      </c>
      <c r="M373" s="31">
        <v>0.63090000000000002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388.95</v>
      </c>
      <c r="D374" s="36">
        <v>387.08333333333331</v>
      </c>
      <c r="E374" s="36">
        <v>381.86666666666662</v>
      </c>
      <c r="F374" s="36">
        <v>374.7833333333333</v>
      </c>
      <c r="G374" s="36">
        <v>369.56666666666661</v>
      </c>
      <c r="H374" s="36">
        <v>394.16666666666663</v>
      </c>
      <c r="I374" s="36">
        <v>399.38333333333333</v>
      </c>
      <c r="J374" s="36">
        <v>406.46666666666664</v>
      </c>
      <c r="K374" s="31">
        <v>392.3</v>
      </c>
      <c r="L374" s="31">
        <v>380</v>
      </c>
      <c r="M374" s="31">
        <v>33.816949999999999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246.3</v>
      </c>
      <c r="D375" s="36">
        <v>244.26666666666665</v>
      </c>
      <c r="E375" s="36">
        <v>240.2833333333333</v>
      </c>
      <c r="F375" s="36">
        <v>234.26666666666665</v>
      </c>
      <c r="G375" s="36">
        <v>230.2833333333333</v>
      </c>
      <c r="H375" s="36">
        <v>250.2833333333333</v>
      </c>
      <c r="I375" s="36">
        <v>254.26666666666665</v>
      </c>
      <c r="J375" s="36">
        <v>260.2833333333333</v>
      </c>
      <c r="K375" s="31">
        <v>248.25</v>
      </c>
      <c r="L375" s="31">
        <v>238.25</v>
      </c>
      <c r="M375" s="31">
        <v>105.02776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197.05</v>
      </c>
      <c r="D376" s="36">
        <v>196.45000000000002</v>
      </c>
      <c r="E376" s="36">
        <v>195.45000000000005</v>
      </c>
      <c r="F376" s="36">
        <v>193.85000000000002</v>
      </c>
      <c r="G376" s="36">
        <v>192.85000000000005</v>
      </c>
      <c r="H376" s="36">
        <v>198.05000000000004</v>
      </c>
      <c r="I376" s="36">
        <v>199.04999999999998</v>
      </c>
      <c r="J376" s="36">
        <v>200.65000000000003</v>
      </c>
      <c r="K376" s="31">
        <v>197.45</v>
      </c>
      <c r="L376" s="31">
        <v>194.85</v>
      </c>
      <c r="M376" s="31">
        <v>128.57229000000001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578.4</v>
      </c>
      <c r="D377" s="36">
        <v>577.19999999999993</v>
      </c>
      <c r="E377" s="36">
        <v>573.44999999999982</v>
      </c>
      <c r="F377" s="36">
        <v>568.49999999999989</v>
      </c>
      <c r="G377" s="36">
        <v>564.74999999999977</v>
      </c>
      <c r="H377" s="36">
        <v>582.14999999999986</v>
      </c>
      <c r="I377" s="36">
        <v>585.90000000000009</v>
      </c>
      <c r="J377" s="36">
        <v>590.84999999999991</v>
      </c>
      <c r="K377" s="31">
        <v>580.95000000000005</v>
      </c>
      <c r="L377" s="31">
        <v>572.25</v>
      </c>
      <c r="M377" s="31">
        <v>8.1739300000000004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667.7</v>
      </c>
      <c r="D378" s="36">
        <v>671.93333333333339</v>
      </c>
      <c r="E378" s="36">
        <v>660.86666666666679</v>
      </c>
      <c r="F378" s="36">
        <v>654.03333333333342</v>
      </c>
      <c r="G378" s="36">
        <v>642.96666666666681</v>
      </c>
      <c r="H378" s="36">
        <v>678.76666666666677</v>
      </c>
      <c r="I378" s="36">
        <v>689.83333333333337</v>
      </c>
      <c r="J378" s="36">
        <v>696.66666666666674</v>
      </c>
      <c r="K378" s="31">
        <v>683</v>
      </c>
      <c r="L378" s="31">
        <v>665.1</v>
      </c>
      <c r="M378" s="31">
        <v>13.27215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668.35</v>
      </c>
      <c r="D379" s="36">
        <v>671.41666666666663</v>
      </c>
      <c r="E379" s="36">
        <v>663.98333333333323</v>
      </c>
      <c r="F379" s="36">
        <v>659.61666666666656</v>
      </c>
      <c r="G379" s="36">
        <v>652.18333333333317</v>
      </c>
      <c r="H379" s="36">
        <v>675.7833333333333</v>
      </c>
      <c r="I379" s="36">
        <v>683.2166666666667</v>
      </c>
      <c r="J379" s="36">
        <v>687.58333333333337</v>
      </c>
      <c r="K379" s="31">
        <v>678.85</v>
      </c>
      <c r="L379" s="31">
        <v>667.05</v>
      </c>
      <c r="M379" s="31">
        <v>0.75331999999999999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130</v>
      </c>
      <c r="D380" s="36">
        <v>130.18333333333331</v>
      </c>
      <c r="E380" s="36">
        <v>128.91666666666663</v>
      </c>
      <c r="F380" s="36">
        <v>127.83333333333331</v>
      </c>
      <c r="G380" s="36">
        <v>126.56666666666663</v>
      </c>
      <c r="H380" s="36">
        <v>131.26666666666662</v>
      </c>
      <c r="I380" s="36">
        <v>132.53333333333333</v>
      </c>
      <c r="J380" s="36">
        <v>133.61666666666662</v>
      </c>
      <c r="K380" s="31">
        <v>131.44999999999999</v>
      </c>
      <c r="L380" s="31">
        <v>129.1</v>
      </c>
      <c r="M380" s="31">
        <v>1.1566000000000001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17891.7</v>
      </c>
      <c r="D381" s="36">
        <v>17888.483333333334</v>
      </c>
      <c r="E381" s="36">
        <v>17724.816666666666</v>
      </c>
      <c r="F381" s="36">
        <v>17557.933333333331</v>
      </c>
      <c r="G381" s="36">
        <v>17394.266666666663</v>
      </c>
      <c r="H381" s="36">
        <v>18055.366666666669</v>
      </c>
      <c r="I381" s="36">
        <v>18219.033333333333</v>
      </c>
      <c r="J381" s="36">
        <v>18385.916666666672</v>
      </c>
      <c r="K381" s="31">
        <v>18052.150000000001</v>
      </c>
      <c r="L381" s="31">
        <v>17721.599999999999</v>
      </c>
      <c r="M381" s="31">
        <v>3.1519999999999999E-2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76.75</v>
      </c>
      <c r="D382" s="36">
        <v>77.016666666666666</v>
      </c>
      <c r="E382" s="36">
        <v>75.783333333333331</v>
      </c>
      <c r="F382" s="36">
        <v>74.816666666666663</v>
      </c>
      <c r="G382" s="36">
        <v>73.583333333333329</v>
      </c>
      <c r="H382" s="36">
        <v>77.983333333333334</v>
      </c>
      <c r="I382" s="36">
        <v>79.216666666666654</v>
      </c>
      <c r="J382" s="36">
        <v>80.183333333333337</v>
      </c>
      <c r="K382" s="31">
        <v>78.25</v>
      </c>
      <c r="L382" s="31">
        <v>76.05</v>
      </c>
      <c r="M382" s="31">
        <v>665.25707999999997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1704.45</v>
      </c>
      <c r="D383" s="36">
        <v>1706.0666666666666</v>
      </c>
      <c r="E383" s="36">
        <v>1694.1333333333332</v>
      </c>
      <c r="F383" s="36">
        <v>1683.8166666666666</v>
      </c>
      <c r="G383" s="36">
        <v>1671.8833333333332</v>
      </c>
      <c r="H383" s="36">
        <v>1716.3833333333332</v>
      </c>
      <c r="I383" s="36">
        <v>1728.3166666666666</v>
      </c>
      <c r="J383" s="36">
        <v>1738.6333333333332</v>
      </c>
      <c r="K383" s="31">
        <v>1718</v>
      </c>
      <c r="L383" s="31">
        <v>1695.75</v>
      </c>
      <c r="M383" s="31">
        <v>2.1076700000000002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423.65</v>
      </c>
      <c r="D384" s="36">
        <v>424.2166666666667</v>
      </c>
      <c r="E384" s="36">
        <v>420.43333333333339</v>
      </c>
      <c r="F384" s="36">
        <v>417.2166666666667</v>
      </c>
      <c r="G384" s="36">
        <v>413.43333333333339</v>
      </c>
      <c r="H384" s="36">
        <v>427.43333333333339</v>
      </c>
      <c r="I384" s="36">
        <v>431.2166666666667</v>
      </c>
      <c r="J384" s="36">
        <v>434.43333333333339</v>
      </c>
      <c r="K384" s="31">
        <v>428</v>
      </c>
      <c r="L384" s="31">
        <v>421</v>
      </c>
      <c r="M384" s="31">
        <v>0.87963999999999998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1220.1500000000001</v>
      </c>
      <c r="D385" s="36">
        <v>1212.9666666666669</v>
      </c>
      <c r="E385" s="36">
        <v>1202.2333333333338</v>
      </c>
      <c r="F385" s="36">
        <v>1184.3166666666668</v>
      </c>
      <c r="G385" s="36">
        <v>1173.5833333333337</v>
      </c>
      <c r="H385" s="36">
        <v>1230.8833333333339</v>
      </c>
      <c r="I385" s="36">
        <v>1241.616666666667</v>
      </c>
      <c r="J385" s="36">
        <v>1259.533333333334</v>
      </c>
      <c r="K385" s="31">
        <v>1223.7</v>
      </c>
      <c r="L385" s="31">
        <v>1195.05</v>
      </c>
      <c r="M385" s="31">
        <v>3.7699400000000001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170.05</v>
      </c>
      <c r="D386" s="36">
        <v>170.48333333333335</v>
      </c>
      <c r="E386" s="36">
        <v>168.16666666666669</v>
      </c>
      <c r="F386" s="36">
        <v>166.28333333333333</v>
      </c>
      <c r="G386" s="36">
        <v>163.96666666666667</v>
      </c>
      <c r="H386" s="36">
        <v>172.3666666666667</v>
      </c>
      <c r="I386" s="36">
        <v>174.68333333333337</v>
      </c>
      <c r="J386" s="36">
        <v>176.56666666666672</v>
      </c>
      <c r="K386" s="31">
        <v>172.8</v>
      </c>
      <c r="L386" s="31">
        <v>168.6</v>
      </c>
      <c r="M386" s="31">
        <v>110.80543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167.1</v>
      </c>
      <c r="D387" s="36">
        <v>166.28333333333333</v>
      </c>
      <c r="E387" s="36">
        <v>163.86666666666667</v>
      </c>
      <c r="F387" s="36">
        <v>160.63333333333335</v>
      </c>
      <c r="G387" s="36">
        <v>158.2166666666667</v>
      </c>
      <c r="H387" s="36">
        <v>169.51666666666665</v>
      </c>
      <c r="I387" s="36">
        <v>171.93333333333334</v>
      </c>
      <c r="J387" s="36">
        <v>175.16666666666663</v>
      </c>
      <c r="K387" s="31">
        <v>168.7</v>
      </c>
      <c r="L387" s="31">
        <v>163.05000000000001</v>
      </c>
      <c r="M387" s="31">
        <v>15.70693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1041.3</v>
      </c>
      <c r="D388" s="36">
        <v>1039.8</v>
      </c>
      <c r="E388" s="36">
        <v>1030.5999999999999</v>
      </c>
      <c r="F388" s="36">
        <v>1019.8999999999999</v>
      </c>
      <c r="G388" s="36">
        <v>1010.6999999999998</v>
      </c>
      <c r="H388" s="36">
        <v>1050.5</v>
      </c>
      <c r="I388" s="36">
        <v>1059.7000000000003</v>
      </c>
      <c r="J388" s="36">
        <v>1070.4000000000001</v>
      </c>
      <c r="K388" s="31">
        <v>1049</v>
      </c>
      <c r="L388" s="31">
        <v>1029.0999999999999</v>
      </c>
      <c r="M388" s="31">
        <v>0.90549000000000002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496.95</v>
      </c>
      <c r="D389" s="36">
        <v>500.93333333333334</v>
      </c>
      <c r="E389" s="36">
        <v>492.01666666666665</v>
      </c>
      <c r="F389" s="36">
        <v>487.08333333333331</v>
      </c>
      <c r="G389" s="36">
        <v>478.16666666666663</v>
      </c>
      <c r="H389" s="36">
        <v>505.86666666666667</v>
      </c>
      <c r="I389" s="36">
        <v>514.7833333333333</v>
      </c>
      <c r="J389" s="36">
        <v>519.7166666666667</v>
      </c>
      <c r="K389" s="31">
        <v>509.85</v>
      </c>
      <c r="L389" s="31">
        <v>496</v>
      </c>
      <c r="M389" s="31">
        <v>16.53434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214.9</v>
      </c>
      <c r="D390" s="36">
        <v>214.56666666666669</v>
      </c>
      <c r="E390" s="36">
        <v>213.03333333333339</v>
      </c>
      <c r="F390" s="36">
        <v>211.16666666666669</v>
      </c>
      <c r="G390" s="36">
        <v>209.63333333333338</v>
      </c>
      <c r="H390" s="36">
        <v>216.43333333333339</v>
      </c>
      <c r="I390" s="36">
        <v>217.9666666666667</v>
      </c>
      <c r="J390" s="36">
        <v>219.8333333333334</v>
      </c>
      <c r="K390" s="31">
        <v>216.1</v>
      </c>
      <c r="L390" s="31">
        <v>212.7</v>
      </c>
      <c r="M390" s="31">
        <v>3.5400299999999998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124.05</v>
      </c>
      <c r="D391" s="36">
        <v>124.13333333333333</v>
      </c>
      <c r="E391" s="36">
        <v>123.51666666666665</v>
      </c>
      <c r="F391" s="36">
        <v>122.98333333333332</v>
      </c>
      <c r="G391" s="36">
        <v>122.36666666666665</v>
      </c>
      <c r="H391" s="36">
        <v>124.66666666666666</v>
      </c>
      <c r="I391" s="36">
        <v>125.28333333333333</v>
      </c>
      <c r="J391" s="36">
        <v>125.81666666666666</v>
      </c>
      <c r="K391" s="31">
        <v>124.75</v>
      </c>
      <c r="L391" s="31">
        <v>123.6</v>
      </c>
      <c r="M391" s="31">
        <v>9.3838899999999992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2609.1999999999998</v>
      </c>
      <c r="D392" s="36">
        <v>2597.9166666666665</v>
      </c>
      <c r="E392" s="36">
        <v>2575.833333333333</v>
      </c>
      <c r="F392" s="36">
        <v>2542.4666666666667</v>
      </c>
      <c r="G392" s="36">
        <v>2520.3833333333332</v>
      </c>
      <c r="H392" s="36">
        <v>2631.2833333333328</v>
      </c>
      <c r="I392" s="36">
        <v>2653.3666666666659</v>
      </c>
      <c r="J392" s="36">
        <v>2686.7333333333327</v>
      </c>
      <c r="K392" s="31">
        <v>2620</v>
      </c>
      <c r="L392" s="31">
        <v>2564.5500000000002</v>
      </c>
      <c r="M392" s="31">
        <v>9.3390000000000001E-2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58.35</v>
      </c>
      <c r="D393" s="36">
        <v>58.466666666666669</v>
      </c>
      <c r="E393" s="36">
        <v>57.63333333333334</v>
      </c>
      <c r="F393" s="36">
        <v>56.916666666666671</v>
      </c>
      <c r="G393" s="36">
        <v>56.083333333333343</v>
      </c>
      <c r="H393" s="36">
        <v>59.183333333333337</v>
      </c>
      <c r="I393" s="36">
        <v>60.016666666666666</v>
      </c>
      <c r="J393" s="36">
        <v>60.733333333333334</v>
      </c>
      <c r="K393" s="31">
        <v>59.3</v>
      </c>
      <c r="L393" s="31">
        <v>57.75</v>
      </c>
      <c r="M393" s="31">
        <v>22.623470000000001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1780.6</v>
      </c>
      <c r="D394" s="36">
        <v>1785.9833333333333</v>
      </c>
      <c r="E394" s="36">
        <v>1769.9666666666667</v>
      </c>
      <c r="F394" s="36">
        <v>1759.3333333333333</v>
      </c>
      <c r="G394" s="36">
        <v>1743.3166666666666</v>
      </c>
      <c r="H394" s="36">
        <v>1796.6166666666668</v>
      </c>
      <c r="I394" s="36">
        <v>1812.6333333333337</v>
      </c>
      <c r="J394" s="36">
        <v>1823.2666666666669</v>
      </c>
      <c r="K394" s="31">
        <v>1802</v>
      </c>
      <c r="L394" s="31">
        <v>1775.35</v>
      </c>
      <c r="M394" s="31">
        <v>3.3699400000000002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247.5</v>
      </c>
      <c r="D395" s="36">
        <v>246.25</v>
      </c>
      <c r="E395" s="36">
        <v>243.5</v>
      </c>
      <c r="F395" s="36">
        <v>239.5</v>
      </c>
      <c r="G395" s="36">
        <v>236.75</v>
      </c>
      <c r="H395" s="36">
        <v>250.25</v>
      </c>
      <c r="I395" s="36">
        <v>253</v>
      </c>
      <c r="J395" s="36">
        <v>257</v>
      </c>
      <c r="K395" s="31">
        <v>249</v>
      </c>
      <c r="L395" s="31">
        <v>242.25</v>
      </c>
      <c r="M395" s="31">
        <v>105.76573999999999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285.5</v>
      </c>
      <c r="D396" s="36">
        <v>283.5</v>
      </c>
      <c r="E396" s="36">
        <v>280.2</v>
      </c>
      <c r="F396" s="36">
        <v>274.89999999999998</v>
      </c>
      <c r="G396" s="36">
        <v>271.59999999999997</v>
      </c>
      <c r="H396" s="36">
        <v>288.8</v>
      </c>
      <c r="I396" s="36">
        <v>292.09999999999997</v>
      </c>
      <c r="J396" s="36">
        <v>297.40000000000003</v>
      </c>
      <c r="K396" s="31">
        <v>286.8</v>
      </c>
      <c r="L396" s="31">
        <v>278.2</v>
      </c>
      <c r="M396" s="31">
        <v>110.40241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155.05000000000001</v>
      </c>
      <c r="D397" s="36">
        <v>155.71666666666667</v>
      </c>
      <c r="E397" s="36">
        <v>153.98333333333335</v>
      </c>
      <c r="F397" s="36">
        <v>152.91666666666669</v>
      </c>
      <c r="G397" s="36">
        <v>151.18333333333337</v>
      </c>
      <c r="H397" s="36">
        <v>156.78333333333333</v>
      </c>
      <c r="I397" s="36">
        <v>158.51666666666662</v>
      </c>
      <c r="J397" s="36">
        <v>159.58333333333331</v>
      </c>
      <c r="K397" s="31">
        <v>157.44999999999999</v>
      </c>
      <c r="L397" s="31">
        <v>154.65</v>
      </c>
      <c r="M397" s="31">
        <v>6.3304499999999999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905.4</v>
      </c>
      <c r="D398" s="36">
        <v>907.55000000000007</v>
      </c>
      <c r="E398" s="36">
        <v>900.10000000000014</v>
      </c>
      <c r="F398" s="36">
        <v>894.80000000000007</v>
      </c>
      <c r="G398" s="36">
        <v>887.35000000000014</v>
      </c>
      <c r="H398" s="36">
        <v>912.85000000000014</v>
      </c>
      <c r="I398" s="36">
        <v>920.30000000000018</v>
      </c>
      <c r="J398" s="36">
        <v>925.60000000000014</v>
      </c>
      <c r="K398" s="31">
        <v>915</v>
      </c>
      <c r="L398" s="31">
        <v>902.25</v>
      </c>
      <c r="M398" s="31">
        <v>0.42643999999999999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2318</v>
      </c>
      <c r="D399" s="36">
        <v>2318.2833333333333</v>
      </c>
      <c r="E399" s="36">
        <v>2311.7666666666664</v>
      </c>
      <c r="F399" s="36">
        <v>2305.5333333333333</v>
      </c>
      <c r="G399" s="36">
        <v>2299.0166666666664</v>
      </c>
      <c r="H399" s="36">
        <v>2324.5166666666664</v>
      </c>
      <c r="I399" s="36">
        <v>2331.0333333333338</v>
      </c>
      <c r="J399" s="36">
        <v>2337.2666666666664</v>
      </c>
      <c r="K399" s="31">
        <v>2324.8000000000002</v>
      </c>
      <c r="L399" s="31">
        <v>2312.0500000000002</v>
      </c>
      <c r="M399" s="31">
        <v>27.15513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125.2</v>
      </c>
      <c r="D400" s="36">
        <v>126.36666666666667</v>
      </c>
      <c r="E400" s="36">
        <v>123.38333333333335</v>
      </c>
      <c r="F400" s="36">
        <v>121.56666666666668</v>
      </c>
      <c r="G400" s="36">
        <v>118.58333333333336</v>
      </c>
      <c r="H400" s="36">
        <v>128.18333333333334</v>
      </c>
      <c r="I400" s="36">
        <v>131.16666666666669</v>
      </c>
      <c r="J400" s="36">
        <v>132.98333333333335</v>
      </c>
      <c r="K400" s="31">
        <v>129.35</v>
      </c>
      <c r="L400" s="31">
        <v>124.55</v>
      </c>
      <c r="M400" s="31">
        <v>14.966699999999999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733.1</v>
      </c>
      <c r="D401" s="36">
        <v>734.68333333333339</v>
      </c>
      <c r="E401" s="36">
        <v>727.36666666666679</v>
      </c>
      <c r="F401" s="36">
        <v>721.63333333333344</v>
      </c>
      <c r="G401" s="36">
        <v>714.31666666666683</v>
      </c>
      <c r="H401" s="36">
        <v>740.41666666666674</v>
      </c>
      <c r="I401" s="36">
        <v>747.73333333333335</v>
      </c>
      <c r="J401" s="36">
        <v>753.4666666666667</v>
      </c>
      <c r="K401" s="31">
        <v>742</v>
      </c>
      <c r="L401" s="31">
        <v>728.95</v>
      </c>
      <c r="M401" s="31">
        <v>0.73741000000000001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482</v>
      </c>
      <c r="D402" s="36">
        <v>484.05</v>
      </c>
      <c r="E402" s="36">
        <v>476.20000000000005</v>
      </c>
      <c r="F402" s="36">
        <v>470.40000000000003</v>
      </c>
      <c r="G402" s="36">
        <v>462.55000000000007</v>
      </c>
      <c r="H402" s="36">
        <v>489.85</v>
      </c>
      <c r="I402" s="36">
        <v>497.70000000000005</v>
      </c>
      <c r="J402" s="36">
        <v>503.5</v>
      </c>
      <c r="K402" s="31">
        <v>491.9</v>
      </c>
      <c r="L402" s="31">
        <v>478.25</v>
      </c>
      <c r="M402" s="31">
        <v>12.227830000000001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840.15</v>
      </c>
      <c r="D403" s="36">
        <v>835.15</v>
      </c>
      <c r="E403" s="36">
        <v>826.09999999999991</v>
      </c>
      <c r="F403" s="36">
        <v>812.05</v>
      </c>
      <c r="G403" s="36">
        <v>802.99999999999989</v>
      </c>
      <c r="H403" s="36">
        <v>849.19999999999993</v>
      </c>
      <c r="I403" s="36">
        <v>858.24999999999989</v>
      </c>
      <c r="J403" s="36">
        <v>872.3</v>
      </c>
      <c r="K403" s="31">
        <v>844.2</v>
      </c>
      <c r="L403" s="31">
        <v>821.1</v>
      </c>
      <c r="M403" s="31">
        <v>0.73821000000000003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1557.85</v>
      </c>
      <c r="D404" s="36">
        <v>1560.8333333333333</v>
      </c>
      <c r="E404" s="36">
        <v>1552.6666666666665</v>
      </c>
      <c r="F404" s="36">
        <v>1547.4833333333333</v>
      </c>
      <c r="G404" s="36">
        <v>1539.3166666666666</v>
      </c>
      <c r="H404" s="36">
        <v>1566.0166666666664</v>
      </c>
      <c r="I404" s="36">
        <v>1574.1833333333329</v>
      </c>
      <c r="J404" s="36">
        <v>1579.3666666666663</v>
      </c>
      <c r="K404" s="31">
        <v>1569</v>
      </c>
      <c r="L404" s="31">
        <v>1555.65</v>
      </c>
      <c r="M404" s="31">
        <v>0.63922000000000001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92.65</v>
      </c>
      <c r="D405" s="36">
        <v>92.633333333333326</v>
      </c>
      <c r="E405" s="36">
        <v>92.116666666666646</v>
      </c>
      <c r="F405" s="36">
        <v>91.583333333333314</v>
      </c>
      <c r="G405" s="36">
        <v>91.066666666666634</v>
      </c>
      <c r="H405" s="36">
        <v>93.166666666666657</v>
      </c>
      <c r="I405" s="36">
        <v>93.683333333333337</v>
      </c>
      <c r="J405" s="36">
        <v>94.216666666666669</v>
      </c>
      <c r="K405" s="31">
        <v>93.15</v>
      </c>
      <c r="L405" s="31">
        <v>92.1</v>
      </c>
      <c r="M405" s="31">
        <v>37.643389999999997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7338.75</v>
      </c>
      <c r="D406" s="36">
        <v>7359.416666666667</v>
      </c>
      <c r="E406" s="36">
        <v>7273.9333333333343</v>
      </c>
      <c r="F406" s="36">
        <v>7209.1166666666677</v>
      </c>
      <c r="G406" s="36">
        <v>7123.633333333335</v>
      </c>
      <c r="H406" s="36">
        <v>7424.2333333333336</v>
      </c>
      <c r="I406" s="36">
        <v>7509.7166666666653</v>
      </c>
      <c r="J406" s="36">
        <v>7574.5333333333328</v>
      </c>
      <c r="K406" s="31">
        <v>7444.9</v>
      </c>
      <c r="L406" s="31">
        <v>7294.6</v>
      </c>
      <c r="M406" s="31">
        <v>0.18339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1424.55</v>
      </c>
      <c r="D407" s="36">
        <v>1425.3500000000001</v>
      </c>
      <c r="E407" s="36">
        <v>1403.7000000000003</v>
      </c>
      <c r="F407" s="36">
        <v>1382.8500000000001</v>
      </c>
      <c r="G407" s="36">
        <v>1361.2000000000003</v>
      </c>
      <c r="H407" s="36">
        <v>1446.2000000000003</v>
      </c>
      <c r="I407" s="36">
        <v>1467.8500000000004</v>
      </c>
      <c r="J407" s="36">
        <v>1488.7000000000003</v>
      </c>
      <c r="K407" s="31">
        <v>1447</v>
      </c>
      <c r="L407" s="31">
        <v>1404.5</v>
      </c>
      <c r="M407" s="31">
        <v>1.06654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798.15</v>
      </c>
      <c r="D408" s="36">
        <v>796.1</v>
      </c>
      <c r="E408" s="36">
        <v>790.35</v>
      </c>
      <c r="F408" s="36">
        <v>782.55</v>
      </c>
      <c r="G408" s="36">
        <v>776.8</v>
      </c>
      <c r="H408" s="36">
        <v>803.90000000000009</v>
      </c>
      <c r="I408" s="36">
        <v>809.65000000000009</v>
      </c>
      <c r="J408" s="36">
        <v>817.45000000000016</v>
      </c>
      <c r="K408" s="31">
        <v>801.85</v>
      </c>
      <c r="L408" s="31">
        <v>788.3</v>
      </c>
      <c r="M408" s="31">
        <v>14.454029999999999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1282.95</v>
      </c>
      <c r="D409" s="36">
        <v>1280.8333333333333</v>
      </c>
      <c r="E409" s="36">
        <v>1274.1166666666666</v>
      </c>
      <c r="F409" s="36">
        <v>1265.2833333333333</v>
      </c>
      <c r="G409" s="36">
        <v>1258.5666666666666</v>
      </c>
      <c r="H409" s="36">
        <v>1289.6666666666665</v>
      </c>
      <c r="I409" s="36">
        <v>1296.3833333333332</v>
      </c>
      <c r="J409" s="36">
        <v>1305.2166666666665</v>
      </c>
      <c r="K409" s="31">
        <v>1287.55</v>
      </c>
      <c r="L409" s="31">
        <v>1272</v>
      </c>
      <c r="M409" s="31">
        <v>7.8419100000000004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3220.95</v>
      </c>
      <c r="D410" s="36">
        <v>3212.5333333333328</v>
      </c>
      <c r="E410" s="36">
        <v>3180.4666666666658</v>
      </c>
      <c r="F410" s="36">
        <v>3139.9833333333331</v>
      </c>
      <c r="G410" s="36">
        <v>3107.9166666666661</v>
      </c>
      <c r="H410" s="36">
        <v>3253.0166666666655</v>
      </c>
      <c r="I410" s="36">
        <v>3285.083333333333</v>
      </c>
      <c r="J410" s="36">
        <v>3325.5666666666652</v>
      </c>
      <c r="K410" s="31">
        <v>3244.6</v>
      </c>
      <c r="L410" s="31">
        <v>3172.05</v>
      </c>
      <c r="M410" s="31">
        <v>0.24779000000000001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426.8</v>
      </c>
      <c r="D411" s="36">
        <v>427.76666666666665</v>
      </c>
      <c r="E411" s="36">
        <v>424.0333333333333</v>
      </c>
      <c r="F411" s="36">
        <v>421.26666666666665</v>
      </c>
      <c r="G411" s="36">
        <v>417.5333333333333</v>
      </c>
      <c r="H411" s="36">
        <v>430.5333333333333</v>
      </c>
      <c r="I411" s="36">
        <v>434.26666666666665</v>
      </c>
      <c r="J411" s="36">
        <v>437.0333333333333</v>
      </c>
      <c r="K411" s="31">
        <v>431.5</v>
      </c>
      <c r="L411" s="31">
        <v>425</v>
      </c>
      <c r="M411" s="31">
        <v>0.54712000000000005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669.85</v>
      </c>
      <c r="D412" s="36">
        <v>671.96666666666658</v>
      </c>
      <c r="E412" s="36">
        <v>658.93333333333317</v>
      </c>
      <c r="F412" s="36">
        <v>648.01666666666654</v>
      </c>
      <c r="G412" s="36">
        <v>634.98333333333312</v>
      </c>
      <c r="H412" s="36">
        <v>682.88333333333321</v>
      </c>
      <c r="I412" s="36">
        <v>695.91666666666674</v>
      </c>
      <c r="J412" s="36">
        <v>706.83333333333326</v>
      </c>
      <c r="K412" s="31">
        <v>685</v>
      </c>
      <c r="L412" s="31">
        <v>661.05</v>
      </c>
      <c r="M412" s="31">
        <v>0.65730999999999995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25787.25</v>
      </c>
      <c r="D413" s="36">
        <v>25746.333333333332</v>
      </c>
      <c r="E413" s="36">
        <v>25592.966666666664</v>
      </c>
      <c r="F413" s="36">
        <v>25398.683333333331</v>
      </c>
      <c r="G413" s="36">
        <v>25245.316666666662</v>
      </c>
      <c r="H413" s="36">
        <v>25940.616666666665</v>
      </c>
      <c r="I413" s="36">
        <v>26093.983333333334</v>
      </c>
      <c r="J413" s="36">
        <v>26288.266666666666</v>
      </c>
      <c r="K413" s="31">
        <v>25899.7</v>
      </c>
      <c r="L413" s="31">
        <v>25552.05</v>
      </c>
      <c r="M413" s="31">
        <v>9.7009999999999999E-2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53.9</v>
      </c>
      <c r="D414" s="36">
        <v>54.133333333333333</v>
      </c>
      <c r="E414" s="36">
        <v>53.366666666666667</v>
      </c>
      <c r="F414" s="36">
        <v>52.833333333333336</v>
      </c>
      <c r="G414" s="36">
        <v>52.06666666666667</v>
      </c>
      <c r="H414" s="36">
        <v>54.666666666666664</v>
      </c>
      <c r="I414" s="36">
        <v>55.43333333333333</v>
      </c>
      <c r="J414" s="36">
        <v>55.966666666666661</v>
      </c>
      <c r="K414" s="31">
        <v>54.9</v>
      </c>
      <c r="L414" s="31">
        <v>53.6</v>
      </c>
      <c r="M414" s="31">
        <v>79.948629999999994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1848.85</v>
      </c>
      <c r="D415" s="36">
        <v>1848.95</v>
      </c>
      <c r="E415" s="36">
        <v>1834.9</v>
      </c>
      <c r="F415" s="36">
        <v>1820.95</v>
      </c>
      <c r="G415" s="36">
        <v>1806.9</v>
      </c>
      <c r="H415" s="36">
        <v>1862.9</v>
      </c>
      <c r="I415" s="36">
        <v>1876.9499999999998</v>
      </c>
      <c r="J415" s="36">
        <v>1890.9</v>
      </c>
      <c r="K415" s="31">
        <v>1863</v>
      </c>
      <c r="L415" s="31">
        <v>1835</v>
      </c>
      <c r="M415" s="31">
        <v>12.623900000000001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442.95</v>
      </c>
      <c r="D416" s="36">
        <v>441.51666666666671</v>
      </c>
      <c r="E416" s="36">
        <v>437.28333333333342</v>
      </c>
      <c r="F416" s="36">
        <v>431.61666666666673</v>
      </c>
      <c r="G416" s="36">
        <v>427.38333333333344</v>
      </c>
      <c r="H416" s="36">
        <v>447.18333333333339</v>
      </c>
      <c r="I416" s="36">
        <v>451.41666666666663</v>
      </c>
      <c r="J416" s="36">
        <v>457.08333333333337</v>
      </c>
      <c r="K416" s="31">
        <v>445.75</v>
      </c>
      <c r="L416" s="31">
        <v>435.85</v>
      </c>
      <c r="M416" s="31">
        <v>9.1743500000000004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3533</v>
      </c>
      <c r="D417" s="36">
        <v>3536.6666666666665</v>
      </c>
      <c r="E417" s="36">
        <v>3498.333333333333</v>
      </c>
      <c r="F417" s="36">
        <v>3463.6666666666665</v>
      </c>
      <c r="G417" s="36">
        <v>3425.333333333333</v>
      </c>
      <c r="H417" s="36">
        <v>3571.333333333333</v>
      </c>
      <c r="I417" s="36">
        <v>3609.6666666666661</v>
      </c>
      <c r="J417" s="36">
        <v>3644.333333333333</v>
      </c>
      <c r="K417" s="31">
        <v>3575</v>
      </c>
      <c r="L417" s="31">
        <v>3502</v>
      </c>
      <c r="M417" s="31">
        <v>4.3859500000000002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72.650000000000006</v>
      </c>
      <c r="D418" s="36">
        <v>72.733333333333334</v>
      </c>
      <c r="E418" s="36">
        <v>71.916666666666671</v>
      </c>
      <c r="F418" s="36">
        <v>71.183333333333337</v>
      </c>
      <c r="G418" s="36">
        <v>70.366666666666674</v>
      </c>
      <c r="H418" s="36">
        <v>73.466666666666669</v>
      </c>
      <c r="I418" s="36">
        <v>74.283333333333331</v>
      </c>
      <c r="J418" s="36">
        <v>75.016666666666666</v>
      </c>
      <c r="K418" s="31">
        <v>73.55</v>
      </c>
      <c r="L418" s="31">
        <v>72</v>
      </c>
      <c r="M418" s="31">
        <v>179.76536999999999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5336.8</v>
      </c>
      <c r="D419" s="36">
        <v>5340.9333333333334</v>
      </c>
      <c r="E419" s="36">
        <v>5303.8666666666668</v>
      </c>
      <c r="F419" s="36">
        <v>5270.9333333333334</v>
      </c>
      <c r="G419" s="36">
        <v>5233.8666666666668</v>
      </c>
      <c r="H419" s="36">
        <v>5373.8666666666668</v>
      </c>
      <c r="I419" s="36">
        <v>5410.9333333333343</v>
      </c>
      <c r="J419" s="36">
        <v>5443.8666666666668</v>
      </c>
      <c r="K419" s="31">
        <v>5378</v>
      </c>
      <c r="L419" s="31">
        <v>5308</v>
      </c>
      <c r="M419" s="31">
        <v>0.22636000000000001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712.9</v>
      </c>
      <c r="D420" s="36">
        <v>715.94999999999993</v>
      </c>
      <c r="E420" s="36">
        <v>702.99999999999989</v>
      </c>
      <c r="F420" s="36">
        <v>693.09999999999991</v>
      </c>
      <c r="G420" s="36">
        <v>680.14999999999986</v>
      </c>
      <c r="H420" s="36">
        <v>725.84999999999991</v>
      </c>
      <c r="I420" s="36">
        <v>738.8</v>
      </c>
      <c r="J420" s="36">
        <v>748.69999999999993</v>
      </c>
      <c r="K420" s="31">
        <v>728.9</v>
      </c>
      <c r="L420" s="31">
        <v>706.05</v>
      </c>
      <c r="M420" s="31">
        <v>21.27692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5147.95</v>
      </c>
      <c r="D421" s="36">
        <v>5111.75</v>
      </c>
      <c r="E421" s="36">
        <v>5046.5</v>
      </c>
      <c r="F421" s="36">
        <v>4945.05</v>
      </c>
      <c r="G421" s="36">
        <v>4879.8</v>
      </c>
      <c r="H421" s="36">
        <v>5213.2</v>
      </c>
      <c r="I421" s="36">
        <v>5278.45</v>
      </c>
      <c r="J421" s="36">
        <v>5379.9</v>
      </c>
      <c r="K421" s="31">
        <v>5177</v>
      </c>
      <c r="L421" s="31">
        <v>5010.3</v>
      </c>
      <c r="M421" s="31">
        <v>0.79605000000000004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569.1</v>
      </c>
      <c r="D422" s="36">
        <v>571.66666666666663</v>
      </c>
      <c r="E422" s="36">
        <v>565.43333333333328</v>
      </c>
      <c r="F422" s="36">
        <v>561.76666666666665</v>
      </c>
      <c r="G422" s="36">
        <v>555.5333333333333</v>
      </c>
      <c r="H422" s="36">
        <v>575.33333333333326</v>
      </c>
      <c r="I422" s="36">
        <v>581.56666666666661</v>
      </c>
      <c r="J422" s="36">
        <v>585.23333333333323</v>
      </c>
      <c r="K422" s="31">
        <v>577.9</v>
      </c>
      <c r="L422" s="31">
        <v>568</v>
      </c>
      <c r="M422" s="31">
        <v>8.0726399999999998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1040.95</v>
      </c>
      <c r="D423" s="36">
        <v>1039.1500000000001</v>
      </c>
      <c r="E423" s="36">
        <v>1033.9000000000001</v>
      </c>
      <c r="F423" s="36">
        <v>1026.8499999999999</v>
      </c>
      <c r="G423" s="36">
        <v>1021.5999999999999</v>
      </c>
      <c r="H423" s="36">
        <v>1046.2000000000003</v>
      </c>
      <c r="I423" s="36">
        <v>1051.4500000000003</v>
      </c>
      <c r="J423" s="36">
        <v>1058.5000000000005</v>
      </c>
      <c r="K423" s="31">
        <v>1044.4000000000001</v>
      </c>
      <c r="L423" s="31">
        <v>1032.0999999999999</v>
      </c>
      <c r="M423" s="31">
        <v>0.79784999999999995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2245.5500000000002</v>
      </c>
      <c r="D424" s="36">
        <v>2254.5166666666669</v>
      </c>
      <c r="E424" s="36">
        <v>2229.0333333333338</v>
      </c>
      <c r="F424" s="36">
        <v>2212.5166666666669</v>
      </c>
      <c r="G424" s="36">
        <v>2187.0333333333338</v>
      </c>
      <c r="H424" s="36">
        <v>2271.0333333333338</v>
      </c>
      <c r="I424" s="36">
        <v>2296.5166666666664</v>
      </c>
      <c r="J424" s="36">
        <v>2313.0333333333338</v>
      </c>
      <c r="K424" s="31">
        <v>2280</v>
      </c>
      <c r="L424" s="31">
        <v>2238</v>
      </c>
      <c r="M424" s="31">
        <v>1.9113899999999999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595.35</v>
      </c>
      <c r="D425" s="36">
        <v>594.9</v>
      </c>
      <c r="E425" s="36">
        <v>591.79999999999995</v>
      </c>
      <c r="F425" s="36">
        <v>588.25</v>
      </c>
      <c r="G425" s="36">
        <v>585.15</v>
      </c>
      <c r="H425" s="36">
        <v>598.44999999999993</v>
      </c>
      <c r="I425" s="36">
        <v>601.55000000000007</v>
      </c>
      <c r="J425" s="36">
        <v>605.09999999999991</v>
      </c>
      <c r="K425" s="31">
        <v>598</v>
      </c>
      <c r="L425" s="31">
        <v>591.35</v>
      </c>
      <c r="M425" s="31">
        <v>2.1446700000000001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594.25</v>
      </c>
      <c r="D426" s="36">
        <v>595.13333333333333</v>
      </c>
      <c r="E426" s="36">
        <v>591.31666666666661</v>
      </c>
      <c r="F426" s="36">
        <v>588.38333333333333</v>
      </c>
      <c r="G426" s="36">
        <v>584.56666666666661</v>
      </c>
      <c r="H426" s="36">
        <v>598.06666666666661</v>
      </c>
      <c r="I426" s="36">
        <v>601.88333333333344</v>
      </c>
      <c r="J426" s="36">
        <v>604.81666666666661</v>
      </c>
      <c r="K426" s="31">
        <v>598.95000000000005</v>
      </c>
      <c r="L426" s="31">
        <v>592.20000000000005</v>
      </c>
      <c r="M426" s="31">
        <v>82.1678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88.85</v>
      </c>
      <c r="D427" s="36">
        <v>89.283333333333317</v>
      </c>
      <c r="E427" s="36">
        <v>88.266666666666637</v>
      </c>
      <c r="F427" s="36">
        <v>87.683333333333323</v>
      </c>
      <c r="G427" s="36">
        <v>86.666666666666643</v>
      </c>
      <c r="H427" s="36">
        <v>89.866666666666632</v>
      </c>
      <c r="I427" s="36">
        <v>90.883333333333312</v>
      </c>
      <c r="J427" s="36">
        <v>91.466666666666626</v>
      </c>
      <c r="K427" s="31">
        <v>90.3</v>
      </c>
      <c r="L427" s="31">
        <v>88.7</v>
      </c>
      <c r="M427" s="31">
        <v>128.69246999999999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341.6</v>
      </c>
      <c r="D428" s="36">
        <v>338</v>
      </c>
      <c r="E428" s="36">
        <v>328.05</v>
      </c>
      <c r="F428" s="36">
        <v>314.5</v>
      </c>
      <c r="G428" s="36">
        <v>304.55</v>
      </c>
      <c r="H428" s="36">
        <v>351.55</v>
      </c>
      <c r="I428" s="36">
        <v>361.50000000000006</v>
      </c>
      <c r="J428" s="36">
        <v>375.05</v>
      </c>
      <c r="K428" s="31">
        <v>347.95</v>
      </c>
      <c r="L428" s="31">
        <v>324.45</v>
      </c>
      <c r="M428" s="31">
        <v>2.3641000000000001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159.4</v>
      </c>
      <c r="D429" s="36">
        <v>159.95000000000002</v>
      </c>
      <c r="E429" s="36">
        <v>157.50000000000003</v>
      </c>
      <c r="F429" s="36">
        <v>155.60000000000002</v>
      </c>
      <c r="G429" s="36">
        <v>153.15000000000003</v>
      </c>
      <c r="H429" s="36">
        <v>161.85000000000002</v>
      </c>
      <c r="I429" s="36">
        <v>164.3</v>
      </c>
      <c r="J429" s="36">
        <v>166.20000000000002</v>
      </c>
      <c r="K429" s="31">
        <v>162.4</v>
      </c>
      <c r="L429" s="31">
        <v>158.05000000000001</v>
      </c>
      <c r="M429" s="31">
        <v>8.0108700000000006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438.45</v>
      </c>
      <c r="D430" s="36">
        <v>437.45</v>
      </c>
      <c r="E430" s="36">
        <v>434.09999999999997</v>
      </c>
      <c r="F430" s="36">
        <v>429.75</v>
      </c>
      <c r="G430" s="36">
        <v>426.4</v>
      </c>
      <c r="H430" s="36">
        <v>441.79999999999995</v>
      </c>
      <c r="I430" s="36">
        <v>445.15</v>
      </c>
      <c r="J430" s="36">
        <v>449.49999999999994</v>
      </c>
      <c r="K430" s="31">
        <v>440.8</v>
      </c>
      <c r="L430" s="31">
        <v>433.1</v>
      </c>
      <c r="M430" s="31">
        <v>1.6738599999999999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232.1</v>
      </c>
      <c r="D431" s="36">
        <v>232.95000000000002</v>
      </c>
      <c r="E431" s="36">
        <v>229.65000000000003</v>
      </c>
      <c r="F431" s="36">
        <v>227.20000000000002</v>
      </c>
      <c r="G431" s="36">
        <v>223.90000000000003</v>
      </c>
      <c r="H431" s="36">
        <v>235.40000000000003</v>
      </c>
      <c r="I431" s="36">
        <v>238.70000000000005</v>
      </c>
      <c r="J431" s="36">
        <v>241.15000000000003</v>
      </c>
      <c r="K431" s="31">
        <v>236.25</v>
      </c>
      <c r="L431" s="31">
        <v>230.5</v>
      </c>
      <c r="M431" s="31">
        <v>2.1673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1127.3</v>
      </c>
      <c r="D432" s="36">
        <v>1127.5166666666667</v>
      </c>
      <c r="E432" s="36">
        <v>1122.8833333333332</v>
      </c>
      <c r="F432" s="36">
        <v>1118.4666666666665</v>
      </c>
      <c r="G432" s="36">
        <v>1113.833333333333</v>
      </c>
      <c r="H432" s="36">
        <v>1131.9333333333334</v>
      </c>
      <c r="I432" s="36">
        <v>1136.5666666666671</v>
      </c>
      <c r="J432" s="36">
        <v>1140.9833333333336</v>
      </c>
      <c r="K432" s="31">
        <v>1132.1500000000001</v>
      </c>
      <c r="L432" s="31">
        <v>1123.0999999999999</v>
      </c>
      <c r="M432" s="31">
        <v>10.562810000000001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630.04999999999995</v>
      </c>
      <c r="D433" s="36">
        <v>632.08333333333337</v>
      </c>
      <c r="E433" s="36">
        <v>625.61666666666679</v>
      </c>
      <c r="F433" s="36">
        <v>621.18333333333339</v>
      </c>
      <c r="G433" s="36">
        <v>614.71666666666681</v>
      </c>
      <c r="H433" s="36">
        <v>636.51666666666677</v>
      </c>
      <c r="I433" s="36">
        <v>642.98333333333323</v>
      </c>
      <c r="J433" s="36">
        <v>647.41666666666674</v>
      </c>
      <c r="K433" s="31">
        <v>638.54999999999995</v>
      </c>
      <c r="L433" s="31">
        <v>627.65</v>
      </c>
      <c r="M433" s="31">
        <v>16.09601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3181.95</v>
      </c>
      <c r="D434" s="36">
        <v>3168.8333333333335</v>
      </c>
      <c r="E434" s="36">
        <v>3095.4666666666672</v>
      </c>
      <c r="F434" s="36">
        <v>3008.9833333333336</v>
      </c>
      <c r="G434" s="36">
        <v>2935.6166666666672</v>
      </c>
      <c r="H434" s="36">
        <v>3255.3166666666671</v>
      </c>
      <c r="I434" s="36">
        <v>3328.6833333333329</v>
      </c>
      <c r="J434" s="36">
        <v>3415.166666666667</v>
      </c>
      <c r="K434" s="31">
        <v>3242.2</v>
      </c>
      <c r="L434" s="31">
        <v>3082.35</v>
      </c>
      <c r="M434" s="31">
        <v>1.35412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1234.45</v>
      </c>
      <c r="D435" s="36">
        <v>1245.25</v>
      </c>
      <c r="E435" s="36">
        <v>1218.5</v>
      </c>
      <c r="F435" s="36">
        <v>1202.55</v>
      </c>
      <c r="G435" s="36">
        <v>1175.8</v>
      </c>
      <c r="H435" s="36">
        <v>1261.2</v>
      </c>
      <c r="I435" s="36">
        <v>1287.95</v>
      </c>
      <c r="J435" s="36">
        <v>1303.9000000000001</v>
      </c>
      <c r="K435" s="31">
        <v>1272</v>
      </c>
      <c r="L435" s="31">
        <v>1229.3</v>
      </c>
      <c r="M435" s="31">
        <v>0.50580000000000003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453.05</v>
      </c>
      <c r="D436" s="36">
        <v>450.5</v>
      </c>
      <c r="E436" s="36">
        <v>446.6</v>
      </c>
      <c r="F436" s="36">
        <v>440.15000000000003</v>
      </c>
      <c r="G436" s="36">
        <v>436.25000000000006</v>
      </c>
      <c r="H436" s="36">
        <v>456.95</v>
      </c>
      <c r="I436" s="36">
        <v>460.84999999999997</v>
      </c>
      <c r="J436" s="36">
        <v>467.29999999999995</v>
      </c>
      <c r="K436" s="31">
        <v>454.4</v>
      </c>
      <c r="L436" s="31">
        <v>444.05</v>
      </c>
      <c r="M436" s="31">
        <v>3.2326800000000002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390.3</v>
      </c>
      <c r="D437" s="36">
        <v>391.33333333333331</v>
      </c>
      <c r="E437" s="36">
        <v>387.96666666666664</v>
      </c>
      <c r="F437" s="36">
        <v>385.63333333333333</v>
      </c>
      <c r="G437" s="36">
        <v>382.26666666666665</v>
      </c>
      <c r="H437" s="36">
        <v>393.66666666666663</v>
      </c>
      <c r="I437" s="36">
        <v>397.0333333333333</v>
      </c>
      <c r="J437" s="36">
        <v>399.36666666666662</v>
      </c>
      <c r="K437" s="31">
        <v>394.7</v>
      </c>
      <c r="L437" s="31">
        <v>389</v>
      </c>
      <c r="M437" s="31">
        <v>0.61436999999999997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3912.5</v>
      </c>
      <c r="D438" s="36">
        <v>3940.6833333333329</v>
      </c>
      <c r="E438" s="36">
        <v>3853.3666666666659</v>
      </c>
      <c r="F438" s="36">
        <v>3794.2333333333331</v>
      </c>
      <c r="G438" s="36">
        <v>3706.9166666666661</v>
      </c>
      <c r="H438" s="36">
        <v>3999.8166666666657</v>
      </c>
      <c r="I438" s="36">
        <v>4087.1333333333323</v>
      </c>
      <c r="J438" s="36">
        <v>4146.2666666666655</v>
      </c>
      <c r="K438" s="31">
        <v>4028</v>
      </c>
      <c r="L438" s="31">
        <v>3881.55</v>
      </c>
      <c r="M438" s="31">
        <v>2.5785800000000001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565.25</v>
      </c>
      <c r="D439" s="36">
        <v>567.9</v>
      </c>
      <c r="E439" s="36">
        <v>561.34999999999991</v>
      </c>
      <c r="F439" s="36">
        <v>557.44999999999993</v>
      </c>
      <c r="G439" s="36">
        <v>550.89999999999986</v>
      </c>
      <c r="H439" s="36">
        <v>571.79999999999995</v>
      </c>
      <c r="I439" s="36">
        <v>578.34999999999991</v>
      </c>
      <c r="J439" s="36">
        <v>582.25</v>
      </c>
      <c r="K439" s="31">
        <v>574.45000000000005</v>
      </c>
      <c r="L439" s="31">
        <v>564</v>
      </c>
      <c r="M439" s="31">
        <v>1.2988599999999999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29.1</v>
      </c>
      <c r="D440" s="36">
        <v>29.100000000000005</v>
      </c>
      <c r="E440" s="36">
        <v>28.400000000000009</v>
      </c>
      <c r="F440" s="36">
        <v>27.700000000000003</v>
      </c>
      <c r="G440" s="36">
        <v>27.000000000000007</v>
      </c>
      <c r="H440" s="36">
        <v>29.800000000000011</v>
      </c>
      <c r="I440" s="36">
        <v>30.500000000000007</v>
      </c>
      <c r="J440" s="36">
        <v>31.200000000000014</v>
      </c>
      <c r="K440" s="31">
        <v>29.8</v>
      </c>
      <c r="L440" s="31">
        <v>28.4</v>
      </c>
      <c r="M440" s="31">
        <v>2739.6916299999998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297.55</v>
      </c>
      <c r="D441" s="36">
        <v>293.36666666666662</v>
      </c>
      <c r="E441" s="36">
        <v>287.23333333333323</v>
      </c>
      <c r="F441" s="36">
        <v>276.91666666666663</v>
      </c>
      <c r="G441" s="36">
        <v>270.78333333333325</v>
      </c>
      <c r="H441" s="36">
        <v>303.68333333333322</v>
      </c>
      <c r="I441" s="36">
        <v>309.81666666666655</v>
      </c>
      <c r="J441" s="36">
        <v>320.13333333333321</v>
      </c>
      <c r="K441" s="31">
        <v>299.5</v>
      </c>
      <c r="L441" s="31">
        <v>283.05</v>
      </c>
      <c r="M441" s="31">
        <v>20.803370000000001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790.65</v>
      </c>
      <c r="D442" s="36">
        <v>789.01666666666677</v>
      </c>
      <c r="E442" s="36">
        <v>783.53333333333353</v>
      </c>
      <c r="F442" s="36">
        <v>776.41666666666674</v>
      </c>
      <c r="G442" s="36">
        <v>770.93333333333351</v>
      </c>
      <c r="H442" s="36">
        <v>796.13333333333355</v>
      </c>
      <c r="I442" s="36">
        <v>801.6166666666669</v>
      </c>
      <c r="J442" s="36">
        <v>808.73333333333358</v>
      </c>
      <c r="K442" s="31">
        <v>794.5</v>
      </c>
      <c r="L442" s="31">
        <v>781.9</v>
      </c>
      <c r="M442" s="31">
        <v>1.9378599999999999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557.04999999999995</v>
      </c>
      <c r="D443" s="36">
        <v>557.76666666666665</v>
      </c>
      <c r="E443" s="36">
        <v>549.83333333333326</v>
      </c>
      <c r="F443" s="36">
        <v>542.61666666666656</v>
      </c>
      <c r="G443" s="36">
        <v>534.68333333333317</v>
      </c>
      <c r="H443" s="36">
        <v>564.98333333333335</v>
      </c>
      <c r="I443" s="36">
        <v>572.91666666666674</v>
      </c>
      <c r="J443" s="36">
        <v>580.13333333333344</v>
      </c>
      <c r="K443" s="31">
        <v>565.70000000000005</v>
      </c>
      <c r="L443" s="31">
        <v>550.54999999999995</v>
      </c>
      <c r="M443" s="31">
        <v>1.1092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1021.3</v>
      </c>
      <c r="D444" s="36">
        <v>1027.05</v>
      </c>
      <c r="E444" s="36">
        <v>1010.55</v>
      </c>
      <c r="F444" s="36">
        <v>999.8</v>
      </c>
      <c r="G444" s="36">
        <v>983.3</v>
      </c>
      <c r="H444" s="36">
        <v>1037.8</v>
      </c>
      <c r="I444" s="36">
        <v>1054.3</v>
      </c>
      <c r="J444" s="36">
        <v>1065.05</v>
      </c>
      <c r="K444" s="31">
        <v>1043.55</v>
      </c>
      <c r="L444" s="31">
        <v>1016.3</v>
      </c>
      <c r="M444" s="31">
        <v>2.5337499999999999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1012.75</v>
      </c>
      <c r="D445" s="36">
        <v>1010.9499999999999</v>
      </c>
      <c r="E445" s="36">
        <v>1007.0999999999999</v>
      </c>
      <c r="F445" s="36">
        <v>1001.4499999999999</v>
      </c>
      <c r="G445" s="36">
        <v>997.59999999999991</v>
      </c>
      <c r="H445" s="36">
        <v>1016.5999999999999</v>
      </c>
      <c r="I445" s="36">
        <v>1020.45</v>
      </c>
      <c r="J445" s="36">
        <v>1026.0999999999999</v>
      </c>
      <c r="K445" s="31">
        <v>1014.8</v>
      </c>
      <c r="L445" s="31">
        <v>1005.3</v>
      </c>
      <c r="M445" s="31">
        <v>3.4834399999999999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1837.8</v>
      </c>
      <c r="D446" s="36">
        <v>1841.1000000000001</v>
      </c>
      <c r="E446" s="36">
        <v>1817.7000000000003</v>
      </c>
      <c r="F446" s="36">
        <v>1797.6000000000001</v>
      </c>
      <c r="G446" s="36">
        <v>1774.2000000000003</v>
      </c>
      <c r="H446" s="36">
        <v>1861.2000000000003</v>
      </c>
      <c r="I446" s="36">
        <v>1884.6000000000004</v>
      </c>
      <c r="J446" s="36">
        <v>1904.7000000000003</v>
      </c>
      <c r="K446" s="31">
        <v>1864.5</v>
      </c>
      <c r="L446" s="31">
        <v>1821</v>
      </c>
      <c r="M446" s="31">
        <v>9.9119100000000007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3621.4</v>
      </c>
      <c r="D447" s="36">
        <v>3610.4666666666672</v>
      </c>
      <c r="E447" s="36">
        <v>3585.9833333333345</v>
      </c>
      <c r="F447" s="36">
        <v>3550.5666666666675</v>
      </c>
      <c r="G447" s="36">
        <v>3526.0833333333348</v>
      </c>
      <c r="H447" s="36">
        <v>3645.8833333333341</v>
      </c>
      <c r="I447" s="36">
        <v>3670.3666666666668</v>
      </c>
      <c r="J447" s="36">
        <v>3705.7833333333338</v>
      </c>
      <c r="K447" s="31">
        <v>3634.95</v>
      </c>
      <c r="L447" s="31">
        <v>3575.05</v>
      </c>
      <c r="M447" s="31">
        <v>20.756910000000001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874.75</v>
      </c>
      <c r="D448" s="36">
        <v>871.08333333333337</v>
      </c>
      <c r="E448" s="36">
        <v>864.66666666666674</v>
      </c>
      <c r="F448" s="36">
        <v>854.58333333333337</v>
      </c>
      <c r="G448" s="36">
        <v>848.16666666666674</v>
      </c>
      <c r="H448" s="36">
        <v>881.16666666666674</v>
      </c>
      <c r="I448" s="36">
        <v>887.58333333333348</v>
      </c>
      <c r="J448" s="36">
        <v>897.66666666666674</v>
      </c>
      <c r="K448" s="31">
        <v>877.5</v>
      </c>
      <c r="L448" s="31">
        <v>861</v>
      </c>
      <c r="M448" s="31">
        <v>9.6011699999999998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7302.75</v>
      </c>
      <c r="D449" s="36">
        <v>7304.9333333333334</v>
      </c>
      <c r="E449" s="36">
        <v>7261.8666666666668</v>
      </c>
      <c r="F449" s="36">
        <v>7220.9833333333336</v>
      </c>
      <c r="G449" s="36">
        <v>7177.916666666667</v>
      </c>
      <c r="H449" s="36">
        <v>7345.8166666666666</v>
      </c>
      <c r="I449" s="36">
        <v>7388.8833333333341</v>
      </c>
      <c r="J449" s="36">
        <v>7429.7666666666664</v>
      </c>
      <c r="K449" s="31">
        <v>7348</v>
      </c>
      <c r="L449" s="31">
        <v>7264.05</v>
      </c>
      <c r="M449" s="31">
        <v>0.65339000000000003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3306.1</v>
      </c>
      <c r="D450" s="36">
        <v>3328.4500000000003</v>
      </c>
      <c r="E450" s="36">
        <v>3252.6500000000005</v>
      </c>
      <c r="F450" s="36">
        <v>3199.2000000000003</v>
      </c>
      <c r="G450" s="36">
        <v>3123.4000000000005</v>
      </c>
      <c r="H450" s="36">
        <v>3381.9000000000005</v>
      </c>
      <c r="I450" s="36">
        <v>3457.7000000000007</v>
      </c>
      <c r="J450" s="36">
        <v>3511.1500000000005</v>
      </c>
      <c r="K450" s="31">
        <v>3404.25</v>
      </c>
      <c r="L450" s="31">
        <v>3275</v>
      </c>
      <c r="M450" s="31">
        <v>1.14486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418.3</v>
      </c>
      <c r="D451" s="36">
        <v>418.48333333333335</v>
      </c>
      <c r="E451" s="36">
        <v>416.51666666666671</v>
      </c>
      <c r="F451" s="36">
        <v>414.73333333333335</v>
      </c>
      <c r="G451" s="36">
        <v>412.76666666666671</v>
      </c>
      <c r="H451" s="36">
        <v>420.26666666666671</v>
      </c>
      <c r="I451" s="36">
        <v>422.23333333333341</v>
      </c>
      <c r="J451" s="36">
        <v>424.01666666666671</v>
      </c>
      <c r="K451" s="31">
        <v>420.45</v>
      </c>
      <c r="L451" s="31">
        <v>416.7</v>
      </c>
      <c r="M451" s="31">
        <v>12.413970000000001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622.45000000000005</v>
      </c>
      <c r="D452" s="36">
        <v>623.26666666666677</v>
      </c>
      <c r="E452" s="36">
        <v>619.18333333333351</v>
      </c>
      <c r="F452" s="36">
        <v>615.91666666666674</v>
      </c>
      <c r="G452" s="36">
        <v>611.83333333333348</v>
      </c>
      <c r="H452" s="36">
        <v>626.53333333333353</v>
      </c>
      <c r="I452" s="36">
        <v>630.61666666666679</v>
      </c>
      <c r="J452" s="36">
        <v>633.88333333333355</v>
      </c>
      <c r="K452" s="31">
        <v>627.35</v>
      </c>
      <c r="L452" s="31">
        <v>620</v>
      </c>
      <c r="M452" s="31">
        <v>79.223789999999994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258.75</v>
      </c>
      <c r="D453" s="36">
        <v>258.91666666666669</v>
      </c>
      <c r="E453" s="36">
        <v>257.88333333333338</v>
      </c>
      <c r="F453" s="36">
        <v>257.01666666666671</v>
      </c>
      <c r="G453" s="36">
        <v>255.98333333333341</v>
      </c>
      <c r="H453" s="36">
        <v>259.78333333333336</v>
      </c>
      <c r="I453" s="36">
        <v>260.81666666666666</v>
      </c>
      <c r="J453" s="36">
        <v>261.68333333333334</v>
      </c>
      <c r="K453" s="31">
        <v>259.95</v>
      </c>
      <c r="L453" s="31">
        <v>258.05</v>
      </c>
      <c r="M453" s="31">
        <v>38.287309999999998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125.9</v>
      </c>
      <c r="D454" s="36">
        <v>126</v>
      </c>
      <c r="E454" s="36">
        <v>125</v>
      </c>
      <c r="F454" s="36">
        <v>124.1</v>
      </c>
      <c r="G454" s="36">
        <v>123.1</v>
      </c>
      <c r="H454" s="36">
        <v>126.9</v>
      </c>
      <c r="I454" s="36">
        <v>127.9</v>
      </c>
      <c r="J454" s="36">
        <v>128.80000000000001</v>
      </c>
      <c r="K454" s="31">
        <v>127</v>
      </c>
      <c r="L454" s="31">
        <v>125.1</v>
      </c>
      <c r="M454" s="31">
        <v>219.28671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99.8</v>
      </c>
      <c r="D455" s="36">
        <v>98.966666666666654</v>
      </c>
      <c r="E455" s="36">
        <v>97.583333333333314</v>
      </c>
      <c r="F455" s="36">
        <v>95.36666666666666</v>
      </c>
      <c r="G455" s="36">
        <v>93.98333333333332</v>
      </c>
      <c r="H455" s="36">
        <v>101.18333333333331</v>
      </c>
      <c r="I455" s="36">
        <v>102.56666666666666</v>
      </c>
      <c r="J455" s="36">
        <v>104.7833333333333</v>
      </c>
      <c r="K455" s="31">
        <v>100.35</v>
      </c>
      <c r="L455" s="31">
        <v>96.75</v>
      </c>
      <c r="M455" s="31">
        <v>50.11636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1397.75</v>
      </c>
      <c r="D456" s="36">
        <v>1406.05</v>
      </c>
      <c r="E456" s="36">
        <v>1387.1</v>
      </c>
      <c r="F456" s="36">
        <v>1376.45</v>
      </c>
      <c r="G456" s="36">
        <v>1357.5</v>
      </c>
      <c r="H456" s="36">
        <v>1416.6999999999998</v>
      </c>
      <c r="I456" s="36">
        <v>1435.65</v>
      </c>
      <c r="J456" s="36">
        <v>1446.2999999999997</v>
      </c>
      <c r="K456" s="31">
        <v>1425</v>
      </c>
      <c r="L456" s="31">
        <v>1395.4</v>
      </c>
      <c r="M456" s="31">
        <v>0.61534999999999995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366</v>
      </c>
      <c r="D457" s="36">
        <v>366.95</v>
      </c>
      <c r="E457" s="36">
        <v>364</v>
      </c>
      <c r="F457" s="36">
        <v>362</v>
      </c>
      <c r="G457" s="36">
        <v>359.05</v>
      </c>
      <c r="H457" s="36">
        <v>368.95</v>
      </c>
      <c r="I457" s="36">
        <v>371.89999999999992</v>
      </c>
      <c r="J457" s="36">
        <v>373.9</v>
      </c>
      <c r="K457" s="31">
        <v>369.9</v>
      </c>
      <c r="L457" s="31">
        <v>364.95</v>
      </c>
      <c r="M457" s="31">
        <v>1.2073499999999999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2641.9</v>
      </c>
      <c r="D458" s="36">
        <v>2647.2833333333333</v>
      </c>
      <c r="E458" s="36">
        <v>2624.6166666666668</v>
      </c>
      <c r="F458" s="36">
        <v>2607.3333333333335</v>
      </c>
      <c r="G458" s="36">
        <v>2584.666666666667</v>
      </c>
      <c r="H458" s="36">
        <v>2664.5666666666666</v>
      </c>
      <c r="I458" s="36">
        <v>2687.2333333333336</v>
      </c>
      <c r="J458" s="36">
        <v>2704.5166666666664</v>
      </c>
      <c r="K458" s="31">
        <v>2669.95</v>
      </c>
      <c r="L458" s="31">
        <v>2630</v>
      </c>
      <c r="M458" s="31">
        <v>7.739E-2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1216.9000000000001</v>
      </c>
      <c r="D459" s="36">
        <v>1214.9666666666667</v>
      </c>
      <c r="E459" s="36">
        <v>1206.9333333333334</v>
      </c>
      <c r="F459" s="36">
        <v>1196.9666666666667</v>
      </c>
      <c r="G459" s="36">
        <v>1188.9333333333334</v>
      </c>
      <c r="H459" s="36">
        <v>1224.9333333333334</v>
      </c>
      <c r="I459" s="36">
        <v>1232.9666666666667</v>
      </c>
      <c r="J459" s="36">
        <v>1242.9333333333334</v>
      </c>
      <c r="K459" s="31">
        <v>1223</v>
      </c>
      <c r="L459" s="31">
        <v>1205</v>
      </c>
      <c r="M459" s="31">
        <v>14.46719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896.35</v>
      </c>
      <c r="D460" s="36">
        <v>899.5333333333333</v>
      </c>
      <c r="E460" s="36">
        <v>887.06666666666661</v>
      </c>
      <c r="F460" s="36">
        <v>877.7833333333333</v>
      </c>
      <c r="G460" s="36">
        <v>865.31666666666661</v>
      </c>
      <c r="H460" s="36">
        <v>908.81666666666661</v>
      </c>
      <c r="I460" s="36">
        <v>921.2833333333333</v>
      </c>
      <c r="J460" s="36">
        <v>930.56666666666661</v>
      </c>
      <c r="K460" s="31">
        <v>912</v>
      </c>
      <c r="L460" s="31">
        <v>890.25</v>
      </c>
      <c r="M460" s="31">
        <v>4.9455400000000003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139.44999999999999</v>
      </c>
      <c r="D461" s="36">
        <v>139.18333333333331</v>
      </c>
      <c r="E461" s="36">
        <v>137.11666666666662</v>
      </c>
      <c r="F461" s="36">
        <v>134.7833333333333</v>
      </c>
      <c r="G461" s="36">
        <v>132.71666666666661</v>
      </c>
      <c r="H461" s="36">
        <v>141.51666666666662</v>
      </c>
      <c r="I461" s="36">
        <v>143.58333333333329</v>
      </c>
      <c r="J461" s="36">
        <v>145.91666666666663</v>
      </c>
      <c r="K461" s="31">
        <v>141.25</v>
      </c>
      <c r="L461" s="31">
        <v>136.85</v>
      </c>
      <c r="M461" s="31">
        <v>11.52064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949.7</v>
      </c>
      <c r="D462" s="36">
        <v>949.01666666666677</v>
      </c>
      <c r="E462" s="36">
        <v>940.18333333333351</v>
      </c>
      <c r="F462" s="36">
        <v>930.66666666666674</v>
      </c>
      <c r="G462" s="36">
        <v>921.83333333333348</v>
      </c>
      <c r="H462" s="36">
        <v>958.53333333333353</v>
      </c>
      <c r="I462" s="36">
        <v>967.36666666666679</v>
      </c>
      <c r="J462" s="36">
        <v>976.88333333333355</v>
      </c>
      <c r="K462" s="31">
        <v>957.85</v>
      </c>
      <c r="L462" s="31">
        <v>939.5</v>
      </c>
      <c r="M462" s="31">
        <v>10.188510000000001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3028.7</v>
      </c>
      <c r="D463" s="36">
        <v>3054.8833333333337</v>
      </c>
      <c r="E463" s="36">
        <v>2984.8666666666672</v>
      </c>
      <c r="F463" s="36">
        <v>2941.0333333333338</v>
      </c>
      <c r="G463" s="36">
        <v>2871.0166666666673</v>
      </c>
      <c r="H463" s="36">
        <v>3098.7166666666672</v>
      </c>
      <c r="I463" s="36">
        <v>3168.7333333333336</v>
      </c>
      <c r="J463" s="36">
        <v>3212.5666666666671</v>
      </c>
      <c r="K463" s="31">
        <v>3124.9</v>
      </c>
      <c r="L463" s="31">
        <v>3011.05</v>
      </c>
      <c r="M463" s="31">
        <v>0.29050999999999999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3060.65</v>
      </c>
      <c r="D464" s="36">
        <v>3062.3166666666671</v>
      </c>
      <c r="E464" s="36">
        <v>3044.6833333333343</v>
      </c>
      <c r="F464" s="36">
        <v>3028.7166666666672</v>
      </c>
      <c r="G464" s="36">
        <v>3011.0833333333344</v>
      </c>
      <c r="H464" s="36">
        <v>3078.2833333333342</v>
      </c>
      <c r="I464" s="36">
        <v>3095.9166666666665</v>
      </c>
      <c r="J464" s="36">
        <v>3111.8833333333341</v>
      </c>
      <c r="K464" s="31">
        <v>3079.95</v>
      </c>
      <c r="L464" s="31">
        <v>3046.35</v>
      </c>
      <c r="M464" s="31">
        <v>0.30534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3309.75</v>
      </c>
      <c r="D465" s="36">
        <v>3283.5499999999997</v>
      </c>
      <c r="E465" s="36">
        <v>3247.2999999999993</v>
      </c>
      <c r="F465" s="36">
        <v>3184.8499999999995</v>
      </c>
      <c r="G465" s="36">
        <v>3148.599999999999</v>
      </c>
      <c r="H465" s="36">
        <v>3345.9999999999995</v>
      </c>
      <c r="I465" s="36">
        <v>3382.2500000000005</v>
      </c>
      <c r="J465" s="36">
        <v>3444.7</v>
      </c>
      <c r="K465" s="31">
        <v>3319.8</v>
      </c>
      <c r="L465" s="31">
        <v>3221.1</v>
      </c>
      <c r="M465" s="31">
        <v>11.0212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1894.05</v>
      </c>
      <c r="D466" s="36">
        <v>1883</v>
      </c>
      <c r="E466" s="36">
        <v>1867</v>
      </c>
      <c r="F466" s="36">
        <v>1839.95</v>
      </c>
      <c r="G466" s="36">
        <v>1823.95</v>
      </c>
      <c r="H466" s="36">
        <v>1910.05</v>
      </c>
      <c r="I466" s="36">
        <v>1926.05</v>
      </c>
      <c r="J466" s="36">
        <v>1953.1</v>
      </c>
      <c r="K466" s="31">
        <v>1899</v>
      </c>
      <c r="L466" s="31">
        <v>1855.95</v>
      </c>
      <c r="M466" s="31">
        <v>4.0825300000000002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730.05</v>
      </c>
      <c r="D467" s="36">
        <v>730.5333333333333</v>
      </c>
      <c r="E467" s="36">
        <v>724.56666666666661</v>
      </c>
      <c r="F467" s="36">
        <v>719.08333333333326</v>
      </c>
      <c r="G467" s="36">
        <v>713.11666666666656</v>
      </c>
      <c r="H467" s="36">
        <v>736.01666666666665</v>
      </c>
      <c r="I467" s="36">
        <v>741.98333333333335</v>
      </c>
      <c r="J467" s="36">
        <v>747.4666666666667</v>
      </c>
      <c r="K467" s="31">
        <v>736.5</v>
      </c>
      <c r="L467" s="31">
        <v>725.05</v>
      </c>
      <c r="M467" s="31">
        <v>0.97951999999999995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791.75</v>
      </c>
      <c r="D468" s="36">
        <v>791.1</v>
      </c>
      <c r="E468" s="36">
        <v>781.65000000000009</v>
      </c>
      <c r="F468" s="36">
        <v>771.55000000000007</v>
      </c>
      <c r="G468" s="36">
        <v>762.10000000000014</v>
      </c>
      <c r="H468" s="36">
        <v>801.2</v>
      </c>
      <c r="I468" s="36">
        <v>810.65000000000009</v>
      </c>
      <c r="J468" s="36">
        <v>820.75</v>
      </c>
      <c r="K468" s="31">
        <v>800.55</v>
      </c>
      <c r="L468" s="31">
        <v>781</v>
      </c>
      <c r="M468" s="31">
        <v>0.18462999999999999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2072.1</v>
      </c>
      <c r="D469" s="36">
        <v>2071.3666666666668</v>
      </c>
      <c r="E469" s="36">
        <v>2050.8333333333335</v>
      </c>
      <c r="F469" s="36">
        <v>2029.5666666666666</v>
      </c>
      <c r="G469" s="36">
        <v>2009.0333333333333</v>
      </c>
      <c r="H469" s="36">
        <v>2092.6333333333337</v>
      </c>
      <c r="I469" s="36">
        <v>2113.1666666666665</v>
      </c>
      <c r="J469" s="36">
        <v>2134.4333333333338</v>
      </c>
      <c r="K469" s="31">
        <v>2091.9</v>
      </c>
      <c r="L469" s="31">
        <v>2050.1</v>
      </c>
      <c r="M469" s="31">
        <v>4.4421999999999997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38.5</v>
      </c>
      <c r="D470" s="36">
        <v>38.166666666666664</v>
      </c>
      <c r="E470" s="36">
        <v>37.633333333333326</v>
      </c>
      <c r="F470" s="36">
        <v>36.766666666666659</v>
      </c>
      <c r="G470" s="36">
        <v>36.23333333333332</v>
      </c>
      <c r="H470" s="36">
        <v>39.033333333333331</v>
      </c>
      <c r="I470" s="36">
        <v>39.566666666666677</v>
      </c>
      <c r="J470" s="36">
        <v>40.433333333333337</v>
      </c>
      <c r="K470" s="31">
        <v>38.700000000000003</v>
      </c>
      <c r="L470" s="31">
        <v>37.299999999999997</v>
      </c>
      <c r="M470" s="31">
        <v>102.79675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381.8</v>
      </c>
      <c r="D471" s="36">
        <v>381.7166666666667</v>
      </c>
      <c r="E471" s="36">
        <v>378.13333333333338</v>
      </c>
      <c r="F471" s="36">
        <v>374.4666666666667</v>
      </c>
      <c r="G471" s="36">
        <v>370.88333333333338</v>
      </c>
      <c r="H471" s="36">
        <v>385.38333333333338</v>
      </c>
      <c r="I471" s="36">
        <v>388.96666666666664</v>
      </c>
      <c r="J471" s="36">
        <v>392.63333333333338</v>
      </c>
      <c r="K471" s="31">
        <v>385.3</v>
      </c>
      <c r="L471" s="31">
        <v>378.05</v>
      </c>
      <c r="M471" s="31">
        <v>4.1383000000000001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414.7</v>
      </c>
      <c r="D472" s="36">
        <v>416.76666666666665</v>
      </c>
      <c r="E472" s="36">
        <v>410.68333333333328</v>
      </c>
      <c r="F472" s="36">
        <v>406.66666666666663</v>
      </c>
      <c r="G472" s="36">
        <v>400.58333333333326</v>
      </c>
      <c r="H472" s="36">
        <v>420.7833333333333</v>
      </c>
      <c r="I472" s="36">
        <v>426.86666666666667</v>
      </c>
      <c r="J472" s="36">
        <v>430.88333333333333</v>
      </c>
      <c r="K472" s="31">
        <v>422.85</v>
      </c>
      <c r="L472" s="31">
        <v>412.75</v>
      </c>
      <c r="M472" s="31">
        <v>3.1622599999999998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778.5</v>
      </c>
      <c r="D473" s="36">
        <v>780.48333333333323</v>
      </c>
      <c r="E473" s="36">
        <v>770.96666666666647</v>
      </c>
      <c r="F473" s="36">
        <v>763.43333333333328</v>
      </c>
      <c r="G473" s="36">
        <v>753.91666666666652</v>
      </c>
      <c r="H473" s="36">
        <v>788.01666666666642</v>
      </c>
      <c r="I473" s="36">
        <v>797.53333333333308</v>
      </c>
      <c r="J473" s="36">
        <v>805.06666666666638</v>
      </c>
      <c r="K473" s="31">
        <v>790</v>
      </c>
      <c r="L473" s="31">
        <v>772.95</v>
      </c>
      <c r="M473" s="31">
        <v>1.1180099999999999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2974.9</v>
      </c>
      <c r="D474" s="36">
        <v>2988.4666666666667</v>
      </c>
      <c r="E474" s="36">
        <v>2951.9333333333334</v>
      </c>
      <c r="F474" s="36">
        <v>2928.9666666666667</v>
      </c>
      <c r="G474" s="36">
        <v>2892.4333333333334</v>
      </c>
      <c r="H474" s="36">
        <v>3011.4333333333334</v>
      </c>
      <c r="I474" s="36">
        <v>3047.9666666666672</v>
      </c>
      <c r="J474" s="36">
        <v>3070.9333333333334</v>
      </c>
      <c r="K474" s="31">
        <v>3025</v>
      </c>
      <c r="L474" s="31">
        <v>2965.5</v>
      </c>
      <c r="M474" s="31">
        <v>1.3321099999999999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46.2</v>
      </c>
      <c r="D475" s="36">
        <v>46.733333333333327</v>
      </c>
      <c r="E475" s="36">
        <v>45.466666666666654</v>
      </c>
      <c r="F475" s="36">
        <v>44.733333333333327</v>
      </c>
      <c r="G475" s="36">
        <v>43.466666666666654</v>
      </c>
      <c r="H475" s="36">
        <v>47.466666666666654</v>
      </c>
      <c r="I475" s="36">
        <v>48.73333333333332</v>
      </c>
      <c r="J475" s="36">
        <v>49.466666666666654</v>
      </c>
      <c r="K475" s="31">
        <v>48</v>
      </c>
      <c r="L475" s="31">
        <v>46</v>
      </c>
      <c r="M475" s="31">
        <v>169.16720000000001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1501.25</v>
      </c>
      <c r="D476" s="36">
        <v>1504.2833333333335</v>
      </c>
      <c r="E476" s="36">
        <v>1491.9666666666672</v>
      </c>
      <c r="F476" s="36">
        <v>1482.6833333333336</v>
      </c>
      <c r="G476" s="36">
        <v>1470.3666666666672</v>
      </c>
      <c r="H476" s="36">
        <v>1513.5666666666671</v>
      </c>
      <c r="I476" s="36">
        <v>1525.8833333333332</v>
      </c>
      <c r="J476" s="36">
        <v>1535.166666666667</v>
      </c>
      <c r="K476" s="31">
        <v>1516.6</v>
      </c>
      <c r="L476" s="31">
        <v>1495</v>
      </c>
      <c r="M476" s="31">
        <v>5.37906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43.2</v>
      </c>
      <c r="D477" s="36">
        <v>43.233333333333341</v>
      </c>
      <c r="E477" s="36">
        <v>42.366666666666681</v>
      </c>
      <c r="F477" s="36">
        <v>41.533333333333339</v>
      </c>
      <c r="G477" s="36">
        <v>40.666666666666679</v>
      </c>
      <c r="H477" s="36">
        <v>44.066666666666684</v>
      </c>
      <c r="I477" s="36">
        <v>44.933333333333344</v>
      </c>
      <c r="J477" s="36">
        <v>45.766666666666687</v>
      </c>
      <c r="K477" s="31">
        <v>44.1</v>
      </c>
      <c r="L477" s="31">
        <v>42.4</v>
      </c>
      <c r="M477" s="31">
        <v>440.33584000000002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444.05</v>
      </c>
      <c r="D478" s="36">
        <v>444.2833333333333</v>
      </c>
      <c r="E478" s="36">
        <v>440.76666666666659</v>
      </c>
      <c r="F478" s="36">
        <v>437.48333333333329</v>
      </c>
      <c r="G478" s="36">
        <v>433.96666666666658</v>
      </c>
      <c r="H478" s="36">
        <v>447.56666666666661</v>
      </c>
      <c r="I478" s="36">
        <v>451.08333333333326</v>
      </c>
      <c r="J478" s="36">
        <v>454.36666666666662</v>
      </c>
      <c r="K478" s="31">
        <v>447.8</v>
      </c>
      <c r="L478" s="31">
        <v>441</v>
      </c>
      <c r="M478" s="31">
        <v>0.75873999999999997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8195.4500000000007</v>
      </c>
      <c r="D479" s="36">
        <v>8195.4499999999989</v>
      </c>
      <c r="E479" s="36">
        <v>8151.2499999999982</v>
      </c>
      <c r="F479" s="36">
        <v>8107.0499999999993</v>
      </c>
      <c r="G479" s="36">
        <v>8062.8499999999985</v>
      </c>
      <c r="H479" s="36">
        <v>8239.6499999999978</v>
      </c>
      <c r="I479" s="36">
        <v>8283.8499999999985</v>
      </c>
      <c r="J479" s="36">
        <v>8328.0499999999975</v>
      </c>
      <c r="K479" s="31">
        <v>8239.65</v>
      </c>
      <c r="L479" s="31">
        <v>8151.25</v>
      </c>
      <c r="M479" s="31">
        <v>1.58491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105.3</v>
      </c>
      <c r="D480" s="36">
        <v>105.55</v>
      </c>
      <c r="E480" s="36">
        <v>103.5</v>
      </c>
      <c r="F480" s="36">
        <v>101.7</v>
      </c>
      <c r="G480" s="36">
        <v>99.65</v>
      </c>
      <c r="H480" s="36">
        <v>107.35</v>
      </c>
      <c r="I480" s="36">
        <v>109.39999999999998</v>
      </c>
      <c r="J480" s="36">
        <v>111.19999999999999</v>
      </c>
      <c r="K480" s="31">
        <v>107.6</v>
      </c>
      <c r="L480" s="31">
        <v>103.75</v>
      </c>
      <c r="M480" s="31">
        <v>258.13134000000002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1560.75</v>
      </c>
      <c r="D481" s="36">
        <v>1560.5666666666666</v>
      </c>
      <c r="E481" s="36">
        <v>1551.1833333333332</v>
      </c>
      <c r="F481" s="36">
        <v>1541.6166666666666</v>
      </c>
      <c r="G481" s="36">
        <v>1532.2333333333331</v>
      </c>
      <c r="H481" s="36">
        <v>1570.1333333333332</v>
      </c>
      <c r="I481" s="36">
        <v>1579.5166666666664</v>
      </c>
      <c r="J481" s="31">
        <v>1589.0833333333333</v>
      </c>
      <c r="K481" s="31">
        <v>1569.95</v>
      </c>
      <c r="L481" s="31">
        <v>1551</v>
      </c>
      <c r="M481" s="53">
        <v>0.79147999999999996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1024.6500000000001</v>
      </c>
      <c r="D482" s="36">
        <v>1019.8833333333333</v>
      </c>
      <c r="E482" s="36">
        <v>1012.7666666666667</v>
      </c>
      <c r="F482" s="36">
        <v>1000.8833333333333</v>
      </c>
      <c r="G482" s="36">
        <v>993.76666666666665</v>
      </c>
      <c r="H482" s="36">
        <v>1031.7666666666667</v>
      </c>
      <c r="I482" s="36">
        <v>1038.8833333333332</v>
      </c>
      <c r="J482" s="31">
        <v>1050.7666666666667</v>
      </c>
      <c r="K482" s="31">
        <v>1027</v>
      </c>
      <c r="L482" s="31">
        <v>1008</v>
      </c>
      <c r="M482" s="53">
        <v>4.6632100000000003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594.75</v>
      </c>
      <c r="D483" s="36">
        <v>597</v>
      </c>
      <c r="E483" s="36">
        <v>591.75</v>
      </c>
      <c r="F483" s="36">
        <v>588.75</v>
      </c>
      <c r="G483" s="36">
        <v>583.5</v>
      </c>
      <c r="H483" s="36">
        <v>600</v>
      </c>
      <c r="I483" s="36">
        <v>605.25</v>
      </c>
      <c r="J483" s="36">
        <v>608.25</v>
      </c>
      <c r="K483" s="31">
        <v>602.25</v>
      </c>
      <c r="L483" s="31">
        <v>594</v>
      </c>
      <c r="M483" s="31">
        <v>2.3430800000000001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612.15</v>
      </c>
      <c r="D484" s="36">
        <v>610.05000000000007</v>
      </c>
      <c r="E484" s="36">
        <v>607.10000000000014</v>
      </c>
      <c r="F484" s="36">
        <v>602.05000000000007</v>
      </c>
      <c r="G484" s="36">
        <v>599.10000000000014</v>
      </c>
      <c r="H484" s="36">
        <v>615.10000000000014</v>
      </c>
      <c r="I484" s="36">
        <v>618.05000000000018</v>
      </c>
      <c r="J484" s="31">
        <v>623.10000000000014</v>
      </c>
      <c r="K484" s="31">
        <v>613</v>
      </c>
      <c r="L484" s="31">
        <v>605</v>
      </c>
      <c r="M484" s="53">
        <v>17.509679999999999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788.75</v>
      </c>
      <c r="D485" s="36">
        <v>787.85</v>
      </c>
      <c r="E485" s="36">
        <v>782.90000000000009</v>
      </c>
      <c r="F485" s="36">
        <v>777.05000000000007</v>
      </c>
      <c r="G485" s="36">
        <v>772.10000000000014</v>
      </c>
      <c r="H485" s="36">
        <v>793.7</v>
      </c>
      <c r="I485" s="36">
        <v>798.65000000000009</v>
      </c>
      <c r="J485" s="36">
        <v>804.5</v>
      </c>
      <c r="K485" s="31">
        <v>792.8</v>
      </c>
      <c r="L485" s="31">
        <v>782</v>
      </c>
      <c r="M485" s="31">
        <v>0.38895999999999997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667.7</v>
      </c>
      <c r="D486" s="36">
        <v>668.88333333333333</v>
      </c>
      <c r="E486" s="36">
        <v>650.81666666666661</v>
      </c>
      <c r="F486" s="36">
        <v>633.93333333333328</v>
      </c>
      <c r="G486" s="36">
        <v>615.86666666666656</v>
      </c>
      <c r="H486" s="36">
        <v>685.76666666666665</v>
      </c>
      <c r="I486" s="36">
        <v>703.83333333333348</v>
      </c>
      <c r="J486" s="36">
        <v>720.7166666666667</v>
      </c>
      <c r="K486" s="31">
        <v>686.95</v>
      </c>
      <c r="L486" s="31">
        <v>652</v>
      </c>
      <c r="M486" s="31">
        <v>7.7703800000000003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426.45</v>
      </c>
      <c r="D487" s="36">
        <v>427.2833333333333</v>
      </c>
      <c r="E487" s="36">
        <v>423.31666666666661</v>
      </c>
      <c r="F487" s="36">
        <v>420.18333333333328</v>
      </c>
      <c r="G487" s="36">
        <v>416.21666666666658</v>
      </c>
      <c r="H487" s="36">
        <v>430.41666666666663</v>
      </c>
      <c r="I487" s="36">
        <v>434.38333333333333</v>
      </c>
      <c r="J487" s="36">
        <v>437.51666666666665</v>
      </c>
      <c r="K487" s="31">
        <v>431.25</v>
      </c>
      <c r="L487" s="31">
        <v>424.15</v>
      </c>
      <c r="M487" s="31">
        <v>1.03817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380.35</v>
      </c>
      <c r="D488" s="36">
        <v>378.25</v>
      </c>
      <c r="E488" s="36">
        <v>372.3</v>
      </c>
      <c r="F488" s="36">
        <v>364.25</v>
      </c>
      <c r="G488" s="36">
        <v>358.3</v>
      </c>
      <c r="H488" s="36">
        <v>386.3</v>
      </c>
      <c r="I488" s="36">
        <v>392.25000000000006</v>
      </c>
      <c r="J488" s="36">
        <v>400.3</v>
      </c>
      <c r="K488" s="31">
        <v>384.2</v>
      </c>
      <c r="L488" s="31">
        <v>370.2</v>
      </c>
      <c r="M488" s="31">
        <v>1.85937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498.3</v>
      </c>
      <c r="D489" s="36">
        <v>501.13333333333338</v>
      </c>
      <c r="E489" s="36">
        <v>493.56666666666678</v>
      </c>
      <c r="F489" s="36">
        <v>488.83333333333337</v>
      </c>
      <c r="G489" s="36">
        <v>481.26666666666677</v>
      </c>
      <c r="H489" s="36">
        <v>505.86666666666679</v>
      </c>
      <c r="I489" s="36">
        <v>513.43333333333339</v>
      </c>
      <c r="J489" s="36">
        <v>518.16666666666674</v>
      </c>
      <c r="K489" s="31">
        <v>508.7</v>
      </c>
      <c r="L489" s="31">
        <v>496.4</v>
      </c>
      <c r="M489" s="31">
        <v>2.6247500000000001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927.05</v>
      </c>
      <c r="D490" s="36">
        <v>927.05000000000007</v>
      </c>
      <c r="E490" s="36">
        <v>922.10000000000014</v>
      </c>
      <c r="F490" s="36">
        <v>917.15000000000009</v>
      </c>
      <c r="G490" s="36">
        <v>912.20000000000016</v>
      </c>
      <c r="H490" s="36">
        <v>932.00000000000011</v>
      </c>
      <c r="I490" s="36">
        <v>936.95000000000016</v>
      </c>
      <c r="J490" s="36">
        <v>941.90000000000009</v>
      </c>
      <c r="K490" s="31">
        <v>932</v>
      </c>
      <c r="L490" s="31">
        <v>922.1</v>
      </c>
      <c r="M490" s="31">
        <v>14.38968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1298.9000000000001</v>
      </c>
      <c r="D491" s="36">
        <v>1298.5</v>
      </c>
      <c r="E491" s="36">
        <v>1286</v>
      </c>
      <c r="F491" s="36">
        <v>1273.0999999999999</v>
      </c>
      <c r="G491" s="36">
        <v>1260.5999999999999</v>
      </c>
      <c r="H491" s="36">
        <v>1311.4</v>
      </c>
      <c r="I491" s="36">
        <v>1323.9</v>
      </c>
      <c r="J491" s="36">
        <v>1336.8000000000002</v>
      </c>
      <c r="K491" s="31">
        <v>1311</v>
      </c>
      <c r="L491" s="31">
        <v>1285.5999999999999</v>
      </c>
      <c r="M491" s="31">
        <v>1.7033400000000001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222.7</v>
      </c>
      <c r="D492" s="36">
        <v>222.54999999999998</v>
      </c>
      <c r="E492" s="36">
        <v>220.99999999999997</v>
      </c>
      <c r="F492" s="36">
        <v>219.29999999999998</v>
      </c>
      <c r="G492" s="36">
        <v>217.74999999999997</v>
      </c>
      <c r="H492" s="36">
        <v>224.24999999999997</v>
      </c>
      <c r="I492" s="36">
        <v>225.79999999999998</v>
      </c>
      <c r="J492" s="36">
        <v>227.49999999999997</v>
      </c>
      <c r="K492" s="31">
        <v>224.1</v>
      </c>
      <c r="L492" s="31">
        <v>220.85</v>
      </c>
      <c r="M492" s="31">
        <v>55.237340000000003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291.8</v>
      </c>
      <c r="D493" s="36">
        <v>292.43333333333334</v>
      </c>
      <c r="E493" s="36">
        <v>288.66666666666669</v>
      </c>
      <c r="F493" s="36">
        <v>285.53333333333336</v>
      </c>
      <c r="G493" s="36">
        <v>281.76666666666671</v>
      </c>
      <c r="H493" s="36">
        <v>295.56666666666666</v>
      </c>
      <c r="I493" s="36">
        <v>299.33333333333331</v>
      </c>
      <c r="J493" s="36">
        <v>302.46666666666664</v>
      </c>
      <c r="K493" s="31">
        <v>296.2</v>
      </c>
      <c r="L493" s="31">
        <v>289.3</v>
      </c>
      <c r="M493" s="31">
        <v>3.3154400000000002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495.3</v>
      </c>
      <c r="D494" s="36">
        <v>498.10000000000008</v>
      </c>
      <c r="E494" s="36">
        <v>487.05000000000018</v>
      </c>
      <c r="F494" s="36">
        <v>478.80000000000013</v>
      </c>
      <c r="G494" s="36">
        <v>467.75000000000023</v>
      </c>
      <c r="H494" s="36">
        <v>506.35000000000014</v>
      </c>
      <c r="I494" s="36">
        <v>517.4</v>
      </c>
      <c r="J494" s="36">
        <v>525.65000000000009</v>
      </c>
      <c r="K494" s="31">
        <v>509.15</v>
      </c>
      <c r="L494" s="31">
        <v>489.85</v>
      </c>
      <c r="M494" s="31">
        <v>1.1033200000000001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1859.7</v>
      </c>
      <c r="D495" s="36">
        <v>1864.7333333333333</v>
      </c>
      <c r="E495" s="36">
        <v>1849.9666666666667</v>
      </c>
      <c r="F495" s="36">
        <v>1840.2333333333333</v>
      </c>
      <c r="G495" s="36">
        <v>1825.4666666666667</v>
      </c>
      <c r="H495" s="36">
        <v>1874.4666666666667</v>
      </c>
      <c r="I495" s="36">
        <v>1889.2333333333336</v>
      </c>
      <c r="J495" s="36">
        <v>1898.9666666666667</v>
      </c>
      <c r="K495" s="31">
        <v>1879.5</v>
      </c>
      <c r="L495" s="31">
        <v>1855</v>
      </c>
      <c r="M495" s="31">
        <v>0.17052999999999999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1997.75</v>
      </c>
      <c r="D496" s="36">
        <v>2005.5</v>
      </c>
      <c r="E496" s="36">
        <v>1969.3</v>
      </c>
      <c r="F496" s="36">
        <v>1940.85</v>
      </c>
      <c r="G496" s="36">
        <v>1904.6499999999999</v>
      </c>
      <c r="H496" s="36">
        <v>2033.95</v>
      </c>
      <c r="I496" s="36">
        <v>2070.1499999999996</v>
      </c>
      <c r="J496" s="36">
        <v>2098.6000000000004</v>
      </c>
      <c r="K496" s="31">
        <v>2041.7</v>
      </c>
      <c r="L496" s="31">
        <v>1977.05</v>
      </c>
      <c r="M496" s="31">
        <v>0.28238999999999997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10.95</v>
      </c>
      <c r="D497" s="36">
        <v>11.033333333333333</v>
      </c>
      <c r="E497" s="36">
        <v>10.766666666666666</v>
      </c>
      <c r="F497" s="36">
        <v>10.583333333333332</v>
      </c>
      <c r="G497" s="36">
        <v>10.316666666666665</v>
      </c>
      <c r="H497" s="36">
        <v>11.216666666666667</v>
      </c>
      <c r="I497" s="36">
        <v>11.483333333333336</v>
      </c>
      <c r="J497" s="36">
        <v>11.666666666666668</v>
      </c>
      <c r="K497" s="31">
        <v>11.3</v>
      </c>
      <c r="L497" s="31">
        <v>10.85</v>
      </c>
      <c r="M497" s="31">
        <v>1221.7784200000001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885.1</v>
      </c>
      <c r="D498" s="36">
        <v>884.18333333333339</v>
      </c>
      <c r="E498" s="36">
        <v>880.36666666666679</v>
      </c>
      <c r="F498" s="36">
        <v>875.63333333333344</v>
      </c>
      <c r="G498" s="36">
        <v>871.81666666666683</v>
      </c>
      <c r="H498" s="36">
        <v>888.91666666666674</v>
      </c>
      <c r="I498" s="36">
        <v>892.73333333333335</v>
      </c>
      <c r="J498" s="36">
        <v>897.4666666666667</v>
      </c>
      <c r="K498" s="31">
        <v>888</v>
      </c>
      <c r="L498" s="31">
        <v>879.45</v>
      </c>
      <c r="M498" s="31">
        <v>4.60025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391.05</v>
      </c>
      <c r="D499" s="36">
        <v>391.31666666666661</v>
      </c>
      <c r="E499" s="36">
        <v>387.63333333333321</v>
      </c>
      <c r="F499" s="36">
        <v>384.21666666666658</v>
      </c>
      <c r="G499" s="36">
        <v>380.53333333333319</v>
      </c>
      <c r="H499" s="36">
        <v>394.73333333333323</v>
      </c>
      <c r="I499" s="36">
        <v>398.41666666666663</v>
      </c>
      <c r="J499" s="36">
        <v>401.83333333333326</v>
      </c>
      <c r="K499" s="31">
        <v>395</v>
      </c>
      <c r="L499" s="31">
        <v>387.9</v>
      </c>
      <c r="M499" s="31">
        <v>3.6497999999999999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119.75</v>
      </c>
      <c r="D500" s="36">
        <v>119.48333333333333</v>
      </c>
      <c r="E500" s="36">
        <v>118.71666666666667</v>
      </c>
      <c r="F500" s="36">
        <v>117.68333333333334</v>
      </c>
      <c r="G500" s="36">
        <v>116.91666666666667</v>
      </c>
      <c r="H500" s="36">
        <v>120.51666666666667</v>
      </c>
      <c r="I500" s="36">
        <v>121.28333333333335</v>
      </c>
      <c r="J500" s="36">
        <v>122.31666666666666</v>
      </c>
      <c r="K500" s="31">
        <v>120.25</v>
      </c>
      <c r="L500" s="31">
        <v>118.45</v>
      </c>
      <c r="M500" s="31">
        <v>6.6892300000000002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954.55</v>
      </c>
      <c r="D501" s="36">
        <v>953.85</v>
      </c>
      <c r="E501" s="36">
        <v>945.7</v>
      </c>
      <c r="F501" s="36">
        <v>936.85</v>
      </c>
      <c r="G501" s="36">
        <v>928.7</v>
      </c>
      <c r="H501" s="36">
        <v>962.7</v>
      </c>
      <c r="I501" s="36">
        <v>970.84999999999991</v>
      </c>
      <c r="J501" s="36">
        <v>979.7</v>
      </c>
      <c r="K501" s="31">
        <v>962</v>
      </c>
      <c r="L501" s="31">
        <v>945</v>
      </c>
      <c r="M501" s="31">
        <v>1.0321499999999999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1650.1</v>
      </c>
      <c r="D502" s="36">
        <v>1652.1500000000003</v>
      </c>
      <c r="E502" s="36">
        <v>1643.3500000000006</v>
      </c>
      <c r="F502" s="36">
        <v>1636.6000000000004</v>
      </c>
      <c r="G502" s="36">
        <v>1627.8000000000006</v>
      </c>
      <c r="H502" s="36">
        <v>1658.9000000000005</v>
      </c>
      <c r="I502" s="36">
        <v>1667.7000000000003</v>
      </c>
      <c r="J502" s="36">
        <v>1674.4500000000005</v>
      </c>
      <c r="K502" s="31">
        <v>1660.95</v>
      </c>
      <c r="L502" s="31">
        <v>1645.4</v>
      </c>
      <c r="M502" s="31">
        <v>1.26938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407.85</v>
      </c>
      <c r="D503" s="36">
        <v>408.20000000000005</v>
      </c>
      <c r="E503" s="36">
        <v>406.60000000000008</v>
      </c>
      <c r="F503" s="36">
        <v>405.35</v>
      </c>
      <c r="G503" s="36">
        <v>403.75000000000006</v>
      </c>
      <c r="H503" s="36">
        <v>409.4500000000001</v>
      </c>
      <c r="I503" s="36">
        <v>411.05</v>
      </c>
      <c r="J503" s="31">
        <v>412.30000000000013</v>
      </c>
      <c r="K503" s="31">
        <v>409.8</v>
      </c>
      <c r="L503" s="31">
        <v>406.95</v>
      </c>
      <c r="M503" s="53">
        <v>31.825019999999999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17.3</v>
      </c>
      <c r="D504" s="36">
        <v>17.316666666666666</v>
      </c>
      <c r="E504" s="36">
        <v>17.133333333333333</v>
      </c>
      <c r="F504" s="36">
        <v>16.966666666666665</v>
      </c>
      <c r="G504" s="36">
        <v>16.783333333333331</v>
      </c>
      <c r="H504" s="36">
        <v>17.483333333333334</v>
      </c>
      <c r="I504" s="36">
        <v>17.666666666666664</v>
      </c>
      <c r="J504" s="31">
        <v>17.833333333333336</v>
      </c>
      <c r="K504" s="31">
        <v>17.5</v>
      </c>
      <c r="L504" s="31">
        <v>17.149999999999999</v>
      </c>
      <c r="M504" s="53">
        <v>1306.10068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260.64999999999998</v>
      </c>
      <c r="D505" s="36">
        <v>260.2833333333333</v>
      </c>
      <c r="E505" s="36">
        <v>258.86666666666662</v>
      </c>
      <c r="F505" s="36">
        <v>257.08333333333331</v>
      </c>
      <c r="G505" s="36">
        <v>255.66666666666663</v>
      </c>
      <c r="H505" s="36">
        <v>262.06666666666661</v>
      </c>
      <c r="I505" s="36">
        <v>263.48333333333335</v>
      </c>
      <c r="J505" s="36">
        <v>265.26666666666659</v>
      </c>
      <c r="K505" s="31">
        <v>261.7</v>
      </c>
      <c r="L505" s="31">
        <v>258.5</v>
      </c>
      <c r="M505" s="31">
        <v>26.835159999999998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530.20000000000005</v>
      </c>
      <c r="D506" s="36">
        <v>531.85</v>
      </c>
      <c r="E506" s="36">
        <v>524.90000000000009</v>
      </c>
      <c r="F506" s="36">
        <v>519.6</v>
      </c>
      <c r="G506" s="36">
        <v>512.65000000000009</v>
      </c>
      <c r="H506" s="36">
        <v>537.15000000000009</v>
      </c>
      <c r="I506" s="36">
        <v>544.10000000000014</v>
      </c>
      <c r="J506" s="36">
        <v>549.40000000000009</v>
      </c>
      <c r="K506" s="31">
        <v>538.79999999999995</v>
      </c>
      <c r="L506" s="31">
        <v>526.54999999999995</v>
      </c>
      <c r="M506" s="31">
        <v>4.7882199999999999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15018.25</v>
      </c>
      <c r="D507" s="36">
        <v>15028.383333333331</v>
      </c>
      <c r="E507" s="36">
        <v>14899.916666666662</v>
      </c>
      <c r="F507" s="36">
        <v>14781.58333333333</v>
      </c>
      <c r="G507" s="36">
        <v>14653.116666666661</v>
      </c>
      <c r="H507" s="36">
        <v>15146.716666666664</v>
      </c>
      <c r="I507" s="36">
        <v>15275.183333333331</v>
      </c>
      <c r="J507" s="31">
        <v>15393.516666666665</v>
      </c>
      <c r="K507" s="31">
        <v>15156.85</v>
      </c>
      <c r="L507" s="31">
        <v>14910.05</v>
      </c>
      <c r="M507" s="53">
        <v>6.1350000000000002E-2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104.45</v>
      </c>
      <c r="D508" s="36">
        <v>105.21666666666665</v>
      </c>
      <c r="E508" s="36">
        <v>103.23333333333331</v>
      </c>
      <c r="F508" s="36">
        <v>102.01666666666665</v>
      </c>
      <c r="G508" s="36">
        <v>100.0333333333333</v>
      </c>
      <c r="H508" s="36">
        <v>106.43333333333331</v>
      </c>
      <c r="I508" s="36">
        <v>108.41666666666666</v>
      </c>
      <c r="J508" s="36">
        <v>109.63333333333331</v>
      </c>
      <c r="K508" s="31">
        <v>107.2</v>
      </c>
      <c r="L508" s="31">
        <v>104</v>
      </c>
      <c r="M508" s="31">
        <v>650.41435000000001</v>
      </c>
      <c r="N508" s="1"/>
      <c r="O508" s="1"/>
    </row>
    <row r="509" spans="1:15" ht="12.75" customHeight="1">
      <c r="A509" s="255">
        <v>499</v>
      </c>
      <c r="B509" s="256" t="s">
        <v>242</v>
      </c>
      <c r="C509" s="256">
        <v>603.75</v>
      </c>
      <c r="D509" s="257">
        <v>604.66666666666663</v>
      </c>
      <c r="E509" s="257">
        <v>598.68333333333328</v>
      </c>
      <c r="F509" s="257">
        <v>593.61666666666667</v>
      </c>
      <c r="G509" s="257">
        <v>587.63333333333333</v>
      </c>
      <c r="H509" s="257">
        <v>609.73333333333323</v>
      </c>
      <c r="I509" s="257">
        <v>615.71666666666658</v>
      </c>
      <c r="J509" s="257">
        <v>620.78333333333319</v>
      </c>
      <c r="K509" s="258">
        <v>610.65</v>
      </c>
      <c r="L509" s="258">
        <v>599.6</v>
      </c>
      <c r="M509" s="258">
        <v>11.45725</v>
      </c>
      <c r="N509" s="1"/>
      <c r="O509" s="1"/>
    </row>
    <row r="510" spans="1:15" ht="12.75" customHeight="1">
      <c r="A510" s="274">
        <v>500</v>
      </c>
      <c r="B510" s="277" t="s">
        <v>562</v>
      </c>
      <c r="C510" s="277">
        <v>1559.7</v>
      </c>
      <c r="D510" s="278">
        <v>1562.2</v>
      </c>
      <c r="E510" s="278">
        <v>1544.5</v>
      </c>
      <c r="F510" s="278">
        <v>1529.3</v>
      </c>
      <c r="G510" s="278">
        <v>1511.6</v>
      </c>
      <c r="H510" s="278">
        <v>1577.4</v>
      </c>
      <c r="I510" s="278">
        <v>1595.1000000000004</v>
      </c>
      <c r="J510" s="278">
        <v>1610.3000000000002</v>
      </c>
      <c r="K510" s="274">
        <v>1579.9</v>
      </c>
      <c r="L510" s="274">
        <v>1547</v>
      </c>
      <c r="M510" s="274">
        <v>0.22061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92"/>
  <sheetViews>
    <sheetView zoomScale="85" zoomScaleNormal="85" workbookViewId="0">
      <pane ySplit="9" topLeftCell="A10" activePane="bottomLeft" state="frozen"/>
      <selection pane="bottomLeft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1"/>
      <c r="B5" s="362"/>
      <c r="C5" s="361"/>
      <c r="D5" s="362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63" t="s">
        <v>566</v>
      </c>
      <c r="C7" s="362"/>
      <c r="D7" s="7">
        <f>Main!B10</f>
        <v>45208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45205</v>
      </c>
      <c r="B10" s="32">
        <v>540615</v>
      </c>
      <c r="C10" s="31" t="s">
        <v>1002</v>
      </c>
      <c r="D10" s="31" t="s">
        <v>1003</v>
      </c>
      <c r="E10" s="31" t="s">
        <v>575</v>
      </c>
      <c r="F10" s="86">
        <v>1108098</v>
      </c>
      <c r="G10" s="32">
        <v>0.68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45205</v>
      </c>
      <c r="B11" s="32">
        <v>540615</v>
      </c>
      <c r="C11" s="31" t="s">
        <v>1002</v>
      </c>
      <c r="D11" s="31" t="s">
        <v>1003</v>
      </c>
      <c r="E11" s="31" t="s">
        <v>576</v>
      </c>
      <c r="F11" s="86">
        <v>1441790</v>
      </c>
      <c r="G11" s="32">
        <v>0.69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45205</v>
      </c>
      <c r="B12" s="32">
        <v>530881</v>
      </c>
      <c r="C12" s="31" t="s">
        <v>1004</v>
      </c>
      <c r="D12" s="31" t="s">
        <v>1005</v>
      </c>
      <c r="E12" s="31" t="s">
        <v>575</v>
      </c>
      <c r="F12" s="86">
        <v>13500</v>
      </c>
      <c r="G12" s="32">
        <v>188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45205</v>
      </c>
      <c r="B13" s="32">
        <v>530881</v>
      </c>
      <c r="C13" s="31" t="s">
        <v>1004</v>
      </c>
      <c r="D13" s="31" t="s">
        <v>1006</v>
      </c>
      <c r="E13" s="31" t="s">
        <v>576</v>
      </c>
      <c r="F13" s="86">
        <v>21800</v>
      </c>
      <c r="G13" s="32">
        <v>185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45205</v>
      </c>
      <c r="B14" s="32">
        <v>530881</v>
      </c>
      <c r="C14" s="31" t="s">
        <v>1004</v>
      </c>
      <c r="D14" s="31" t="s">
        <v>1007</v>
      </c>
      <c r="E14" s="31" t="s">
        <v>576</v>
      </c>
      <c r="F14" s="86">
        <v>11793</v>
      </c>
      <c r="G14" s="32">
        <v>188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45205</v>
      </c>
      <c r="B15" s="32">
        <v>530881</v>
      </c>
      <c r="C15" s="31" t="s">
        <v>1004</v>
      </c>
      <c r="D15" s="31" t="s">
        <v>1008</v>
      </c>
      <c r="E15" s="31" t="s">
        <v>575</v>
      </c>
      <c r="F15" s="86">
        <v>20000</v>
      </c>
      <c r="G15" s="32">
        <v>185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45205</v>
      </c>
      <c r="B16" s="32">
        <v>543499</v>
      </c>
      <c r="C16" s="31" t="s">
        <v>1009</v>
      </c>
      <c r="D16" s="31" t="s">
        <v>1010</v>
      </c>
      <c r="E16" s="31" t="s">
        <v>575</v>
      </c>
      <c r="F16" s="86">
        <v>121500</v>
      </c>
      <c r="G16" s="32">
        <v>55.48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45205</v>
      </c>
      <c r="B17" s="32">
        <v>543499</v>
      </c>
      <c r="C17" s="31" t="s">
        <v>1009</v>
      </c>
      <c r="D17" s="31" t="s">
        <v>1011</v>
      </c>
      <c r="E17" s="31" t="s">
        <v>576</v>
      </c>
      <c r="F17" s="86">
        <v>319500</v>
      </c>
      <c r="G17" s="32">
        <v>55.53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45205</v>
      </c>
      <c r="B18" s="32">
        <v>524594</v>
      </c>
      <c r="C18" s="31" t="s">
        <v>959</v>
      </c>
      <c r="D18" s="31" t="s">
        <v>960</v>
      </c>
      <c r="E18" s="31" t="s">
        <v>576</v>
      </c>
      <c r="F18" s="86">
        <v>23643</v>
      </c>
      <c r="G18" s="32">
        <v>163.58000000000001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45205</v>
      </c>
      <c r="B19" s="32">
        <v>539405</v>
      </c>
      <c r="C19" s="31" t="s">
        <v>961</v>
      </c>
      <c r="D19" s="31" t="s">
        <v>1012</v>
      </c>
      <c r="E19" s="31" t="s">
        <v>576</v>
      </c>
      <c r="F19" s="86">
        <v>50000</v>
      </c>
      <c r="G19" s="32">
        <v>16.5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45205</v>
      </c>
      <c r="B20" s="32">
        <v>539405</v>
      </c>
      <c r="C20" s="31" t="s">
        <v>961</v>
      </c>
      <c r="D20" s="31" t="s">
        <v>1013</v>
      </c>
      <c r="E20" s="31" t="s">
        <v>575</v>
      </c>
      <c r="F20" s="86">
        <v>68500</v>
      </c>
      <c r="G20" s="32">
        <v>16.05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45205</v>
      </c>
      <c r="B21" s="32">
        <v>539405</v>
      </c>
      <c r="C21" s="31" t="s">
        <v>961</v>
      </c>
      <c r="D21" s="31" t="s">
        <v>1014</v>
      </c>
      <c r="E21" s="31" t="s">
        <v>576</v>
      </c>
      <c r="F21" s="86">
        <v>55000</v>
      </c>
      <c r="G21" s="32">
        <v>16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45205</v>
      </c>
      <c r="B22" s="32">
        <v>539405</v>
      </c>
      <c r="C22" s="31" t="s">
        <v>961</v>
      </c>
      <c r="D22" s="31" t="s">
        <v>1015</v>
      </c>
      <c r="E22" s="31" t="s">
        <v>575</v>
      </c>
      <c r="F22" s="86">
        <v>51000</v>
      </c>
      <c r="G22" s="32">
        <v>16.489999999999998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45205</v>
      </c>
      <c r="B23" s="32">
        <v>543594</v>
      </c>
      <c r="C23" s="31" t="s">
        <v>1016</v>
      </c>
      <c r="D23" s="31" t="s">
        <v>1017</v>
      </c>
      <c r="E23" s="31" t="s">
        <v>576</v>
      </c>
      <c r="F23" s="86">
        <v>69000</v>
      </c>
      <c r="G23" s="32">
        <v>15.7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45205</v>
      </c>
      <c r="B24" s="32">
        <v>543594</v>
      </c>
      <c r="C24" s="31" t="s">
        <v>1016</v>
      </c>
      <c r="D24" s="31" t="s">
        <v>1018</v>
      </c>
      <c r="E24" s="31" t="s">
        <v>576</v>
      </c>
      <c r="F24" s="86">
        <v>66000</v>
      </c>
      <c r="G24" s="32">
        <v>15.7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45205</v>
      </c>
      <c r="B25" s="32">
        <v>543594</v>
      </c>
      <c r="C25" s="31" t="s">
        <v>1016</v>
      </c>
      <c r="D25" s="31" t="s">
        <v>1019</v>
      </c>
      <c r="E25" s="31" t="s">
        <v>575</v>
      </c>
      <c r="F25" s="86">
        <v>102000</v>
      </c>
      <c r="G25" s="32">
        <v>15.85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45205</v>
      </c>
      <c r="B26" s="32">
        <v>543594</v>
      </c>
      <c r="C26" s="31" t="s">
        <v>1016</v>
      </c>
      <c r="D26" s="31" t="s">
        <v>1019</v>
      </c>
      <c r="E26" s="31" t="s">
        <v>576</v>
      </c>
      <c r="F26" s="86">
        <v>102000</v>
      </c>
      <c r="G26" s="32">
        <v>14.55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45205</v>
      </c>
      <c r="B27" s="32">
        <v>543594</v>
      </c>
      <c r="C27" s="31" t="s">
        <v>1016</v>
      </c>
      <c r="D27" s="31" t="s">
        <v>1020</v>
      </c>
      <c r="E27" s="31" t="s">
        <v>575</v>
      </c>
      <c r="F27" s="86">
        <v>138000</v>
      </c>
      <c r="G27" s="32">
        <v>15.7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45205</v>
      </c>
      <c r="B28" s="32">
        <v>543594</v>
      </c>
      <c r="C28" s="31" t="s">
        <v>1016</v>
      </c>
      <c r="D28" s="31" t="s">
        <v>1020</v>
      </c>
      <c r="E28" s="31" t="s">
        <v>576</v>
      </c>
      <c r="F28" s="86">
        <v>138000</v>
      </c>
      <c r="G28" s="32">
        <v>15.74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45205</v>
      </c>
      <c r="B29" s="32">
        <v>526473</v>
      </c>
      <c r="C29" s="31" t="s">
        <v>1021</v>
      </c>
      <c r="D29" s="31" t="s">
        <v>1022</v>
      </c>
      <c r="E29" s="31" t="s">
        <v>576</v>
      </c>
      <c r="F29" s="86">
        <v>4998</v>
      </c>
      <c r="G29" s="32">
        <v>7.92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45205</v>
      </c>
      <c r="B30" s="32">
        <v>526473</v>
      </c>
      <c r="C30" s="31" t="s">
        <v>1021</v>
      </c>
      <c r="D30" s="31" t="s">
        <v>1022</v>
      </c>
      <c r="E30" s="31" t="s">
        <v>575</v>
      </c>
      <c r="F30" s="86">
        <v>314749</v>
      </c>
      <c r="G30" s="32">
        <v>7.65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45205</v>
      </c>
      <c r="B31" s="32">
        <v>514386</v>
      </c>
      <c r="C31" s="31" t="s">
        <v>1023</v>
      </c>
      <c r="D31" s="31" t="s">
        <v>1024</v>
      </c>
      <c r="E31" s="31" t="s">
        <v>576</v>
      </c>
      <c r="F31" s="86">
        <v>76971</v>
      </c>
      <c r="G31" s="32">
        <v>3.5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45205</v>
      </c>
      <c r="B32" s="32">
        <v>514386</v>
      </c>
      <c r="C32" s="31" t="s">
        <v>1023</v>
      </c>
      <c r="D32" s="31" t="s">
        <v>1025</v>
      </c>
      <c r="E32" s="31" t="s">
        <v>575</v>
      </c>
      <c r="F32" s="86">
        <v>90000</v>
      </c>
      <c r="G32" s="32">
        <v>3.5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45205</v>
      </c>
      <c r="B33" s="32">
        <v>539697</v>
      </c>
      <c r="C33" s="31" t="s">
        <v>1026</v>
      </c>
      <c r="D33" s="31" t="s">
        <v>1027</v>
      </c>
      <c r="E33" s="31" t="s">
        <v>575</v>
      </c>
      <c r="F33" s="86">
        <v>34000</v>
      </c>
      <c r="G33" s="32">
        <v>20.46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45205</v>
      </c>
      <c r="B34" s="32">
        <v>539697</v>
      </c>
      <c r="C34" s="31" t="s">
        <v>1026</v>
      </c>
      <c r="D34" s="31" t="s">
        <v>898</v>
      </c>
      <c r="E34" s="31" t="s">
        <v>576</v>
      </c>
      <c r="F34" s="86">
        <v>29194</v>
      </c>
      <c r="G34" s="32">
        <v>20.11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45205</v>
      </c>
      <c r="B35" s="32">
        <v>524614</v>
      </c>
      <c r="C35" s="31" t="s">
        <v>923</v>
      </c>
      <c r="D35" s="31" t="s">
        <v>1028</v>
      </c>
      <c r="E35" s="31" t="s">
        <v>576</v>
      </c>
      <c r="F35" s="86">
        <v>222382</v>
      </c>
      <c r="G35" s="32">
        <v>18.59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45205</v>
      </c>
      <c r="B36" s="32">
        <v>524614</v>
      </c>
      <c r="C36" s="31" t="s">
        <v>923</v>
      </c>
      <c r="D36" s="31" t="s">
        <v>1029</v>
      </c>
      <c r="E36" s="31" t="s">
        <v>576</v>
      </c>
      <c r="F36" s="86">
        <v>235000</v>
      </c>
      <c r="G36" s="32">
        <v>18.59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45205</v>
      </c>
      <c r="B37" s="32">
        <v>524614</v>
      </c>
      <c r="C37" s="31" t="s">
        <v>923</v>
      </c>
      <c r="D37" s="31" t="s">
        <v>1029</v>
      </c>
      <c r="E37" s="31" t="s">
        <v>575</v>
      </c>
      <c r="F37" s="86">
        <v>78475</v>
      </c>
      <c r="G37" s="32">
        <v>18.579999999999998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45205</v>
      </c>
      <c r="B38" s="32">
        <v>524614</v>
      </c>
      <c r="C38" s="31" t="s">
        <v>923</v>
      </c>
      <c r="D38" s="31" t="s">
        <v>1030</v>
      </c>
      <c r="E38" s="31" t="s">
        <v>575</v>
      </c>
      <c r="F38" s="86">
        <v>175000</v>
      </c>
      <c r="G38" s="32">
        <v>18.59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45205</v>
      </c>
      <c r="B39" s="32">
        <v>524614</v>
      </c>
      <c r="C39" s="31" t="s">
        <v>923</v>
      </c>
      <c r="D39" s="31" t="s">
        <v>924</v>
      </c>
      <c r="E39" s="31" t="s">
        <v>576</v>
      </c>
      <c r="F39" s="86">
        <v>177694</v>
      </c>
      <c r="G39" s="32">
        <v>18.59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45205</v>
      </c>
      <c r="B40" s="32">
        <v>524614</v>
      </c>
      <c r="C40" s="31" t="s">
        <v>923</v>
      </c>
      <c r="D40" s="31" t="s">
        <v>924</v>
      </c>
      <c r="E40" s="31" t="s">
        <v>575</v>
      </c>
      <c r="F40" s="86">
        <v>7402</v>
      </c>
      <c r="G40" s="32">
        <v>18.579999999999998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45205</v>
      </c>
      <c r="B41" s="32">
        <v>541983</v>
      </c>
      <c r="C41" s="31" t="s">
        <v>925</v>
      </c>
      <c r="D41" s="31" t="s">
        <v>898</v>
      </c>
      <c r="E41" s="31" t="s">
        <v>576</v>
      </c>
      <c r="F41" s="86">
        <v>71000</v>
      </c>
      <c r="G41" s="32">
        <v>26.16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45205</v>
      </c>
      <c r="B42" s="32">
        <v>542446</v>
      </c>
      <c r="C42" s="31" t="s">
        <v>1031</v>
      </c>
      <c r="D42" s="31" t="s">
        <v>1032</v>
      </c>
      <c r="E42" s="31" t="s">
        <v>576</v>
      </c>
      <c r="F42" s="86">
        <v>51900</v>
      </c>
      <c r="G42" s="32">
        <v>18.920000000000002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45205</v>
      </c>
      <c r="B43" s="32">
        <v>542446</v>
      </c>
      <c r="C43" s="31" t="s">
        <v>1031</v>
      </c>
      <c r="D43" s="31" t="s">
        <v>1033</v>
      </c>
      <c r="E43" s="31" t="s">
        <v>576</v>
      </c>
      <c r="F43" s="86">
        <v>31140</v>
      </c>
      <c r="G43" s="32">
        <v>18.670000000000002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45205</v>
      </c>
      <c r="B44" s="32">
        <v>542446</v>
      </c>
      <c r="C44" s="31" t="s">
        <v>1031</v>
      </c>
      <c r="D44" s="31" t="s">
        <v>1033</v>
      </c>
      <c r="E44" s="31" t="s">
        <v>575</v>
      </c>
      <c r="F44" s="86">
        <v>44980</v>
      </c>
      <c r="G44" s="32">
        <v>18.61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45205</v>
      </c>
      <c r="B45" s="32">
        <v>542446</v>
      </c>
      <c r="C45" s="31" t="s">
        <v>1031</v>
      </c>
      <c r="D45" s="31" t="s">
        <v>898</v>
      </c>
      <c r="E45" s="31" t="s">
        <v>575</v>
      </c>
      <c r="F45" s="86">
        <v>3460</v>
      </c>
      <c r="G45" s="32">
        <v>18.920000000000002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45205</v>
      </c>
      <c r="B46" s="32">
        <v>542446</v>
      </c>
      <c r="C46" s="31" t="s">
        <v>1031</v>
      </c>
      <c r="D46" s="31" t="s">
        <v>898</v>
      </c>
      <c r="E46" s="31" t="s">
        <v>576</v>
      </c>
      <c r="F46" s="86">
        <v>117640</v>
      </c>
      <c r="G46" s="32">
        <v>18.920000000000002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45205</v>
      </c>
      <c r="B47" s="32">
        <v>532925</v>
      </c>
      <c r="C47" s="31" t="s">
        <v>1034</v>
      </c>
      <c r="D47" s="31" t="s">
        <v>1035</v>
      </c>
      <c r="E47" s="31" t="s">
        <v>575</v>
      </c>
      <c r="F47" s="86">
        <v>200000</v>
      </c>
      <c r="G47" s="32">
        <v>8.8800000000000008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45205</v>
      </c>
      <c r="B48" s="32">
        <v>507759</v>
      </c>
      <c r="C48" s="31" t="s">
        <v>1036</v>
      </c>
      <c r="D48" s="31" t="s">
        <v>1037</v>
      </c>
      <c r="E48" s="31" t="s">
        <v>575</v>
      </c>
      <c r="F48" s="86">
        <v>44256</v>
      </c>
      <c r="G48" s="32">
        <v>36.93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45205</v>
      </c>
      <c r="B49" s="32">
        <v>511644</v>
      </c>
      <c r="C49" s="31" t="s">
        <v>1038</v>
      </c>
      <c r="D49" s="31" t="s">
        <v>1039</v>
      </c>
      <c r="E49" s="31" t="s">
        <v>576</v>
      </c>
      <c r="F49" s="86">
        <v>5125</v>
      </c>
      <c r="G49" s="32">
        <v>106.04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45205</v>
      </c>
      <c r="B50" s="32">
        <v>511644</v>
      </c>
      <c r="C50" s="31" t="s">
        <v>1038</v>
      </c>
      <c r="D50" s="31" t="s">
        <v>1040</v>
      </c>
      <c r="E50" s="31" t="s">
        <v>575</v>
      </c>
      <c r="F50" s="86">
        <v>5043</v>
      </c>
      <c r="G50" s="32">
        <v>106.05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45205</v>
      </c>
      <c r="B51" s="32">
        <v>511557</v>
      </c>
      <c r="C51" s="31" t="s">
        <v>962</v>
      </c>
      <c r="D51" s="31" t="s">
        <v>963</v>
      </c>
      <c r="E51" s="31" t="s">
        <v>576</v>
      </c>
      <c r="F51" s="86">
        <v>3047007</v>
      </c>
      <c r="G51" s="32">
        <v>1.23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45205</v>
      </c>
      <c r="B52" s="32">
        <v>511557</v>
      </c>
      <c r="C52" s="31" t="s">
        <v>962</v>
      </c>
      <c r="D52" s="31" t="s">
        <v>964</v>
      </c>
      <c r="E52" s="31" t="s">
        <v>575</v>
      </c>
      <c r="F52" s="86">
        <v>2121001</v>
      </c>
      <c r="G52" s="32">
        <v>1.23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45205</v>
      </c>
      <c r="B53" s="32">
        <v>541601</v>
      </c>
      <c r="C53" s="31" t="s">
        <v>1041</v>
      </c>
      <c r="D53" s="31" t="s">
        <v>946</v>
      </c>
      <c r="E53" s="31" t="s">
        <v>575</v>
      </c>
      <c r="F53" s="86">
        <v>4000000</v>
      </c>
      <c r="G53" s="32">
        <v>12.28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45205</v>
      </c>
      <c r="B54" s="32">
        <v>543285</v>
      </c>
      <c r="C54" s="31" t="s">
        <v>1042</v>
      </c>
      <c r="D54" s="31" t="s">
        <v>1043</v>
      </c>
      <c r="E54" s="31" t="s">
        <v>575</v>
      </c>
      <c r="F54" s="86">
        <v>100000</v>
      </c>
      <c r="G54" s="32">
        <v>150.88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45205</v>
      </c>
      <c r="B55" s="32">
        <v>543285</v>
      </c>
      <c r="C55" s="31" t="s">
        <v>1042</v>
      </c>
      <c r="D55" s="31" t="s">
        <v>1044</v>
      </c>
      <c r="E55" s="31" t="s">
        <v>575</v>
      </c>
      <c r="F55" s="86">
        <v>29000</v>
      </c>
      <c r="G55" s="32">
        <v>150.12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45205</v>
      </c>
      <c r="B56" s="32">
        <v>543285</v>
      </c>
      <c r="C56" s="31" t="s">
        <v>1042</v>
      </c>
      <c r="D56" s="31" t="s">
        <v>1044</v>
      </c>
      <c r="E56" s="31" t="s">
        <v>576</v>
      </c>
      <c r="F56" s="86">
        <v>29000</v>
      </c>
      <c r="G56" s="32">
        <v>151.29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45205</v>
      </c>
      <c r="B57" s="32">
        <v>543285</v>
      </c>
      <c r="C57" s="31" t="s">
        <v>1042</v>
      </c>
      <c r="D57" s="31" t="s">
        <v>1045</v>
      </c>
      <c r="E57" s="31" t="s">
        <v>576</v>
      </c>
      <c r="F57" s="86">
        <v>42000</v>
      </c>
      <c r="G57" s="32">
        <v>150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45205</v>
      </c>
      <c r="B58" s="32">
        <v>512624</v>
      </c>
      <c r="C58" s="31" t="s">
        <v>1046</v>
      </c>
      <c r="D58" s="31" t="s">
        <v>1047</v>
      </c>
      <c r="E58" s="31" t="s">
        <v>576</v>
      </c>
      <c r="F58" s="86">
        <v>190833</v>
      </c>
      <c r="G58" s="32">
        <v>3.17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45205</v>
      </c>
      <c r="B59" s="32">
        <v>543366</v>
      </c>
      <c r="C59" s="31" t="s">
        <v>1048</v>
      </c>
      <c r="D59" s="31" t="s">
        <v>1049</v>
      </c>
      <c r="E59" s="31" t="e">
        <v>#REF!</v>
      </c>
      <c r="F59" s="86">
        <v>6000</v>
      </c>
      <c r="G59" s="32">
        <v>71.239999999999995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45205</v>
      </c>
      <c r="B60" s="32">
        <v>543366</v>
      </c>
      <c r="C60" s="31" t="s">
        <v>1048</v>
      </c>
      <c r="D60" s="31" t="s">
        <v>1050</v>
      </c>
      <c r="E60" s="31" t="e">
        <v>#REF!</v>
      </c>
      <c r="F60" s="86">
        <v>8400</v>
      </c>
      <c r="G60" s="32">
        <v>71.41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45205</v>
      </c>
      <c r="B61" s="32">
        <v>543366</v>
      </c>
      <c r="C61" s="31" t="s">
        <v>1048</v>
      </c>
      <c r="D61" s="31" t="s">
        <v>1051</v>
      </c>
      <c r="E61" s="31" t="e">
        <v>#REF!</v>
      </c>
      <c r="F61" s="86">
        <v>7200</v>
      </c>
      <c r="G61" s="32">
        <v>71.42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45205</v>
      </c>
      <c r="B62" s="32">
        <v>543366</v>
      </c>
      <c r="C62" s="31" t="s">
        <v>1048</v>
      </c>
      <c r="D62" s="31" t="s">
        <v>1052</v>
      </c>
      <c r="E62" s="31" t="e">
        <v>#REF!</v>
      </c>
      <c r="F62" s="86">
        <v>4800</v>
      </c>
      <c r="G62" s="32">
        <v>71.349999999999994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45205</v>
      </c>
      <c r="B63" s="32">
        <v>509423</v>
      </c>
      <c r="C63" s="31" t="s">
        <v>1053</v>
      </c>
      <c r="D63" s="31" t="s">
        <v>1054</v>
      </c>
      <c r="E63" s="31" t="e">
        <v>#REF!</v>
      </c>
      <c r="F63" s="86">
        <v>16000</v>
      </c>
      <c r="G63" s="32">
        <v>18.100000000000001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45205</v>
      </c>
      <c r="B64" s="32">
        <v>512399</v>
      </c>
      <c r="C64" s="31" t="s">
        <v>1055</v>
      </c>
      <c r="D64" s="31" t="s">
        <v>1056</v>
      </c>
      <c r="E64" s="31" t="e">
        <v>#REF!</v>
      </c>
      <c r="F64" s="86">
        <v>1749701</v>
      </c>
      <c r="G64" s="32">
        <v>10.58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45205</v>
      </c>
      <c r="B65" s="32">
        <v>512399</v>
      </c>
      <c r="C65" s="31" t="s">
        <v>1055</v>
      </c>
      <c r="D65" s="31" t="s">
        <v>1057</v>
      </c>
      <c r="E65" s="31" t="e">
        <v>#REF!</v>
      </c>
      <c r="F65" s="86">
        <v>1606532</v>
      </c>
      <c r="G65" s="32">
        <v>10.54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45205</v>
      </c>
      <c r="B66" s="32">
        <v>519031</v>
      </c>
      <c r="C66" s="31" t="s">
        <v>1058</v>
      </c>
      <c r="D66" s="31" t="s">
        <v>1059</v>
      </c>
      <c r="E66" s="31" t="e">
        <v>#REF!</v>
      </c>
      <c r="F66" s="86">
        <v>77</v>
      </c>
      <c r="G66" s="32">
        <v>158.75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45205</v>
      </c>
      <c r="B67" s="32">
        <v>519031</v>
      </c>
      <c r="C67" s="31" t="s">
        <v>1058</v>
      </c>
      <c r="D67" s="31" t="s">
        <v>1059</v>
      </c>
      <c r="E67" s="31" t="s">
        <v>575</v>
      </c>
      <c r="F67" s="86">
        <v>4023</v>
      </c>
      <c r="G67" s="32">
        <v>175.23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45205</v>
      </c>
      <c r="B68" s="32">
        <v>519031</v>
      </c>
      <c r="C68" s="31" t="s">
        <v>1058</v>
      </c>
      <c r="D68" s="31" t="s">
        <v>1040</v>
      </c>
      <c r="E68" s="31" t="s">
        <v>576</v>
      </c>
      <c r="F68" s="86">
        <v>4633</v>
      </c>
      <c r="G68" s="32">
        <v>174.37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45205</v>
      </c>
      <c r="B69" s="32">
        <v>530525</v>
      </c>
      <c r="C69" s="31" t="s">
        <v>965</v>
      </c>
      <c r="D69" s="31" t="s">
        <v>898</v>
      </c>
      <c r="E69" s="31" t="s">
        <v>575</v>
      </c>
      <c r="F69" s="86">
        <v>56544</v>
      </c>
      <c r="G69" s="32">
        <v>40.340000000000003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45205</v>
      </c>
      <c r="B70" s="32">
        <v>542034</v>
      </c>
      <c r="C70" s="31" t="s">
        <v>1060</v>
      </c>
      <c r="D70" s="31" t="s">
        <v>1061</v>
      </c>
      <c r="E70" s="31" t="s">
        <v>576</v>
      </c>
      <c r="F70" s="86">
        <v>34222</v>
      </c>
      <c r="G70" s="32">
        <v>22.75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45205</v>
      </c>
      <c r="B71" s="32">
        <v>542034</v>
      </c>
      <c r="C71" s="31" t="s">
        <v>1060</v>
      </c>
      <c r="D71" s="31" t="s">
        <v>1061</v>
      </c>
      <c r="E71" s="31" t="s">
        <v>576</v>
      </c>
      <c r="F71" s="86">
        <v>51408</v>
      </c>
      <c r="G71" s="32">
        <v>23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45205</v>
      </c>
      <c r="B72" s="32">
        <v>532531</v>
      </c>
      <c r="C72" s="31" t="s">
        <v>1062</v>
      </c>
      <c r="D72" s="31" t="s">
        <v>1063</v>
      </c>
      <c r="E72" s="31" t="s">
        <v>576</v>
      </c>
      <c r="F72" s="86">
        <v>1200000</v>
      </c>
      <c r="G72" s="32">
        <v>500.53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45205</v>
      </c>
      <c r="B73" s="32">
        <v>543799</v>
      </c>
      <c r="C73" s="31" t="s">
        <v>1064</v>
      </c>
      <c r="D73" s="31" t="s">
        <v>1065</v>
      </c>
      <c r="E73" s="31" t="s">
        <v>575</v>
      </c>
      <c r="F73" s="86">
        <v>30000</v>
      </c>
      <c r="G73" s="32">
        <v>56.6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45205</v>
      </c>
      <c r="B74" s="32">
        <v>543799</v>
      </c>
      <c r="C74" s="31" t="s">
        <v>1064</v>
      </c>
      <c r="D74" s="31" t="s">
        <v>1066</v>
      </c>
      <c r="E74" s="31" t="s">
        <v>575</v>
      </c>
      <c r="F74" s="86">
        <v>30000</v>
      </c>
      <c r="G74" s="32">
        <v>56.6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45205</v>
      </c>
      <c r="B75" s="32">
        <v>539406</v>
      </c>
      <c r="C75" s="31" t="s">
        <v>1067</v>
      </c>
      <c r="D75" s="31" t="s">
        <v>1068</v>
      </c>
      <c r="E75" s="31" t="s">
        <v>576</v>
      </c>
      <c r="F75" s="86">
        <v>9740</v>
      </c>
      <c r="G75" s="32">
        <v>44.8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45205</v>
      </c>
      <c r="B76" s="32">
        <v>539406</v>
      </c>
      <c r="C76" s="31" t="s">
        <v>1067</v>
      </c>
      <c r="D76" s="31" t="s">
        <v>1069</v>
      </c>
      <c r="E76" s="31" t="s">
        <v>575</v>
      </c>
      <c r="F76" s="86">
        <v>10000</v>
      </c>
      <c r="G76" s="32">
        <v>44.8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45205</v>
      </c>
      <c r="B77" s="32">
        <v>539406</v>
      </c>
      <c r="C77" s="31" t="s">
        <v>1067</v>
      </c>
      <c r="D77" s="31" t="s">
        <v>1070</v>
      </c>
      <c r="E77" s="31" t="s">
        <v>576</v>
      </c>
      <c r="F77" s="86">
        <v>9100</v>
      </c>
      <c r="G77" s="32">
        <v>44.65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45205</v>
      </c>
      <c r="B78" s="32">
        <v>539406</v>
      </c>
      <c r="C78" s="31" t="s">
        <v>1067</v>
      </c>
      <c r="D78" s="31" t="s">
        <v>1071</v>
      </c>
      <c r="E78" s="31" t="s">
        <v>575</v>
      </c>
      <c r="F78" s="86">
        <v>10000</v>
      </c>
      <c r="G78" s="32">
        <v>44.65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45205</v>
      </c>
      <c r="B79" s="32">
        <v>539310</v>
      </c>
      <c r="C79" s="31" t="s">
        <v>1072</v>
      </c>
      <c r="D79" s="31" t="s">
        <v>1073</v>
      </c>
      <c r="E79" s="31" t="s">
        <v>576</v>
      </c>
      <c r="F79" s="86">
        <v>275717</v>
      </c>
      <c r="G79" s="32">
        <v>78.760000000000005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45205</v>
      </c>
      <c r="B80" s="32">
        <v>539310</v>
      </c>
      <c r="C80" s="31" t="s">
        <v>1072</v>
      </c>
      <c r="D80" s="31" t="s">
        <v>1073</v>
      </c>
      <c r="E80" s="31" t="s">
        <v>576</v>
      </c>
      <c r="F80" s="86">
        <v>275717</v>
      </c>
      <c r="G80" s="32">
        <v>78.89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45205</v>
      </c>
      <c r="B81" s="32">
        <v>539310</v>
      </c>
      <c r="C81" s="31" t="s">
        <v>1072</v>
      </c>
      <c r="D81" s="31" t="s">
        <v>1074</v>
      </c>
      <c r="E81" s="31" t="s">
        <v>576</v>
      </c>
      <c r="F81" s="86">
        <v>275717</v>
      </c>
      <c r="G81" s="32">
        <v>78.77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45205</v>
      </c>
      <c r="B82" s="32">
        <v>539310</v>
      </c>
      <c r="C82" s="31" t="s">
        <v>1072</v>
      </c>
      <c r="D82" s="31" t="s">
        <v>1075</v>
      </c>
      <c r="E82" s="31" t="s">
        <v>575</v>
      </c>
      <c r="F82" s="86">
        <v>275717</v>
      </c>
      <c r="G82" s="32">
        <v>78.89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45205</v>
      </c>
      <c r="B83" s="32">
        <v>533941</v>
      </c>
      <c r="C83" s="31" t="s">
        <v>1076</v>
      </c>
      <c r="D83" s="31" t="s">
        <v>1077</v>
      </c>
      <c r="E83" s="31" t="s">
        <v>575</v>
      </c>
      <c r="F83" s="86">
        <v>70501</v>
      </c>
      <c r="G83" s="32">
        <v>123.2</v>
      </c>
      <c r="H83" s="32" t="s">
        <v>334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45205</v>
      </c>
      <c r="B84" s="32">
        <v>538569</v>
      </c>
      <c r="C84" s="31" t="s">
        <v>1078</v>
      </c>
      <c r="D84" s="31" t="s">
        <v>1079</v>
      </c>
      <c r="E84" s="31" t="s">
        <v>576</v>
      </c>
      <c r="F84" s="86">
        <v>290000</v>
      </c>
      <c r="G84" s="32">
        <v>2.33</v>
      </c>
      <c r="H84" s="32" t="s">
        <v>334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45205</v>
      </c>
      <c r="B85" s="32">
        <v>538569</v>
      </c>
      <c r="C85" s="31" t="s">
        <v>1078</v>
      </c>
      <c r="D85" s="31" t="s">
        <v>1080</v>
      </c>
      <c r="E85" s="31" t="s">
        <v>575</v>
      </c>
      <c r="F85" s="86">
        <v>290000</v>
      </c>
      <c r="G85" s="32">
        <v>2.33</v>
      </c>
      <c r="H85" s="32" t="s">
        <v>334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45205</v>
      </c>
      <c r="B86" s="32">
        <v>539402</v>
      </c>
      <c r="C86" s="31" t="s">
        <v>1081</v>
      </c>
      <c r="D86" s="31" t="s">
        <v>1082</v>
      </c>
      <c r="E86" s="31" t="s">
        <v>576</v>
      </c>
      <c r="F86" s="86">
        <v>58500</v>
      </c>
      <c r="G86" s="32">
        <v>17.39</v>
      </c>
      <c r="H86" s="32" t="s">
        <v>334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45205</v>
      </c>
      <c r="B87" s="32">
        <v>503675</v>
      </c>
      <c r="C87" s="31" t="s">
        <v>1083</v>
      </c>
      <c r="D87" s="31" t="s">
        <v>1084</v>
      </c>
      <c r="E87" s="31" t="s">
        <v>575</v>
      </c>
      <c r="F87" s="86">
        <v>281851</v>
      </c>
      <c r="G87" s="32">
        <v>0.66</v>
      </c>
      <c r="H87" s="32" t="s">
        <v>334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45205</v>
      </c>
      <c r="B88" s="32">
        <v>514378</v>
      </c>
      <c r="C88" s="31" t="s">
        <v>1085</v>
      </c>
      <c r="D88" s="31" t="s">
        <v>1086</v>
      </c>
      <c r="E88" s="31" t="s">
        <v>576</v>
      </c>
      <c r="F88" s="86">
        <v>23797</v>
      </c>
      <c r="G88" s="32">
        <v>30.88</v>
      </c>
      <c r="H88" s="32" t="s">
        <v>334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45205</v>
      </c>
      <c r="B89" s="32" t="s">
        <v>1087</v>
      </c>
      <c r="C89" s="31" t="s">
        <v>1088</v>
      </c>
      <c r="D89" s="31" t="s">
        <v>1089</v>
      </c>
      <c r="E89" s="31" t="s">
        <v>575</v>
      </c>
      <c r="F89" s="86">
        <v>298367</v>
      </c>
      <c r="G89" s="32">
        <v>349.49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45205</v>
      </c>
      <c r="B90" s="32" t="s">
        <v>1090</v>
      </c>
      <c r="C90" s="31" t="s">
        <v>1091</v>
      </c>
      <c r="D90" s="31" t="s">
        <v>1092</v>
      </c>
      <c r="E90" s="31" t="s">
        <v>575</v>
      </c>
      <c r="F90" s="86">
        <v>76600</v>
      </c>
      <c r="G90" s="32">
        <v>63.15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45205</v>
      </c>
      <c r="B91" s="32" t="s">
        <v>1093</v>
      </c>
      <c r="C91" s="31" t="s">
        <v>1094</v>
      </c>
      <c r="D91" s="31" t="s">
        <v>577</v>
      </c>
      <c r="E91" s="31" t="s">
        <v>575</v>
      </c>
      <c r="F91" s="86">
        <v>442508</v>
      </c>
      <c r="G91" s="32">
        <v>49.69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45205</v>
      </c>
      <c r="B92" s="32" t="s">
        <v>966</v>
      </c>
      <c r="C92" s="31" t="s">
        <v>967</v>
      </c>
      <c r="D92" s="31" t="s">
        <v>577</v>
      </c>
      <c r="E92" s="31" t="s">
        <v>575</v>
      </c>
      <c r="F92" s="86">
        <v>263461</v>
      </c>
      <c r="G92" s="32">
        <v>165.65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45205</v>
      </c>
      <c r="B93" s="32" t="s">
        <v>966</v>
      </c>
      <c r="C93" s="31" t="s">
        <v>967</v>
      </c>
      <c r="D93" s="31" t="s">
        <v>968</v>
      </c>
      <c r="E93" s="31" t="s">
        <v>575</v>
      </c>
      <c r="F93" s="86">
        <v>155145</v>
      </c>
      <c r="G93" s="32">
        <v>165.93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45205</v>
      </c>
      <c r="B94" s="32" t="s">
        <v>1095</v>
      </c>
      <c r="C94" s="31" t="s">
        <v>1096</v>
      </c>
      <c r="D94" s="31" t="s">
        <v>1097</v>
      </c>
      <c r="E94" s="31" t="s">
        <v>575</v>
      </c>
      <c r="F94" s="86">
        <v>32000</v>
      </c>
      <c r="G94" s="32">
        <v>255.9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45205</v>
      </c>
      <c r="B95" s="32" t="s">
        <v>1095</v>
      </c>
      <c r="C95" s="31" t="s">
        <v>1096</v>
      </c>
      <c r="D95" s="31" t="s">
        <v>1098</v>
      </c>
      <c r="E95" s="31" t="s">
        <v>575</v>
      </c>
      <c r="F95" s="86">
        <v>46400</v>
      </c>
      <c r="G95" s="32">
        <v>277.52999999999997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45205</v>
      </c>
      <c r="B96" s="32" t="s">
        <v>1095</v>
      </c>
      <c r="C96" s="31" t="s">
        <v>1096</v>
      </c>
      <c r="D96" s="31" t="s">
        <v>1099</v>
      </c>
      <c r="E96" s="31" t="s">
        <v>575</v>
      </c>
      <c r="F96" s="86">
        <v>45600</v>
      </c>
      <c r="G96" s="32">
        <v>255.9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45205</v>
      </c>
      <c r="B97" s="32" t="s">
        <v>1100</v>
      </c>
      <c r="C97" s="31" t="s">
        <v>1101</v>
      </c>
      <c r="D97" s="31" t="s">
        <v>969</v>
      </c>
      <c r="E97" s="31" t="s">
        <v>575</v>
      </c>
      <c r="F97" s="86">
        <v>258122</v>
      </c>
      <c r="G97" s="32">
        <v>324.47000000000003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45205</v>
      </c>
      <c r="B98" s="32" t="s">
        <v>1102</v>
      </c>
      <c r="C98" s="31" t="s">
        <v>1103</v>
      </c>
      <c r="D98" s="31" t="s">
        <v>1104</v>
      </c>
      <c r="E98" s="31" t="s">
        <v>575</v>
      </c>
      <c r="F98" s="86">
        <v>23276910</v>
      </c>
      <c r="G98" s="32">
        <v>3.03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45205</v>
      </c>
      <c r="B99" s="32" t="s">
        <v>901</v>
      </c>
      <c r="C99" s="31" t="s">
        <v>902</v>
      </c>
      <c r="D99" s="31" t="s">
        <v>900</v>
      </c>
      <c r="E99" s="31" t="s">
        <v>575</v>
      </c>
      <c r="F99" s="86">
        <v>408370</v>
      </c>
      <c r="G99" s="32">
        <v>210.7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45205</v>
      </c>
      <c r="B100" s="32" t="s">
        <v>1105</v>
      </c>
      <c r="C100" s="31" t="s">
        <v>1106</v>
      </c>
      <c r="D100" s="31" t="s">
        <v>1107</v>
      </c>
      <c r="E100" s="31" t="s">
        <v>575</v>
      </c>
      <c r="F100" s="86">
        <v>650000</v>
      </c>
      <c r="G100" s="32">
        <v>9.85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45205</v>
      </c>
      <c r="B101" s="32" t="s">
        <v>941</v>
      </c>
      <c r="C101" s="31" t="s">
        <v>942</v>
      </c>
      <c r="D101" s="31" t="s">
        <v>1108</v>
      </c>
      <c r="E101" s="31" t="s">
        <v>575</v>
      </c>
      <c r="F101" s="86">
        <v>105000</v>
      </c>
      <c r="G101" s="32">
        <v>0.4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45205</v>
      </c>
      <c r="B102" s="32" t="s">
        <v>941</v>
      </c>
      <c r="C102" s="31" t="s">
        <v>942</v>
      </c>
      <c r="D102" s="31" t="s">
        <v>1109</v>
      </c>
      <c r="E102" s="31" t="s">
        <v>575</v>
      </c>
      <c r="F102" s="86">
        <v>36000</v>
      </c>
      <c r="G102" s="32">
        <v>0.4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45205</v>
      </c>
      <c r="B103" s="32" t="s">
        <v>941</v>
      </c>
      <c r="C103" s="31" t="s">
        <v>942</v>
      </c>
      <c r="D103" s="31" t="s">
        <v>1110</v>
      </c>
      <c r="E103" s="31" t="s">
        <v>575</v>
      </c>
      <c r="F103" s="86">
        <v>57000</v>
      </c>
      <c r="G103" s="32">
        <v>0.48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45205</v>
      </c>
      <c r="B104" s="32" t="s">
        <v>137</v>
      </c>
      <c r="C104" s="31" t="s">
        <v>1111</v>
      </c>
      <c r="D104" s="31" t="s">
        <v>1112</v>
      </c>
      <c r="E104" s="31" t="s">
        <v>575</v>
      </c>
      <c r="F104" s="86">
        <v>3200000</v>
      </c>
      <c r="G104" s="32">
        <v>172.24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45205</v>
      </c>
      <c r="B105" s="32" t="s">
        <v>970</v>
      </c>
      <c r="C105" s="31" t="s">
        <v>971</v>
      </c>
      <c r="D105" s="31" t="s">
        <v>1113</v>
      </c>
      <c r="E105" s="31" t="s">
        <v>575</v>
      </c>
      <c r="F105" s="86">
        <v>100000</v>
      </c>
      <c r="G105" s="32">
        <v>70.790000000000006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45205</v>
      </c>
      <c r="B106" s="32" t="s">
        <v>970</v>
      </c>
      <c r="C106" s="31" t="s">
        <v>971</v>
      </c>
      <c r="D106" s="31" t="s">
        <v>972</v>
      </c>
      <c r="E106" s="31" t="s">
        <v>575</v>
      </c>
      <c r="F106" s="86">
        <v>200000</v>
      </c>
      <c r="G106" s="32">
        <v>64.45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45205</v>
      </c>
      <c r="B107" s="32" t="s">
        <v>1114</v>
      </c>
      <c r="C107" s="31" t="s">
        <v>1115</v>
      </c>
      <c r="D107" s="31" t="s">
        <v>1116</v>
      </c>
      <c r="E107" s="31" t="s">
        <v>575</v>
      </c>
      <c r="F107" s="86">
        <v>400822</v>
      </c>
      <c r="G107" s="32">
        <v>126.36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45205</v>
      </c>
      <c r="B108" s="32" t="s">
        <v>1114</v>
      </c>
      <c r="C108" s="31" t="s">
        <v>1115</v>
      </c>
      <c r="D108" s="31" t="s">
        <v>1117</v>
      </c>
      <c r="E108" s="31" t="s">
        <v>575</v>
      </c>
      <c r="F108" s="86">
        <v>675001</v>
      </c>
      <c r="G108" s="32">
        <v>126.3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45205</v>
      </c>
      <c r="B109" s="32" t="s">
        <v>1114</v>
      </c>
      <c r="C109" s="31" t="s">
        <v>1115</v>
      </c>
      <c r="D109" s="31" t="s">
        <v>904</v>
      </c>
      <c r="E109" s="31" t="s">
        <v>575</v>
      </c>
      <c r="F109" s="86">
        <v>471355</v>
      </c>
      <c r="G109" s="32">
        <v>126.29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45205</v>
      </c>
      <c r="B110" s="32" t="s">
        <v>1118</v>
      </c>
      <c r="C110" s="31" t="s">
        <v>1119</v>
      </c>
      <c r="D110" s="31" t="s">
        <v>1120</v>
      </c>
      <c r="E110" s="31" t="s">
        <v>575</v>
      </c>
      <c r="F110" s="86">
        <v>388725</v>
      </c>
      <c r="G110" s="32">
        <v>139.94999999999999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45205</v>
      </c>
      <c r="B111" s="32" t="s">
        <v>912</v>
      </c>
      <c r="C111" s="31" t="s">
        <v>913</v>
      </c>
      <c r="D111" s="31" t="s">
        <v>1121</v>
      </c>
      <c r="E111" s="31" t="s">
        <v>575</v>
      </c>
      <c r="F111" s="86">
        <v>25000</v>
      </c>
      <c r="G111" s="32">
        <v>140.5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45205</v>
      </c>
      <c r="B112" s="32" t="s">
        <v>177</v>
      </c>
      <c r="C112" s="31" t="s">
        <v>1122</v>
      </c>
      <c r="D112" s="31" t="s">
        <v>577</v>
      </c>
      <c r="E112" s="31" t="s">
        <v>575</v>
      </c>
      <c r="F112" s="86">
        <v>451835</v>
      </c>
      <c r="G112" s="32">
        <v>2015.58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45205</v>
      </c>
      <c r="B113" s="32" t="s">
        <v>1123</v>
      </c>
      <c r="C113" s="31" t="s">
        <v>1124</v>
      </c>
      <c r="D113" s="31" t="s">
        <v>577</v>
      </c>
      <c r="E113" s="31" t="s">
        <v>575</v>
      </c>
      <c r="F113" s="86">
        <v>224254</v>
      </c>
      <c r="G113" s="32">
        <v>196.24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45205</v>
      </c>
      <c r="B114" s="32" t="s">
        <v>1125</v>
      </c>
      <c r="C114" s="31" t="s">
        <v>1126</v>
      </c>
      <c r="D114" s="31" t="s">
        <v>1117</v>
      </c>
      <c r="E114" s="31" t="s">
        <v>575</v>
      </c>
      <c r="F114" s="86">
        <v>793419</v>
      </c>
      <c r="G114" s="32">
        <v>50.25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45205</v>
      </c>
      <c r="B115" s="32" t="s">
        <v>975</v>
      </c>
      <c r="C115" s="31" t="s">
        <v>976</v>
      </c>
      <c r="D115" s="31" t="s">
        <v>898</v>
      </c>
      <c r="E115" s="31" t="s">
        <v>575</v>
      </c>
      <c r="F115" s="86">
        <v>492000</v>
      </c>
      <c r="G115" s="32">
        <v>67.3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45205</v>
      </c>
      <c r="B116" s="32" t="s">
        <v>975</v>
      </c>
      <c r="C116" s="31" t="s">
        <v>976</v>
      </c>
      <c r="D116" s="31" t="s">
        <v>977</v>
      </c>
      <c r="E116" s="31" t="s">
        <v>575</v>
      </c>
      <c r="F116" s="86">
        <v>201000</v>
      </c>
      <c r="G116" s="32">
        <v>74.260000000000005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45205</v>
      </c>
      <c r="B117" s="32" t="s">
        <v>1127</v>
      </c>
      <c r="C117" s="31" t="s">
        <v>1128</v>
      </c>
      <c r="D117" s="31" t="s">
        <v>926</v>
      </c>
      <c r="E117" s="31" t="s">
        <v>575</v>
      </c>
      <c r="F117" s="86">
        <v>119566</v>
      </c>
      <c r="G117" s="32">
        <v>16.010000000000002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45205</v>
      </c>
      <c r="B118" s="32" t="s">
        <v>1129</v>
      </c>
      <c r="C118" s="31" t="s">
        <v>1130</v>
      </c>
      <c r="D118" s="31" t="s">
        <v>1131</v>
      </c>
      <c r="E118" s="31" t="s">
        <v>575</v>
      </c>
      <c r="F118" s="86">
        <v>182828</v>
      </c>
      <c r="G118" s="32">
        <v>57.89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45205</v>
      </c>
      <c r="B119" s="32" t="s">
        <v>1132</v>
      </c>
      <c r="C119" s="31" t="s">
        <v>1133</v>
      </c>
      <c r="D119" s="31" t="s">
        <v>969</v>
      </c>
      <c r="E119" s="31" t="s">
        <v>575</v>
      </c>
      <c r="F119" s="86">
        <v>1345139</v>
      </c>
      <c r="G119" s="32">
        <v>87.57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45205</v>
      </c>
      <c r="B120" s="32" t="s">
        <v>1132</v>
      </c>
      <c r="C120" s="31" t="s">
        <v>1133</v>
      </c>
      <c r="D120" s="31" t="s">
        <v>577</v>
      </c>
      <c r="E120" s="31" t="s">
        <v>575</v>
      </c>
      <c r="F120" s="86">
        <v>2738991</v>
      </c>
      <c r="G120" s="32">
        <v>86.37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45205</v>
      </c>
      <c r="B121" s="32" t="s">
        <v>291</v>
      </c>
      <c r="C121" s="31" t="s">
        <v>1134</v>
      </c>
      <c r="D121" s="31" t="s">
        <v>1135</v>
      </c>
      <c r="E121" s="31" t="s">
        <v>575</v>
      </c>
      <c r="F121" s="86">
        <v>2626491</v>
      </c>
      <c r="G121" s="32">
        <v>762.8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45205</v>
      </c>
      <c r="B122" s="32" t="s">
        <v>1136</v>
      </c>
      <c r="C122" s="31" t="s">
        <v>1137</v>
      </c>
      <c r="D122" s="31" t="s">
        <v>577</v>
      </c>
      <c r="E122" s="31" t="s">
        <v>575</v>
      </c>
      <c r="F122" s="86">
        <v>432785</v>
      </c>
      <c r="G122" s="32">
        <v>315.12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45205</v>
      </c>
      <c r="B123" s="32" t="s">
        <v>1138</v>
      </c>
      <c r="C123" s="31" t="s">
        <v>1139</v>
      </c>
      <c r="D123" s="31" t="s">
        <v>898</v>
      </c>
      <c r="E123" s="31" t="s">
        <v>575</v>
      </c>
      <c r="F123" s="86">
        <v>30000</v>
      </c>
      <c r="G123" s="32">
        <v>177.58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45205</v>
      </c>
      <c r="B124" s="32" t="s">
        <v>1138</v>
      </c>
      <c r="C124" s="31" t="s">
        <v>1139</v>
      </c>
      <c r="D124" s="31" t="s">
        <v>1140</v>
      </c>
      <c r="E124" s="31" t="s">
        <v>575</v>
      </c>
      <c r="F124" s="86">
        <v>99000</v>
      </c>
      <c r="G124" s="32">
        <v>177.75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45205</v>
      </c>
      <c r="B125" s="32" t="s">
        <v>1138</v>
      </c>
      <c r="C125" s="31" t="s">
        <v>1139</v>
      </c>
      <c r="D125" s="31" t="s">
        <v>1141</v>
      </c>
      <c r="E125" s="31" t="s">
        <v>575</v>
      </c>
      <c r="F125" s="86">
        <v>12000</v>
      </c>
      <c r="G125" s="32">
        <v>177.75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45205</v>
      </c>
      <c r="B126" s="32" t="s">
        <v>1142</v>
      </c>
      <c r="C126" s="31" t="s">
        <v>1143</v>
      </c>
      <c r="D126" s="31" t="s">
        <v>577</v>
      </c>
      <c r="E126" s="31" t="s">
        <v>575</v>
      </c>
      <c r="F126" s="86">
        <v>199615</v>
      </c>
      <c r="G126" s="32">
        <v>331.69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45205</v>
      </c>
      <c r="B127" s="32" t="s">
        <v>1144</v>
      </c>
      <c r="C127" s="31" t="s">
        <v>1145</v>
      </c>
      <c r="D127" s="31" t="s">
        <v>577</v>
      </c>
      <c r="E127" s="31" t="s">
        <v>575</v>
      </c>
      <c r="F127" s="86">
        <v>135774</v>
      </c>
      <c r="G127" s="32">
        <v>236.23</v>
      </c>
      <c r="H127" s="32" t="s">
        <v>865</v>
      </c>
    </row>
    <row r="128" spans="1:28" ht="15" customHeight="1">
      <c r="A128" s="85">
        <v>45205</v>
      </c>
      <c r="B128" s="32" t="s">
        <v>1146</v>
      </c>
      <c r="C128" s="31" t="s">
        <v>1147</v>
      </c>
      <c r="D128" s="31" t="s">
        <v>577</v>
      </c>
      <c r="E128" s="31" t="s">
        <v>575</v>
      </c>
      <c r="F128" s="86">
        <v>106970</v>
      </c>
      <c r="G128" s="32">
        <v>1302.18</v>
      </c>
      <c r="H128" s="32" t="s">
        <v>865</v>
      </c>
    </row>
    <row r="129" spans="1:8" ht="15" customHeight="1">
      <c r="A129" s="85">
        <v>45205</v>
      </c>
      <c r="B129" s="32" t="s">
        <v>981</v>
      </c>
      <c r="C129" s="31" t="s">
        <v>982</v>
      </c>
      <c r="D129" s="31" t="s">
        <v>577</v>
      </c>
      <c r="E129" s="31" t="s">
        <v>575</v>
      </c>
      <c r="F129" s="86">
        <v>162626</v>
      </c>
      <c r="G129" s="32">
        <v>940.05</v>
      </c>
      <c r="H129" s="32" t="s">
        <v>865</v>
      </c>
    </row>
    <row r="130" spans="1:8" ht="15" customHeight="1">
      <c r="A130" s="85">
        <v>45205</v>
      </c>
      <c r="B130" s="32" t="s">
        <v>1148</v>
      </c>
      <c r="C130" s="31" t="s">
        <v>1149</v>
      </c>
      <c r="D130" s="31" t="s">
        <v>1150</v>
      </c>
      <c r="E130" s="31" t="s">
        <v>575</v>
      </c>
      <c r="F130" s="86">
        <v>2000000</v>
      </c>
      <c r="G130" s="32">
        <v>1.25</v>
      </c>
      <c r="H130" s="32" t="s">
        <v>865</v>
      </c>
    </row>
    <row r="131" spans="1:8" ht="15" customHeight="1">
      <c r="A131" s="85">
        <v>45205</v>
      </c>
      <c r="B131" s="32" t="s">
        <v>983</v>
      </c>
      <c r="C131" s="31" t="s">
        <v>984</v>
      </c>
      <c r="D131" s="31" t="s">
        <v>985</v>
      </c>
      <c r="E131" s="31" t="s">
        <v>575</v>
      </c>
      <c r="F131" s="86">
        <v>127269</v>
      </c>
      <c r="G131" s="32">
        <v>110.87</v>
      </c>
      <c r="H131" s="32" t="s">
        <v>865</v>
      </c>
    </row>
    <row r="132" spans="1:8" ht="15" customHeight="1">
      <c r="A132" s="85">
        <v>45205</v>
      </c>
      <c r="B132" s="32" t="s">
        <v>983</v>
      </c>
      <c r="C132" s="31" t="s">
        <v>984</v>
      </c>
      <c r="D132" s="31" t="s">
        <v>980</v>
      </c>
      <c r="E132" s="31" t="s">
        <v>575</v>
      </c>
      <c r="F132" s="86">
        <v>100000</v>
      </c>
      <c r="G132" s="32">
        <v>110.6</v>
      </c>
      <c r="H132" s="32" t="s">
        <v>865</v>
      </c>
    </row>
    <row r="133" spans="1:8" ht="15" customHeight="1">
      <c r="A133" s="85">
        <v>45205</v>
      </c>
      <c r="B133" s="32" t="s">
        <v>1151</v>
      </c>
      <c r="C133" s="31" t="s">
        <v>1152</v>
      </c>
      <c r="D133" s="31" t="s">
        <v>1153</v>
      </c>
      <c r="E133" s="31" t="s">
        <v>575</v>
      </c>
      <c r="F133" s="86">
        <v>529365</v>
      </c>
      <c r="G133" s="32">
        <v>168.32</v>
      </c>
      <c r="H133" s="32" t="s">
        <v>865</v>
      </c>
    </row>
    <row r="134" spans="1:8" ht="15" customHeight="1">
      <c r="A134" s="85">
        <v>45205</v>
      </c>
      <c r="B134" s="32" t="s">
        <v>1151</v>
      </c>
      <c r="C134" s="31" t="s">
        <v>1152</v>
      </c>
      <c r="D134" s="31" t="s">
        <v>1154</v>
      </c>
      <c r="E134" s="31" t="s">
        <v>575</v>
      </c>
      <c r="F134" s="86">
        <v>650000</v>
      </c>
      <c r="G134" s="32">
        <v>162.15</v>
      </c>
      <c r="H134" s="32" t="s">
        <v>865</v>
      </c>
    </row>
    <row r="135" spans="1:8" ht="15" customHeight="1">
      <c r="A135" s="85">
        <v>45205</v>
      </c>
      <c r="B135" s="32" t="s">
        <v>986</v>
      </c>
      <c r="C135" s="31" t="s">
        <v>987</v>
      </c>
      <c r="D135" s="31" t="s">
        <v>577</v>
      </c>
      <c r="E135" s="31" t="s">
        <v>575</v>
      </c>
      <c r="F135" s="86">
        <v>2125374</v>
      </c>
      <c r="G135" s="32">
        <v>73.06</v>
      </c>
      <c r="H135" s="32" t="s">
        <v>865</v>
      </c>
    </row>
    <row r="136" spans="1:8" ht="15" customHeight="1">
      <c r="A136" s="85">
        <v>45205</v>
      </c>
      <c r="B136" s="32" t="s">
        <v>988</v>
      </c>
      <c r="C136" s="31" t="s">
        <v>989</v>
      </c>
      <c r="D136" s="31" t="s">
        <v>946</v>
      </c>
      <c r="E136" s="31" t="s">
        <v>575</v>
      </c>
      <c r="F136" s="86">
        <v>100000</v>
      </c>
      <c r="G136" s="32">
        <v>305</v>
      </c>
      <c r="H136" s="32" t="s">
        <v>865</v>
      </c>
    </row>
    <row r="137" spans="1:8" ht="15" customHeight="1">
      <c r="A137" s="85">
        <v>45205</v>
      </c>
      <c r="B137" s="32" t="s">
        <v>943</v>
      </c>
      <c r="C137" s="31" t="s">
        <v>944</v>
      </c>
      <c r="D137" s="31" t="s">
        <v>945</v>
      </c>
      <c r="E137" s="31" t="s">
        <v>575</v>
      </c>
      <c r="F137" s="86">
        <v>9414991</v>
      </c>
      <c r="G137" s="32">
        <v>5.21</v>
      </c>
      <c r="H137" s="32" t="s">
        <v>865</v>
      </c>
    </row>
    <row r="138" spans="1:8" ht="15" customHeight="1">
      <c r="A138" s="85">
        <v>45205</v>
      </c>
      <c r="B138" s="32" t="s">
        <v>1155</v>
      </c>
      <c r="C138" s="31" t="s">
        <v>1156</v>
      </c>
      <c r="D138" s="31" t="s">
        <v>969</v>
      </c>
      <c r="E138" s="31" t="s">
        <v>575</v>
      </c>
      <c r="F138" s="86">
        <v>48241</v>
      </c>
      <c r="G138" s="32">
        <v>50.89</v>
      </c>
      <c r="H138" s="32" t="s">
        <v>865</v>
      </c>
    </row>
    <row r="139" spans="1:8" ht="15" customHeight="1">
      <c r="A139" s="85">
        <v>45205</v>
      </c>
      <c r="B139" s="32" t="s">
        <v>1155</v>
      </c>
      <c r="C139" s="31" t="s">
        <v>1156</v>
      </c>
      <c r="D139" s="31" t="s">
        <v>1157</v>
      </c>
      <c r="E139" s="31" t="s">
        <v>575</v>
      </c>
      <c r="F139" s="86">
        <v>49606</v>
      </c>
      <c r="G139" s="32">
        <v>50.56</v>
      </c>
      <c r="H139" s="32" t="s">
        <v>865</v>
      </c>
    </row>
    <row r="140" spans="1:8" ht="15" customHeight="1">
      <c r="A140" s="85">
        <v>45205</v>
      </c>
      <c r="B140" s="32" t="s">
        <v>1158</v>
      </c>
      <c r="C140" s="31" t="s">
        <v>1159</v>
      </c>
      <c r="D140" s="31" t="s">
        <v>1160</v>
      </c>
      <c r="E140" s="31" t="s">
        <v>575</v>
      </c>
      <c r="F140" s="86">
        <v>200000</v>
      </c>
      <c r="G140" s="32">
        <v>330</v>
      </c>
      <c r="H140" s="32" t="s">
        <v>865</v>
      </c>
    </row>
    <row r="141" spans="1:8" ht="15" customHeight="1">
      <c r="A141" s="85">
        <v>45205</v>
      </c>
      <c r="B141" s="32" t="s">
        <v>1158</v>
      </c>
      <c r="C141" s="31" t="s">
        <v>1159</v>
      </c>
      <c r="D141" s="31" t="s">
        <v>1161</v>
      </c>
      <c r="E141" s="31" t="s">
        <v>575</v>
      </c>
      <c r="F141" s="86">
        <v>125600</v>
      </c>
      <c r="G141" s="32">
        <v>328.56</v>
      </c>
      <c r="H141" s="32" t="s">
        <v>865</v>
      </c>
    </row>
    <row r="142" spans="1:8" ht="15" customHeight="1">
      <c r="A142" s="85">
        <v>45205</v>
      </c>
      <c r="B142" s="32" t="s">
        <v>1158</v>
      </c>
      <c r="C142" s="31" t="s">
        <v>1159</v>
      </c>
      <c r="D142" s="31" t="s">
        <v>1162</v>
      </c>
      <c r="E142" s="31" t="s">
        <v>575</v>
      </c>
      <c r="F142" s="86">
        <v>164000</v>
      </c>
      <c r="G142" s="32">
        <v>330</v>
      </c>
      <c r="H142" s="32" t="s">
        <v>865</v>
      </c>
    </row>
    <row r="143" spans="1:8" ht="15" customHeight="1">
      <c r="A143" s="85">
        <v>45205</v>
      </c>
      <c r="B143" s="32" t="s">
        <v>1158</v>
      </c>
      <c r="C143" s="31" t="s">
        <v>1159</v>
      </c>
      <c r="D143" s="31" t="s">
        <v>1163</v>
      </c>
      <c r="E143" s="31" t="s">
        <v>575</v>
      </c>
      <c r="F143" s="86">
        <v>100000</v>
      </c>
      <c r="G143" s="32">
        <v>330</v>
      </c>
      <c r="H143" s="32" t="s">
        <v>865</v>
      </c>
    </row>
    <row r="144" spans="1:8" ht="15" customHeight="1">
      <c r="A144" s="85">
        <v>45205</v>
      </c>
      <c r="B144" s="32" t="s">
        <v>1087</v>
      </c>
      <c r="C144" s="31" t="s">
        <v>1088</v>
      </c>
      <c r="D144" s="31" t="s">
        <v>1089</v>
      </c>
      <c r="E144" s="31" t="s">
        <v>576</v>
      </c>
      <c r="F144" s="86">
        <v>281501</v>
      </c>
      <c r="G144" s="32">
        <v>349.05</v>
      </c>
      <c r="H144" s="32" t="s">
        <v>865</v>
      </c>
    </row>
    <row r="145" spans="1:8" ht="15" customHeight="1">
      <c r="A145" s="85">
        <v>45205</v>
      </c>
      <c r="B145" s="32" t="s">
        <v>1093</v>
      </c>
      <c r="C145" s="31" t="s">
        <v>1094</v>
      </c>
      <c r="D145" s="31" t="s">
        <v>577</v>
      </c>
      <c r="E145" s="31" t="s">
        <v>576</v>
      </c>
      <c r="F145" s="86">
        <v>442508</v>
      </c>
      <c r="G145" s="32">
        <v>49.42</v>
      </c>
      <c r="H145" s="32" t="s">
        <v>865</v>
      </c>
    </row>
    <row r="146" spans="1:8" ht="15" customHeight="1">
      <c r="A146" s="85">
        <v>45205</v>
      </c>
      <c r="B146" s="32" t="s">
        <v>966</v>
      </c>
      <c r="C146" s="31" t="s">
        <v>967</v>
      </c>
      <c r="D146" s="31" t="s">
        <v>968</v>
      </c>
      <c r="E146" s="31" t="s">
        <v>576</v>
      </c>
      <c r="F146" s="86">
        <v>155145</v>
      </c>
      <c r="G146" s="32">
        <v>166.04</v>
      </c>
      <c r="H146" s="32" t="s">
        <v>865</v>
      </c>
    </row>
    <row r="147" spans="1:8" ht="15" customHeight="1">
      <c r="A147" s="85">
        <v>45205</v>
      </c>
      <c r="B147" s="32" t="s">
        <v>966</v>
      </c>
      <c r="C147" s="31" t="s">
        <v>967</v>
      </c>
      <c r="D147" s="31" t="s">
        <v>577</v>
      </c>
      <c r="E147" s="31" t="s">
        <v>576</v>
      </c>
      <c r="F147" s="86">
        <v>263461</v>
      </c>
      <c r="G147" s="32">
        <v>165.9</v>
      </c>
      <c r="H147" s="32" t="s">
        <v>865</v>
      </c>
    </row>
    <row r="148" spans="1:8" ht="15" customHeight="1">
      <c r="A148" s="85">
        <v>45205</v>
      </c>
      <c r="B148" s="32" t="s">
        <v>1095</v>
      </c>
      <c r="C148" s="31" t="s">
        <v>1096</v>
      </c>
      <c r="D148" s="31" t="s">
        <v>1099</v>
      </c>
      <c r="E148" s="31" t="s">
        <v>576</v>
      </c>
      <c r="F148" s="86">
        <v>24000</v>
      </c>
      <c r="G148" s="32">
        <v>265.42</v>
      </c>
      <c r="H148" s="32" t="s">
        <v>865</v>
      </c>
    </row>
    <row r="149" spans="1:8" ht="15" customHeight="1">
      <c r="A149" s="85">
        <v>45205</v>
      </c>
      <c r="B149" s="32" t="s">
        <v>1095</v>
      </c>
      <c r="C149" s="31" t="s">
        <v>1096</v>
      </c>
      <c r="D149" s="31" t="s">
        <v>904</v>
      </c>
      <c r="E149" s="31" t="s">
        <v>576</v>
      </c>
      <c r="F149" s="86">
        <v>56000</v>
      </c>
      <c r="G149" s="32">
        <v>255.9</v>
      </c>
      <c r="H149" s="32" t="s">
        <v>865</v>
      </c>
    </row>
    <row r="150" spans="1:8" ht="15" customHeight="1">
      <c r="A150" s="85">
        <v>45205</v>
      </c>
      <c r="B150" s="32" t="s">
        <v>1095</v>
      </c>
      <c r="C150" s="31" t="s">
        <v>1096</v>
      </c>
      <c r="D150" s="31" t="s">
        <v>1097</v>
      </c>
      <c r="E150" s="31" t="s">
        <v>576</v>
      </c>
      <c r="F150" s="86">
        <v>22400</v>
      </c>
      <c r="G150" s="32">
        <v>266.89999999999998</v>
      </c>
      <c r="H150" s="32" t="s">
        <v>865</v>
      </c>
    </row>
    <row r="151" spans="1:8" ht="15" customHeight="1">
      <c r="A151" s="85">
        <v>45205</v>
      </c>
      <c r="B151" s="32" t="s">
        <v>1100</v>
      </c>
      <c r="C151" s="31" t="s">
        <v>1101</v>
      </c>
      <c r="D151" s="31" t="s">
        <v>969</v>
      </c>
      <c r="E151" s="31" t="s">
        <v>576</v>
      </c>
      <c r="F151" s="86">
        <v>278663</v>
      </c>
      <c r="G151" s="32">
        <v>324.06</v>
      </c>
      <c r="H151" s="32" t="s">
        <v>865</v>
      </c>
    </row>
    <row r="152" spans="1:8" ht="15" customHeight="1">
      <c r="A152" s="85">
        <v>45205</v>
      </c>
      <c r="B152" s="32" t="s">
        <v>1102</v>
      </c>
      <c r="C152" s="31" t="s">
        <v>1103</v>
      </c>
      <c r="D152" s="31" t="s">
        <v>1104</v>
      </c>
      <c r="E152" s="31" t="s">
        <v>576</v>
      </c>
      <c r="F152" s="86">
        <v>6676910</v>
      </c>
      <c r="G152" s="32">
        <v>3.06</v>
      </c>
      <c r="H152" s="32" t="s">
        <v>865</v>
      </c>
    </row>
    <row r="153" spans="1:8" ht="15" customHeight="1">
      <c r="A153" s="85">
        <v>45205</v>
      </c>
      <c r="B153" s="32" t="s">
        <v>901</v>
      </c>
      <c r="C153" s="31" t="s">
        <v>902</v>
      </c>
      <c r="D153" s="31" t="s">
        <v>900</v>
      </c>
      <c r="E153" s="31" t="s">
        <v>576</v>
      </c>
      <c r="F153" s="86">
        <v>378435</v>
      </c>
      <c r="G153" s="32">
        <v>210.31</v>
      </c>
      <c r="H153" s="32" t="s">
        <v>865</v>
      </c>
    </row>
    <row r="154" spans="1:8" ht="15" customHeight="1">
      <c r="A154" s="85">
        <v>45205</v>
      </c>
      <c r="B154" s="32" t="s">
        <v>1105</v>
      </c>
      <c r="C154" s="31" t="s">
        <v>1106</v>
      </c>
      <c r="D154" s="31" t="s">
        <v>1164</v>
      </c>
      <c r="E154" s="31" t="s">
        <v>576</v>
      </c>
      <c r="F154" s="86">
        <v>639470</v>
      </c>
      <c r="G154" s="32">
        <v>9.85</v>
      </c>
      <c r="H154" s="32" t="s">
        <v>865</v>
      </c>
    </row>
    <row r="155" spans="1:8" ht="15" customHeight="1">
      <c r="A155" s="85">
        <v>45205</v>
      </c>
      <c r="B155" s="32" t="s">
        <v>941</v>
      </c>
      <c r="C155" s="31" t="s">
        <v>942</v>
      </c>
      <c r="D155" s="31" t="s">
        <v>1165</v>
      </c>
      <c r="E155" s="31" t="s">
        <v>576</v>
      </c>
      <c r="F155" s="86">
        <v>57000</v>
      </c>
      <c r="G155" s="32">
        <v>0.4</v>
      </c>
      <c r="H155" s="32" t="s">
        <v>865</v>
      </c>
    </row>
    <row r="156" spans="1:8" ht="15" customHeight="1">
      <c r="A156" s="85">
        <v>45205</v>
      </c>
      <c r="B156" s="32" t="s">
        <v>941</v>
      </c>
      <c r="C156" s="31" t="s">
        <v>942</v>
      </c>
      <c r="D156" s="31" t="s">
        <v>990</v>
      </c>
      <c r="E156" s="31" t="s">
        <v>576</v>
      </c>
      <c r="F156" s="86">
        <v>111000</v>
      </c>
      <c r="G156" s="32">
        <v>0.4</v>
      </c>
      <c r="H156" s="32" t="s">
        <v>865</v>
      </c>
    </row>
    <row r="157" spans="1:8" ht="15" customHeight="1">
      <c r="A157" s="85">
        <v>45205</v>
      </c>
      <c r="B157" s="32" t="s">
        <v>941</v>
      </c>
      <c r="C157" s="31" t="s">
        <v>942</v>
      </c>
      <c r="D157" s="31" t="s">
        <v>946</v>
      </c>
      <c r="E157" s="31" t="s">
        <v>576</v>
      </c>
      <c r="F157" s="86">
        <v>99000</v>
      </c>
      <c r="G157" s="32">
        <v>0.42</v>
      </c>
      <c r="H157" s="32" t="s">
        <v>865</v>
      </c>
    </row>
    <row r="158" spans="1:8" ht="15" customHeight="1">
      <c r="A158" s="85">
        <v>45205</v>
      </c>
      <c r="B158" s="32" t="s">
        <v>973</v>
      </c>
      <c r="C158" s="31" t="s">
        <v>974</v>
      </c>
      <c r="D158" s="31" t="s">
        <v>1166</v>
      </c>
      <c r="E158" s="31" t="s">
        <v>576</v>
      </c>
      <c r="F158" s="86">
        <v>75000</v>
      </c>
      <c r="G158" s="32">
        <v>4.55</v>
      </c>
      <c r="H158" s="32" t="s">
        <v>865</v>
      </c>
    </row>
    <row r="159" spans="1:8" ht="15" customHeight="1">
      <c r="A159" s="85">
        <v>45205</v>
      </c>
      <c r="B159" s="32" t="s">
        <v>1114</v>
      </c>
      <c r="C159" s="31" t="s">
        <v>1115</v>
      </c>
      <c r="D159" s="31" t="s">
        <v>1116</v>
      </c>
      <c r="E159" s="31" t="s">
        <v>576</v>
      </c>
      <c r="F159" s="86">
        <v>400034</v>
      </c>
      <c r="G159" s="32">
        <v>126.15</v>
      </c>
      <c r="H159" s="32" t="s">
        <v>865</v>
      </c>
    </row>
    <row r="160" spans="1:8" ht="15" customHeight="1">
      <c r="A160" s="85">
        <v>45205</v>
      </c>
      <c r="B160" s="32" t="s">
        <v>1114</v>
      </c>
      <c r="C160" s="31" t="s">
        <v>1115</v>
      </c>
      <c r="D160" s="31" t="s">
        <v>904</v>
      </c>
      <c r="E160" s="31" t="s">
        <v>576</v>
      </c>
      <c r="F160" s="86">
        <v>486354</v>
      </c>
      <c r="G160" s="32">
        <v>126.43</v>
      </c>
      <c r="H160" s="32" t="s">
        <v>865</v>
      </c>
    </row>
    <row r="161" spans="1:8" ht="15" customHeight="1">
      <c r="A161" s="85">
        <v>45205</v>
      </c>
      <c r="B161" s="32" t="s">
        <v>1114</v>
      </c>
      <c r="C161" s="31" t="s">
        <v>1115</v>
      </c>
      <c r="D161" s="31" t="s">
        <v>1117</v>
      </c>
      <c r="E161" s="31" t="s">
        <v>576</v>
      </c>
      <c r="F161" s="86">
        <v>603001</v>
      </c>
      <c r="G161" s="32">
        <v>126.47</v>
      </c>
      <c r="H161" s="32" t="s">
        <v>865</v>
      </c>
    </row>
    <row r="162" spans="1:8" ht="15" customHeight="1">
      <c r="A162" s="85">
        <v>45205</v>
      </c>
      <c r="B162" s="32" t="s">
        <v>1118</v>
      </c>
      <c r="C162" s="31" t="s">
        <v>1119</v>
      </c>
      <c r="D162" s="31" t="s">
        <v>1167</v>
      </c>
      <c r="E162" s="31" t="s">
        <v>576</v>
      </c>
      <c r="F162" s="86">
        <v>390000</v>
      </c>
      <c r="G162" s="32">
        <v>140</v>
      </c>
      <c r="H162" s="32" t="s">
        <v>865</v>
      </c>
    </row>
    <row r="163" spans="1:8" ht="15" customHeight="1">
      <c r="A163" s="85">
        <v>45205</v>
      </c>
      <c r="B163" s="32" t="s">
        <v>177</v>
      </c>
      <c r="C163" s="31" t="s">
        <v>1122</v>
      </c>
      <c r="D163" s="31" t="s">
        <v>577</v>
      </c>
      <c r="E163" s="31" t="s">
        <v>576</v>
      </c>
      <c r="F163" s="86">
        <v>451835</v>
      </c>
      <c r="G163" s="32">
        <v>2017</v>
      </c>
      <c r="H163" s="32" t="s">
        <v>865</v>
      </c>
    </row>
    <row r="164" spans="1:8" ht="15" customHeight="1">
      <c r="A164" s="85">
        <v>45205</v>
      </c>
      <c r="B164" s="32" t="s">
        <v>1123</v>
      </c>
      <c r="C164" s="31" t="s">
        <v>1124</v>
      </c>
      <c r="D164" s="31" t="s">
        <v>577</v>
      </c>
      <c r="E164" s="31" t="s">
        <v>576</v>
      </c>
      <c r="F164" s="86">
        <v>224254</v>
      </c>
      <c r="G164" s="32">
        <v>196.26</v>
      </c>
      <c r="H164" s="32" t="s">
        <v>865</v>
      </c>
    </row>
    <row r="165" spans="1:8" ht="15" customHeight="1">
      <c r="A165" s="85">
        <v>45205</v>
      </c>
      <c r="B165" s="32" t="s">
        <v>1125</v>
      </c>
      <c r="C165" s="31" t="s">
        <v>1126</v>
      </c>
      <c r="D165" s="31" t="s">
        <v>1117</v>
      </c>
      <c r="E165" s="31" t="s">
        <v>576</v>
      </c>
      <c r="F165" s="86">
        <v>966120</v>
      </c>
      <c r="G165" s="32">
        <v>50.44</v>
      </c>
      <c r="H165" s="32" t="s">
        <v>865</v>
      </c>
    </row>
    <row r="166" spans="1:8" ht="15" customHeight="1">
      <c r="A166" s="85">
        <v>45205</v>
      </c>
      <c r="B166" s="32" t="s">
        <v>1168</v>
      </c>
      <c r="C166" s="31" t="s">
        <v>1169</v>
      </c>
      <c r="D166" s="31" t="s">
        <v>1120</v>
      </c>
      <c r="E166" s="31" t="s">
        <v>576</v>
      </c>
      <c r="F166" s="86">
        <v>293448</v>
      </c>
      <c r="G166" s="32">
        <v>224</v>
      </c>
      <c r="H166" s="32" t="s">
        <v>865</v>
      </c>
    </row>
    <row r="167" spans="1:8" ht="15" customHeight="1">
      <c r="A167" s="85">
        <v>45205</v>
      </c>
      <c r="B167" s="32" t="s">
        <v>975</v>
      </c>
      <c r="C167" s="31" t="s">
        <v>976</v>
      </c>
      <c r="D167" s="31" t="s">
        <v>898</v>
      </c>
      <c r="E167" s="31" t="s">
        <v>576</v>
      </c>
      <c r="F167" s="86">
        <v>90000</v>
      </c>
      <c r="G167" s="32">
        <v>67.3</v>
      </c>
      <c r="H167" s="32" t="s">
        <v>865</v>
      </c>
    </row>
    <row r="168" spans="1:8" ht="15" customHeight="1">
      <c r="A168" s="85">
        <v>45205</v>
      </c>
      <c r="B168" s="32" t="s">
        <v>1127</v>
      </c>
      <c r="C168" s="31" t="s">
        <v>1128</v>
      </c>
      <c r="D168" s="31" t="s">
        <v>926</v>
      </c>
      <c r="E168" s="31" t="s">
        <v>576</v>
      </c>
      <c r="F168" s="86">
        <v>129075</v>
      </c>
      <c r="G168" s="32">
        <v>16.04</v>
      </c>
      <c r="H168" s="32" t="s">
        <v>865</v>
      </c>
    </row>
    <row r="169" spans="1:8" ht="15" customHeight="1">
      <c r="A169" s="85">
        <v>45205</v>
      </c>
      <c r="B169" s="32" t="s">
        <v>1129</v>
      </c>
      <c r="C169" s="31" t="s">
        <v>1130</v>
      </c>
      <c r="D169" s="31" t="s">
        <v>1170</v>
      </c>
      <c r="E169" s="31" t="s">
        <v>576</v>
      </c>
      <c r="F169" s="86">
        <v>160000</v>
      </c>
      <c r="G169" s="32">
        <v>58.18</v>
      </c>
      <c r="H169" s="32" t="s">
        <v>865</v>
      </c>
    </row>
    <row r="170" spans="1:8" ht="15" customHeight="1">
      <c r="A170" s="85">
        <v>45205</v>
      </c>
      <c r="B170" s="32" t="s">
        <v>1132</v>
      </c>
      <c r="C170" s="31" t="s">
        <v>1133</v>
      </c>
      <c r="D170" s="31" t="s">
        <v>969</v>
      </c>
      <c r="E170" s="31" t="s">
        <v>576</v>
      </c>
      <c r="F170" s="86">
        <v>1362718</v>
      </c>
      <c r="G170" s="32">
        <v>87.64</v>
      </c>
      <c r="H170" s="32" t="s">
        <v>865</v>
      </c>
    </row>
    <row r="171" spans="1:8" ht="15" customHeight="1">
      <c r="A171" s="85">
        <v>45205</v>
      </c>
      <c r="B171" s="32" t="s">
        <v>1132</v>
      </c>
      <c r="C171" s="31" t="s">
        <v>1133</v>
      </c>
      <c r="D171" s="31" t="s">
        <v>577</v>
      </c>
      <c r="E171" s="31" t="s">
        <v>576</v>
      </c>
      <c r="F171" s="86">
        <v>2738991</v>
      </c>
      <c r="G171" s="32">
        <v>86.27</v>
      </c>
      <c r="H171" s="32" t="s">
        <v>865</v>
      </c>
    </row>
    <row r="172" spans="1:8" ht="15" customHeight="1">
      <c r="A172" s="85">
        <v>45205</v>
      </c>
      <c r="B172" s="32" t="s">
        <v>291</v>
      </c>
      <c r="C172" s="31" t="s">
        <v>1134</v>
      </c>
      <c r="D172" s="31" t="s">
        <v>1171</v>
      </c>
      <c r="E172" s="31" t="s">
        <v>576</v>
      </c>
      <c r="F172" s="86">
        <v>8323635</v>
      </c>
      <c r="G172" s="32">
        <v>762.8</v>
      </c>
      <c r="H172" s="32" t="s">
        <v>865</v>
      </c>
    </row>
    <row r="173" spans="1:8" ht="15" customHeight="1">
      <c r="A173" s="85">
        <v>45205</v>
      </c>
      <c r="B173" s="32" t="s">
        <v>291</v>
      </c>
      <c r="C173" s="31" t="s">
        <v>1134</v>
      </c>
      <c r="D173" s="31" t="s">
        <v>1172</v>
      </c>
      <c r="E173" s="31" t="s">
        <v>576</v>
      </c>
      <c r="F173" s="86">
        <v>3097576</v>
      </c>
      <c r="G173" s="32">
        <v>762.8</v>
      </c>
      <c r="H173" s="32" t="s">
        <v>865</v>
      </c>
    </row>
    <row r="174" spans="1:8" ht="15" customHeight="1">
      <c r="A174" s="85">
        <v>45205</v>
      </c>
      <c r="B174" s="32" t="s">
        <v>1136</v>
      </c>
      <c r="C174" s="31" t="s">
        <v>1137</v>
      </c>
      <c r="D174" s="31" t="s">
        <v>577</v>
      </c>
      <c r="E174" s="31" t="s">
        <v>576</v>
      </c>
      <c r="F174" s="86">
        <v>432785</v>
      </c>
      <c r="G174" s="32">
        <v>315.26</v>
      </c>
      <c r="H174" s="32" t="s">
        <v>865</v>
      </c>
    </row>
    <row r="175" spans="1:8" ht="15" customHeight="1">
      <c r="A175" s="85">
        <v>45205</v>
      </c>
      <c r="B175" s="32" t="s">
        <v>1138</v>
      </c>
      <c r="C175" s="31" t="s">
        <v>1139</v>
      </c>
      <c r="D175" s="31" t="s">
        <v>1141</v>
      </c>
      <c r="E175" s="31" t="s">
        <v>576</v>
      </c>
      <c r="F175" s="86">
        <v>48000</v>
      </c>
      <c r="G175" s="32">
        <v>177.75</v>
      </c>
      <c r="H175" s="32" t="s">
        <v>865</v>
      </c>
    </row>
    <row r="176" spans="1:8" ht="15" customHeight="1">
      <c r="A176" s="85">
        <v>45205</v>
      </c>
      <c r="B176" s="32" t="s">
        <v>1138</v>
      </c>
      <c r="C176" s="31" t="s">
        <v>1139</v>
      </c>
      <c r="D176" s="31" t="s">
        <v>898</v>
      </c>
      <c r="E176" s="31" t="s">
        <v>576</v>
      </c>
      <c r="F176" s="86">
        <v>54000</v>
      </c>
      <c r="G176" s="32">
        <v>177.75</v>
      </c>
      <c r="H176" s="32" t="s">
        <v>865</v>
      </c>
    </row>
    <row r="177" spans="1:8" ht="15" customHeight="1">
      <c r="A177" s="85">
        <v>45205</v>
      </c>
      <c r="B177" s="32" t="s">
        <v>978</v>
      </c>
      <c r="C177" s="31" t="s">
        <v>979</v>
      </c>
      <c r="D177" s="31" t="s">
        <v>1173</v>
      </c>
      <c r="E177" s="31" t="s">
        <v>576</v>
      </c>
      <c r="F177" s="86">
        <v>142740</v>
      </c>
      <c r="G177" s="32">
        <v>81.67</v>
      </c>
      <c r="H177" s="32" t="s">
        <v>865</v>
      </c>
    </row>
    <row r="178" spans="1:8" ht="15" customHeight="1">
      <c r="A178" s="85">
        <v>45205</v>
      </c>
      <c r="B178" s="32" t="s">
        <v>1142</v>
      </c>
      <c r="C178" s="31" t="s">
        <v>1143</v>
      </c>
      <c r="D178" s="31" t="s">
        <v>577</v>
      </c>
      <c r="E178" s="31" t="s">
        <v>576</v>
      </c>
      <c r="F178" s="86">
        <v>199615</v>
      </c>
      <c r="G178" s="32">
        <v>331.47</v>
      </c>
      <c r="H178" s="32" t="s">
        <v>865</v>
      </c>
    </row>
    <row r="179" spans="1:8" ht="15" customHeight="1">
      <c r="A179" s="85">
        <v>45205</v>
      </c>
      <c r="B179" s="32" t="s">
        <v>1174</v>
      </c>
      <c r="C179" s="31" t="s">
        <v>1175</v>
      </c>
      <c r="D179" s="31" t="s">
        <v>1176</v>
      </c>
      <c r="E179" s="31" t="s">
        <v>576</v>
      </c>
      <c r="F179" s="86">
        <v>215158</v>
      </c>
      <c r="G179" s="32">
        <v>81.72</v>
      </c>
      <c r="H179" s="32" t="s">
        <v>865</v>
      </c>
    </row>
    <row r="180" spans="1:8" ht="15" customHeight="1">
      <c r="A180" s="85">
        <v>45205</v>
      </c>
      <c r="B180" s="32" t="s">
        <v>1144</v>
      </c>
      <c r="C180" s="31" t="s">
        <v>1145</v>
      </c>
      <c r="D180" s="31" t="s">
        <v>577</v>
      </c>
      <c r="E180" s="31" t="s">
        <v>576</v>
      </c>
      <c r="F180" s="86">
        <v>135774</v>
      </c>
      <c r="G180" s="32">
        <v>235.98</v>
      </c>
      <c r="H180" s="32" t="s">
        <v>865</v>
      </c>
    </row>
    <row r="181" spans="1:8" ht="15" customHeight="1">
      <c r="A181" s="85">
        <v>45205</v>
      </c>
      <c r="B181" s="32" t="s">
        <v>1146</v>
      </c>
      <c r="C181" s="31" t="s">
        <v>1147</v>
      </c>
      <c r="D181" s="31" t="s">
        <v>577</v>
      </c>
      <c r="E181" s="31" t="s">
        <v>576</v>
      </c>
      <c r="F181" s="86">
        <v>106970</v>
      </c>
      <c r="G181" s="32">
        <v>1302.27</v>
      </c>
      <c r="H181" s="32" t="s">
        <v>865</v>
      </c>
    </row>
    <row r="182" spans="1:8" ht="15" customHeight="1">
      <c r="A182" s="85">
        <v>45205</v>
      </c>
      <c r="B182" s="32" t="s">
        <v>981</v>
      </c>
      <c r="C182" s="31" t="s">
        <v>982</v>
      </c>
      <c r="D182" s="31" t="s">
        <v>577</v>
      </c>
      <c r="E182" s="31" t="s">
        <v>576</v>
      </c>
      <c r="F182" s="86">
        <v>162626</v>
      </c>
      <c r="G182" s="32">
        <v>940.6</v>
      </c>
      <c r="H182" s="32" t="s">
        <v>865</v>
      </c>
    </row>
    <row r="183" spans="1:8" ht="15" customHeight="1">
      <c r="A183" s="85">
        <v>45205</v>
      </c>
      <c r="B183" s="32" t="s">
        <v>1148</v>
      </c>
      <c r="C183" s="31" t="s">
        <v>1149</v>
      </c>
      <c r="D183" s="31" t="s">
        <v>1177</v>
      </c>
      <c r="E183" s="31" t="s">
        <v>576</v>
      </c>
      <c r="F183" s="86">
        <v>1559000</v>
      </c>
      <c r="G183" s="32">
        <v>1.25</v>
      </c>
      <c r="H183" s="32" t="s">
        <v>865</v>
      </c>
    </row>
    <row r="184" spans="1:8" ht="15" customHeight="1">
      <c r="A184" s="85">
        <v>45205</v>
      </c>
      <c r="B184" s="32" t="s">
        <v>983</v>
      </c>
      <c r="C184" s="31" t="s">
        <v>984</v>
      </c>
      <c r="D184" s="31" t="s">
        <v>985</v>
      </c>
      <c r="E184" s="31" t="s">
        <v>576</v>
      </c>
      <c r="F184" s="86">
        <v>127269</v>
      </c>
      <c r="G184" s="32">
        <v>110.58</v>
      </c>
      <c r="H184" s="32" t="s">
        <v>865</v>
      </c>
    </row>
    <row r="185" spans="1:8" ht="15" customHeight="1">
      <c r="A185" s="85">
        <v>45205</v>
      </c>
      <c r="B185" s="32" t="s">
        <v>983</v>
      </c>
      <c r="C185" s="31" t="s">
        <v>984</v>
      </c>
      <c r="D185" s="31" t="s">
        <v>980</v>
      </c>
      <c r="E185" s="31" t="s">
        <v>576</v>
      </c>
      <c r="F185" s="86">
        <v>52500</v>
      </c>
      <c r="G185" s="32">
        <v>110.92</v>
      </c>
      <c r="H185" s="32" t="s">
        <v>865</v>
      </c>
    </row>
    <row r="186" spans="1:8" ht="15" customHeight="1">
      <c r="A186" s="85">
        <v>45205</v>
      </c>
      <c r="B186" s="32" t="s">
        <v>1151</v>
      </c>
      <c r="C186" s="31" t="s">
        <v>1152</v>
      </c>
      <c r="D186" s="31" t="s">
        <v>1178</v>
      </c>
      <c r="E186" s="31" t="s">
        <v>576</v>
      </c>
      <c r="F186" s="86">
        <v>299127</v>
      </c>
      <c r="G186" s="32">
        <v>162.84</v>
      </c>
      <c r="H186" s="32" t="s">
        <v>865</v>
      </c>
    </row>
    <row r="187" spans="1:8" ht="15" customHeight="1">
      <c r="A187" s="85">
        <v>45205</v>
      </c>
      <c r="B187" s="32" t="s">
        <v>1151</v>
      </c>
      <c r="C187" s="31" t="s">
        <v>1152</v>
      </c>
      <c r="D187" s="31" t="s">
        <v>1179</v>
      </c>
      <c r="E187" s="31" t="s">
        <v>576</v>
      </c>
      <c r="F187" s="86">
        <v>224127</v>
      </c>
      <c r="G187" s="32">
        <v>163.01</v>
      </c>
      <c r="H187" s="32" t="s">
        <v>865</v>
      </c>
    </row>
    <row r="188" spans="1:8" ht="15" customHeight="1">
      <c r="A188" s="85">
        <v>45205</v>
      </c>
      <c r="B188" s="32" t="s">
        <v>986</v>
      </c>
      <c r="C188" s="31" t="s">
        <v>987</v>
      </c>
      <c r="D188" s="31" t="s">
        <v>577</v>
      </c>
      <c r="E188" s="31" t="s">
        <v>576</v>
      </c>
      <c r="F188" s="86">
        <v>2125374</v>
      </c>
      <c r="G188" s="32">
        <v>73.06</v>
      </c>
      <c r="H188" s="32" t="s">
        <v>865</v>
      </c>
    </row>
    <row r="189" spans="1:8" ht="15" customHeight="1">
      <c r="A189" s="85">
        <v>45205</v>
      </c>
      <c r="B189" s="32" t="s">
        <v>943</v>
      </c>
      <c r="C189" s="31" t="s">
        <v>944</v>
      </c>
      <c r="D189" s="31" t="s">
        <v>945</v>
      </c>
      <c r="E189" s="31" t="s">
        <v>576</v>
      </c>
      <c r="F189" s="86">
        <v>9781707</v>
      </c>
      <c r="G189" s="32">
        <v>5.21</v>
      </c>
      <c r="H189" s="32" t="s">
        <v>865</v>
      </c>
    </row>
    <row r="190" spans="1:8" ht="15" customHeight="1">
      <c r="A190" s="85">
        <v>45205</v>
      </c>
      <c r="B190" s="32" t="s">
        <v>1155</v>
      </c>
      <c r="C190" s="31" t="s">
        <v>1156</v>
      </c>
      <c r="D190" s="31" t="s">
        <v>1157</v>
      </c>
      <c r="E190" s="31" t="s">
        <v>576</v>
      </c>
      <c r="F190" s="86">
        <v>49606</v>
      </c>
      <c r="G190" s="32">
        <v>50.86</v>
      </c>
      <c r="H190" s="32" t="s">
        <v>865</v>
      </c>
    </row>
    <row r="191" spans="1:8" ht="15" customHeight="1">
      <c r="A191" s="85">
        <v>45205</v>
      </c>
      <c r="B191" s="32" t="s">
        <v>1155</v>
      </c>
      <c r="C191" s="31" t="s">
        <v>1156</v>
      </c>
      <c r="D191" s="31" t="s">
        <v>969</v>
      </c>
      <c r="E191" s="31" t="s">
        <v>576</v>
      </c>
      <c r="F191" s="86">
        <v>48241</v>
      </c>
      <c r="G191" s="32">
        <v>50.53</v>
      </c>
      <c r="H191" s="32" t="s">
        <v>865</v>
      </c>
    </row>
    <row r="192" spans="1:8" ht="15" customHeight="1">
      <c r="A192" s="85">
        <v>45205</v>
      </c>
      <c r="B192" s="32" t="s">
        <v>1180</v>
      </c>
      <c r="C192" s="31" t="s">
        <v>1181</v>
      </c>
      <c r="D192" s="31" t="s">
        <v>1017</v>
      </c>
      <c r="E192" s="31" t="s">
        <v>576</v>
      </c>
      <c r="F192" s="86">
        <v>1537547</v>
      </c>
      <c r="G192" s="32">
        <v>0.95</v>
      </c>
      <c r="H192" s="32" t="s">
        <v>865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6"/>
  <sheetViews>
    <sheetView zoomScale="80" zoomScaleNormal="80" workbookViewId="0">
      <selection activeCell="K23" sqref="K2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991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45208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231">
        <v>1</v>
      </c>
      <c r="B10" s="227">
        <v>45174</v>
      </c>
      <c r="C10" s="232"/>
      <c r="D10" s="236" t="s">
        <v>402</v>
      </c>
      <c r="E10" s="233" t="s">
        <v>592</v>
      </c>
      <c r="F10" s="226" t="s">
        <v>879</v>
      </c>
      <c r="G10" s="228">
        <v>2785</v>
      </c>
      <c r="H10" s="226"/>
      <c r="I10" s="226" t="s">
        <v>880</v>
      </c>
      <c r="J10" s="228" t="s">
        <v>593</v>
      </c>
      <c r="K10" s="228"/>
      <c r="L10" s="230"/>
      <c r="M10" s="234"/>
      <c r="N10" s="228"/>
      <c r="O10" s="235"/>
      <c r="P10" s="105">
        <f>VLOOKUP(D10,'MidCap Intra'!$B$11:$C$568,2,0)</f>
        <v>2845.5</v>
      </c>
      <c r="R10" s="37" t="s">
        <v>594</v>
      </c>
    </row>
    <row r="11" spans="1:26" ht="15" customHeight="1">
      <c r="A11" s="231">
        <v>2</v>
      </c>
      <c r="B11" s="227">
        <v>45181</v>
      </c>
      <c r="C11" s="232"/>
      <c r="D11" s="236" t="s">
        <v>324</v>
      </c>
      <c r="E11" s="233" t="s">
        <v>592</v>
      </c>
      <c r="F11" s="226" t="s">
        <v>882</v>
      </c>
      <c r="G11" s="228">
        <v>608</v>
      </c>
      <c r="H11" s="226"/>
      <c r="I11" s="226" t="s">
        <v>883</v>
      </c>
      <c r="J11" s="228" t="s">
        <v>593</v>
      </c>
      <c r="K11" s="228"/>
      <c r="L11" s="230"/>
      <c r="M11" s="234"/>
      <c r="N11" s="228"/>
      <c r="O11" s="235"/>
      <c r="P11" s="105">
        <f>VLOOKUP(D11,'MidCap Intra'!$B$11:$C$568,2,0)</f>
        <v>644.54999999999995</v>
      </c>
      <c r="R11" s="37" t="s">
        <v>594</v>
      </c>
    </row>
    <row r="12" spans="1:26" ht="15" customHeight="1">
      <c r="A12" s="231">
        <v>3</v>
      </c>
      <c r="B12" s="227">
        <v>45181</v>
      </c>
      <c r="C12" s="232"/>
      <c r="D12" s="236" t="s">
        <v>226</v>
      </c>
      <c r="E12" s="233" t="s">
        <v>592</v>
      </c>
      <c r="F12" s="226" t="s">
        <v>885</v>
      </c>
      <c r="G12" s="228">
        <v>584</v>
      </c>
      <c r="H12" s="226"/>
      <c r="I12" s="226" t="s">
        <v>884</v>
      </c>
      <c r="J12" s="228" t="s">
        <v>593</v>
      </c>
      <c r="K12" s="228"/>
      <c r="L12" s="230"/>
      <c r="M12" s="234"/>
      <c r="N12" s="228"/>
      <c r="O12" s="235"/>
      <c r="P12" s="105">
        <f>VLOOKUP(D12,'MidCap Intra'!$B$11:$C$568,2,0)</f>
        <v>622.45000000000005</v>
      </c>
      <c r="R12" s="37" t="s">
        <v>594</v>
      </c>
    </row>
    <row r="13" spans="1:26" ht="15" customHeight="1">
      <c r="A13" s="340">
        <v>4</v>
      </c>
      <c r="B13" s="341">
        <v>45187</v>
      </c>
      <c r="C13" s="342"/>
      <c r="D13" s="343" t="s">
        <v>453</v>
      </c>
      <c r="E13" s="344" t="s">
        <v>592</v>
      </c>
      <c r="F13" s="229">
        <v>2525</v>
      </c>
      <c r="G13" s="222">
        <v>2380</v>
      </c>
      <c r="H13" s="229">
        <v>2665</v>
      </c>
      <c r="I13" s="229" t="s">
        <v>888</v>
      </c>
      <c r="J13" s="296" t="s">
        <v>743</v>
      </c>
      <c r="K13" s="296">
        <f t="shared" ref="K13" si="0">H13-F13</f>
        <v>140</v>
      </c>
      <c r="L13" s="297">
        <f>(F13*-0.3)/100</f>
        <v>-7.5750000000000002</v>
      </c>
      <c r="M13" s="298">
        <f t="shared" ref="M13" si="1">(K13+L13)/F13</f>
        <v>5.244554455445545E-2</v>
      </c>
      <c r="N13" s="299" t="s">
        <v>595</v>
      </c>
      <c r="O13" s="300">
        <v>45203</v>
      </c>
      <c r="P13" s="301"/>
      <c r="R13" s="37" t="s">
        <v>594</v>
      </c>
    </row>
    <row r="14" spans="1:26" ht="15" customHeight="1">
      <c r="A14" s="231">
        <v>5</v>
      </c>
      <c r="B14" s="227">
        <v>45189</v>
      </c>
      <c r="C14" s="232"/>
      <c r="D14" s="236" t="s">
        <v>211</v>
      </c>
      <c r="E14" s="233" t="s">
        <v>592</v>
      </c>
      <c r="F14" s="226" t="s">
        <v>889</v>
      </c>
      <c r="G14" s="228">
        <v>2235</v>
      </c>
      <c r="H14" s="226"/>
      <c r="I14" s="226" t="s">
        <v>890</v>
      </c>
      <c r="J14" s="228" t="s">
        <v>593</v>
      </c>
      <c r="K14" s="228"/>
      <c r="L14" s="230"/>
      <c r="M14" s="234"/>
      <c r="N14" s="228"/>
      <c r="O14" s="235"/>
      <c r="P14" s="230">
        <f>VLOOKUP(D14,'MidCap Intra'!$B$11:$C$568,2,0)</f>
        <v>2318</v>
      </c>
      <c r="R14" s="37" t="s">
        <v>594</v>
      </c>
    </row>
    <row r="15" spans="1:26" ht="15" customHeight="1">
      <c r="A15" s="231">
        <v>6</v>
      </c>
      <c r="B15" s="227">
        <v>45189</v>
      </c>
      <c r="C15" s="232"/>
      <c r="D15" s="236" t="s">
        <v>201</v>
      </c>
      <c r="E15" s="233" t="s">
        <v>592</v>
      </c>
      <c r="F15" s="226" t="s">
        <v>891</v>
      </c>
      <c r="G15" s="228">
        <v>3370</v>
      </c>
      <c r="H15" s="226"/>
      <c r="I15" s="226" t="s">
        <v>892</v>
      </c>
      <c r="J15" s="228" t="s">
        <v>593</v>
      </c>
      <c r="K15" s="228"/>
      <c r="L15" s="230"/>
      <c r="M15" s="234"/>
      <c r="N15" s="228"/>
      <c r="O15" s="235"/>
      <c r="P15" s="230">
        <f>VLOOKUP(D15,'MidCap Intra'!$B$11:$C$568,2,0)</f>
        <v>3420.7</v>
      </c>
      <c r="R15" s="37" t="s">
        <v>594</v>
      </c>
    </row>
    <row r="16" spans="1:26" ht="15" customHeight="1">
      <c r="A16" s="231">
        <v>7</v>
      </c>
      <c r="B16" s="227">
        <v>45190</v>
      </c>
      <c r="C16" s="232"/>
      <c r="D16" s="236" t="s">
        <v>548</v>
      </c>
      <c r="E16" s="233" t="s">
        <v>592</v>
      </c>
      <c r="F16" s="226" t="s">
        <v>893</v>
      </c>
      <c r="G16" s="228">
        <v>276</v>
      </c>
      <c r="H16" s="226"/>
      <c r="I16" s="226" t="s">
        <v>894</v>
      </c>
      <c r="J16" s="228" t="s">
        <v>593</v>
      </c>
      <c r="K16" s="228"/>
      <c r="L16" s="230"/>
      <c r="M16" s="234"/>
      <c r="N16" s="228"/>
      <c r="O16" s="235"/>
      <c r="P16" s="230">
        <f>VLOOKUP(D16,'MidCap Intra'!$B$11:$C$568,2,0)</f>
        <v>291.8</v>
      </c>
      <c r="R16" s="37" t="s">
        <v>787</v>
      </c>
    </row>
    <row r="17" spans="1:38" ht="15" customHeight="1">
      <c r="A17" s="231">
        <v>8</v>
      </c>
      <c r="B17" s="227">
        <v>45191</v>
      </c>
      <c r="C17" s="232"/>
      <c r="D17" s="236" t="s">
        <v>372</v>
      </c>
      <c r="E17" s="233" t="s">
        <v>592</v>
      </c>
      <c r="F17" s="226" t="s">
        <v>896</v>
      </c>
      <c r="G17" s="228">
        <v>485</v>
      </c>
      <c r="H17" s="226"/>
      <c r="I17" s="226" t="s">
        <v>897</v>
      </c>
      <c r="J17" s="228" t="s">
        <v>593</v>
      </c>
      <c r="K17" s="228"/>
      <c r="L17" s="230"/>
      <c r="M17" s="234"/>
      <c r="N17" s="228"/>
      <c r="O17" s="235"/>
      <c r="P17" s="230">
        <f>VLOOKUP(D17,'MidCap Intra'!$B$11:$C$568,2,0)</f>
        <v>524.4</v>
      </c>
      <c r="R17" s="37" t="s">
        <v>594</v>
      </c>
    </row>
    <row r="18" spans="1:38" ht="15" customHeight="1">
      <c r="A18" s="231">
        <v>9</v>
      </c>
      <c r="B18" s="227">
        <v>45194</v>
      </c>
      <c r="C18" s="232"/>
      <c r="D18" s="236" t="s">
        <v>430</v>
      </c>
      <c r="E18" s="233" t="s">
        <v>592</v>
      </c>
      <c r="F18" s="226" t="s">
        <v>899</v>
      </c>
      <c r="G18" s="228">
        <v>108</v>
      </c>
      <c r="H18" s="226"/>
      <c r="I18" s="226" t="s">
        <v>873</v>
      </c>
      <c r="J18" s="228" t="s">
        <v>593</v>
      </c>
      <c r="K18" s="228"/>
      <c r="L18" s="230"/>
      <c r="M18" s="234"/>
      <c r="N18" s="228"/>
      <c r="O18" s="235"/>
      <c r="P18" s="230">
        <f>VLOOKUP(D18,'MidCap Intra'!$B$11:$C$568,2,0)</f>
        <v>119.55</v>
      </c>
      <c r="R18" s="37" t="s">
        <v>594</v>
      </c>
    </row>
    <row r="19" spans="1:38" ht="15" customHeight="1">
      <c r="A19" s="291">
        <v>10</v>
      </c>
      <c r="B19" s="292">
        <v>45198</v>
      </c>
      <c r="C19" s="293"/>
      <c r="D19" s="294" t="s">
        <v>373</v>
      </c>
      <c r="E19" s="295" t="s">
        <v>592</v>
      </c>
      <c r="F19" s="289">
        <v>222</v>
      </c>
      <c r="G19" s="290">
        <v>204</v>
      </c>
      <c r="H19" s="289">
        <v>234.5</v>
      </c>
      <c r="I19" s="289" t="s">
        <v>911</v>
      </c>
      <c r="J19" s="296" t="s">
        <v>914</v>
      </c>
      <c r="K19" s="296">
        <f t="shared" ref="K19" si="2">H19-F19</f>
        <v>12.5</v>
      </c>
      <c r="L19" s="297">
        <f>(F19*-0.3)/100</f>
        <v>-0.66599999999999993</v>
      </c>
      <c r="M19" s="298">
        <f t="shared" ref="M19" si="3">(K19+L19)/F19</f>
        <v>5.3306306306306304E-2</v>
      </c>
      <c r="N19" s="299" t="s">
        <v>595</v>
      </c>
      <c r="O19" s="300">
        <v>45202</v>
      </c>
      <c r="P19" s="351"/>
      <c r="R19" s="37" t="s">
        <v>594</v>
      </c>
    </row>
    <row r="20" spans="1:38" ht="15" customHeight="1">
      <c r="A20" s="231">
        <v>11</v>
      </c>
      <c r="B20" s="227">
        <v>45203</v>
      </c>
      <c r="C20" s="232"/>
      <c r="D20" s="236" t="s">
        <v>934</v>
      </c>
      <c r="E20" s="233" t="s">
        <v>592</v>
      </c>
      <c r="F20" s="226" t="s">
        <v>935</v>
      </c>
      <c r="G20" s="228">
        <v>845</v>
      </c>
      <c r="H20" s="226"/>
      <c r="I20" s="226" t="s">
        <v>936</v>
      </c>
      <c r="J20" s="228" t="s">
        <v>593</v>
      </c>
      <c r="K20" s="228"/>
      <c r="L20" s="230"/>
      <c r="M20" s="234"/>
      <c r="N20" s="228"/>
      <c r="O20" s="235"/>
      <c r="P20" s="230"/>
      <c r="R20" s="37"/>
    </row>
    <row r="21" spans="1:38" ht="15" customHeight="1">
      <c r="A21" s="231"/>
      <c r="B21" s="227"/>
      <c r="C21" s="232"/>
      <c r="D21" s="236"/>
      <c r="E21" s="233"/>
      <c r="F21" s="226"/>
      <c r="G21" s="228"/>
      <c r="H21" s="226"/>
      <c r="I21" s="226"/>
      <c r="J21" s="228"/>
      <c r="K21" s="228"/>
      <c r="L21" s="230"/>
      <c r="M21" s="234"/>
      <c r="N21" s="228"/>
      <c r="O21" s="235"/>
      <c r="P21" s="302"/>
      <c r="R21" s="37"/>
    </row>
    <row r="22" spans="1:38" ht="15" customHeight="1">
      <c r="A22" s="231"/>
      <c r="B22" s="227"/>
      <c r="C22" s="232"/>
      <c r="D22" s="236"/>
      <c r="E22" s="233"/>
      <c r="F22" s="226"/>
      <c r="G22" s="228"/>
      <c r="H22" s="226"/>
      <c r="I22" s="226"/>
      <c r="J22" s="228"/>
      <c r="K22" s="228"/>
      <c r="L22" s="230"/>
      <c r="M22" s="234"/>
      <c r="N22" s="228"/>
      <c r="O22" s="235"/>
      <c r="P22" s="230"/>
      <c r="R22" s="37"/>
    </row>
    <row r="24" spans="1:38" ht="14.25" customHeight="1">
      <c r="A24" s="106"/>
      <c r="B24" s="107"/>
      <c r="C24" s="108"/>
      <c r="D24" s="109"/>
      <c r="E24" s="110"/>
      <c r="F24" s="110"/>
      <c r="G24" s="106"/>
      <c r="H24" s="110"/>
      <c r="I24" s="111"/>
      <c r="J24" s="112"/>
      <c r="K24" s="112"/>
      <c r="L24" s="113"/>
      <c r="M24" s="114"/>
      <c r="N24" s="115"/>
      <c r="O24" s="116"/>
      <c r="P24" s="11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2" customHeight="1">
      <c r="A25" s="118" t="s">
        <v>596</v>
      </c>
      <c r="B25" s="119"/>
      <c r="C25" s="120"/>
      <c r="E25" s="121"/>
      <c r="F25" s="121"/>
      <c r="G25" s="121"/>
      <c r="H25" s="121"/>
      <c r="I25" s="121"/>
      <c r="J25" s="122"/>
      <c r="K25" s="121"/>
      <c r="L25" s="123"/>
      <c r="M25" s="55"/>
      <c r="N25" s="122"/>
      <c r="O25" s="120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>
      <c r="A26" s="124" t="s">
        <v>597</v>
      </c>
      <c r="B26" s="118"/>
      <c r="C26" s="118"/>
      <c r="D26" s="118"/>
      <c r="E26" s="37"/>
      <c r="F26" s="125" t="s">
        <v>598</v>
      </c>
      <c r="G26" s="6"/>
      <c r="H26" s="6"/>
      <c r="I26" s="6"/>
      <c r="J26" s="126"/>
      <c r="K26" s="127"/>
      <c r="L26" s="127"/>
      <c r="M26" s="128"/>
      <c r="N26" s="1"/>
      <c r="O26" s="129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18" t="s">
        <v>599</v>
      </c>
      <c r="B27" s="118"/>
      <c r="C27" s="118"/>
      <c r="D27" s="118" t="s">
        <v>600</v>
      </c>
      <c r="E27" s="6"/>
      <c r="F27" s="125" t="s">
        <v>601</v>
      </c>
      <c r="G27" s="6"/>
      <c r="H27" s="6"/>
      <c r="I27" s="6"/>
      <c r="J27" s="126"/>
      <c r="K27" s="127"/>
      <c r="L27" s="127"/>
      <c r="M27" s="128"/>
      <c r="N27" s="1"/>
      <c r="O27" s="129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18"/>
      <c r="B28" s="118"/>
      <c r="C28" s="118"/>
      <c r="D28" s="118"/>
      <c r="E28" s="6"/>
      <c r="F28" s="6"/>
      <c r="G28" s="6"/>
      <c r="H28" s="6"/>
      <c r="I28" s="6"/>
      <c r="J28" s="130"/>
      <c r="K28" s="127"/>
      <c r="L28" s="127"/>
      <c r="M28" s="6"/>
      <c r="N28" s="131"/>
      <c r="O28" s="1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248"/>
      <c r="B29" s="248"/>
      <c r="C29" s="248"/>
      <c r="D29" s="248"/>
      <c r="E29" s="249"/>
      <c r="F29" s="249"/>
      <c r="G29" s="249"/>
      <c r="H29" s="249"/>
      <c r="I29" s="249"/>
      <c r="J29" s="250"/>
      <c r="K29" s="251"/>
      <c r="L29" s="251"/>
      <c r="M29" s="249"/>
      <c r="N29" s="252"/>
      <c r="O29" s="25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4.25" customHeight="1">
      <c r="A30" s="118"/>
      <c r="B30" s="118"/>
      <c r="C30" s="118"/>
      <c r="D30" s="118"/>
      <c r="E30" s="6"/>
      <c r="F30" s="6"/>
      <c r="G30" s="6"/>
      <c r="H30" s="6"/>
      <c r="I30" s="6"/>
      <c r="J30" s="130"/>
      <c r="K30" s="127"/>
      <c r="L30" s="128"/>
      <c r="M30" s="6"/>
      <c r="N30" s="131"/>
      <c r="O30" s="1"/>
      <c r="P30" s="37"/>
      <c r="Q30" s="37"/>
      <c r="R30" s="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.75" customHeight="1">
      <c r="A31" s="141" t="s">
        <v>607</v>
      </c>
      <c r="B31" s="141"/>
      <c r="C31" s="141"/>
      <c r="D31" s="141"/>
      <c r="E31" s="6"/>
      <c r="F31" s="6"/>
      <c r="G31" s="6"/>
      <c r="H31" s="6"/>
      <c r="I31" s="6"/>
      <c r="J31" s="6"/>
      <c r="K31" s="6"/>
      <c r="L31" s="6"/>
      <c r="M31" s="6"/>
      <c r="N31" s="6"/>
      <c r="O31" s="24"/>
      <c r="Q31" s="37"/>
      <c r="R31" s="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38.25" customHeight="1">
      <c r="A32" s="96" t="s">
        <v>16</v>
      </c>
      <c r="B32" s="96" t="s">
        <v>567</v>
      </c>
      <c r="C32" s="96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237" t="s">
        <v>584</v>
      </c>
      <c r="J32" s="239" t="s">
        <v>585</v>
      </c>
      <c r="K32" s="238" t="s">
        <v>608</v>
      </c>
      <c r="L32" s="98" t="s">
        <v>587</v>
      </c>
      <c r="M32" s="142" t="s">
        <v>609</v>
      </c>
      <c r="N32" s="96" t="s">
        <v>610</v>
      </c>
      <c r="O32" s="95" t="s">
        <v>589</v>
      </c>
      <c r="P32" s="97" t="s">
        <v>590</v>
      </c>
      <c r="Q32" s="37"/>
      <c r="R32" s="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223">
        <v>1</v>
      </c>
      <c r="B33" s="246">
        <v>45202</v>
      </c>
      <c r="C33" s="247"/>
      <c r="D33" s="247" t="s">
        <v>915</v>
      </c>
      <c r="E33" s="223" t="s">
        <v>604</v>
      </c>
      <c r="F33" s="223">
        <v>1232</v>
      </c>
      <c r="G33" s="223">
        <v>1218</v>
      </c>
      <c r="H33" s="224">
        <v>1245.5</v>
      </c>
      <c r="I33" s="224" t="s">
        <v>916</v>
      </c>
      <c r="J33" s="243" t="s">
        <v>917</v>
      </c>
      <c r="K33" s="244">
        <f t="shared" ref="K33" si="4">H33-F33</f>
        <v>13.5</v>
      </c>
      <c r="L33" s="104">
        <f t="shared" ref="L33" si="5">(H33*N33)*0.03%</f>
        <v>261.55499999999995</v>
      </c>
      <c r="M33" s="245">
        <f t="shared" ref="M33" si="6">(K33*N33)-L33</f>
        <v>9188.4449999999997</v>
      </c>
      <c r="N33" s="244">
        <v>700</v>
      </c>
      <c r="O33" s="103" t="s">
        <v>595</v>
      </c>
      <c r="P33" s="246">
        <v>45202</v>
      </c>
      <c r="Q33" s="143"/>
      <c r="R33" s="55" t="s">
        <v>606</v>
      </c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144"/>
      <c r="AG33" s="145"/>
      <c r="AH33" s="143"/>
      <c r="AI33" s="143"/>
      <c r="AJ33" s="144"/>
      <c r="AK33" s="144"/>
      <c r="AL33" s="144"/>
    </row>
    <row r="34" spans="1:38" ht="12.75" customHeight="1">
      <c r="A34" s="223">
        <v>2</v>
      </c>
      <c r="B34" s="246">
        <v>45202</v>
      </c>
      <c r="C34" s="247"/>
      <c r="D34" s="247" t="s">
        <v>918</v>
      </c>
      <c r="E34" s="223" t="s">
        <v>604</v>
      </c>
      <c r="F34" s="223">
        <v>2516</v>
      </c>
      <c r="G34" s="223">
        <v>2483</v>
      </c>
      <c r="H34" s="224">
        <v>2542.5</v>
      </c>
      <c r="I34" s="224" t="s">
        <v>919</v>
      </c>
      <c r="J34" s="243" t="s">
        <v>927</v>
      </c>
      <c r="K34" s="244">
        <f t="shared" ref="K34" si="7">H34-F34</f>
        <v>26.5</v>
      </c>
      <c r="L34" s="104">
        <f t="shared" ref="L34" si="8">(H34*N34)*0.03%</f>
        <v>228.82499999999999</v>
      </c>
      <c r="M34" s="245">
        <f t="shared" ref="M34" si="9">(K34*N34)-L34</f>
        <v>7721.1750000000002</v>
      </c>
      <c r="N34" s="244">
        <v>300</v>
      </c>
      <c r="O34" s="103" t="s">
        <v>595</v>
      </c>
      <c r="P34" s="246">
        <v>45203</v>
      </c>
      <c r="Q34" s="143"/>
      <c r="R34" s="55" t="s">
        <v>594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144"/>
      <c r="AG34" s="145"/>
      <c r="AH34" s="143"/>
      <c r="AI34" s="143"/>
      <c r="AJ34" s="144"/>
      <c r="AK34" s="144"/>
      <c r="AL34" s="144"/>
    </row>
    <row r="35" spans="1:38" ht="12.75" customHeight="1">
      <c r="A35" s="331">
        <v>3</v>
      </c>
      <c r="B35" s="332">
        <v>45202</v>
      </c>
      <c r="C35" s="333"/>
      <c r="D35" s="333" t="s">
        <v>920</v>
      </c>
      <c r="E35" s="331" t="s">
        <v>604</v>
      </c>
      <c r="F35" s="331">
        <v>5300</v>
      </c>
      <c r="G35" s="331">
        <v>5250</v>
      </c>
      <c r="H35" s="334">
        <v>5250</v>
      </c>
      <c r="I35" s="334" t="s">
        <v>921</v>
      </c>
      <c r="J35" s="335" t="s">
        <v>930</v>
      </c>
      <c r="K35" s="336">
        <f t="shared" ref="K35:K36" si="10">H35-F35</f>
        <v>-50</v>
      </c>
      <c r="L35" s="337">
        <f t="shared" ref="L35:L36" si="11">(H35*N35)*0.03%</f>
        <v>315</v>
      </c>
      <c r="M35" s="338">
        <f t="shared" ref="M35:M36" si="12">(K35*N35)-L35</f>
        <v>-10315</v>
      </c>
      <c r="N35" s="336">
        <v>200</v>
      </c>
      <c r="O35" s="339" t="s">
        <v>605</v>
      </c>
      <c r="P35" s="332">
        <v>45203</v>
      </c>
      <c r="Q35" s="143"/>
      <c r="R35" s="55" t="s">
        <v>606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44"/>
      <c r="AG35" s="145"/>
      <c r="AH35" s="143"/>
      <c r="AI35" s="143"/>
      <c r="AJ35" s="144"/>
      <c r="AK35" s="144"/>
      <c r="AL35" s="144"/>
    </row>
    <row r="36" spans="1:38" ht="12.75" customHeight="1">
      <c r="A36" s="223">
        <v>4</v>
      </c>
      <c r="B36" s="246">
        <v>45203</v>
      </c>
      <c r="C36" s="247"/>
      <c r="D36" s="247" t="s">
        <v>928</v>
      </c>
      <c r="E36" s="223" t="s">
        <v>604</v>
      </c>
      <c r="F36" s="223">
        <v>2430</v>
      </c>
      <c r="G36" s="223">
        <v>2390</v>
      </c>
      <c r="H36" s="224">
        <v>2460</v>
      </c>
      <c r="I36" s="224" t="s">
        <v>929</v>
      </c>
      <c r="J36" s="243" t="s">
        <v>816</v>
      </c>
      <c r="K36" s="244">
        <f t="shared" si="10"/>
        <v>30</v>
      </c>
      <c r="L36" s="104">
        <f t="shared" si="11"/>
        <v>184.49999999999997</v>
      </c>
      <c r="M36" s="245">
        <f t="shared" si="12"/>
        <v>7315.5</v>
      </c>
      <c r="N36" s="244">
        <v>250</v>
      </c>
      <c r="O36" s="103" t="s">
        <v>595</v>
      </c>
      <c r="P36" s="246">
        <v>45205</v>
      </c>
      <c r="Q36" s="143"/>
      <c r="R36" s="55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4"/>
      <c r="AG36" s="145"/>
      <c r="AH36" s="143"/>
      <c r="AI36" s="143"/>
      <c r="AJ36" s="144"/>
      <c r="AK36" s="144"/>
      <c r="AL36" s="144"/>
    </row>
    <row r="37" spans="1:38" ht="12.75" customHeight="1">
      <c r="A37" s="331">
        <v>5</v>
      </c>
      <c r="B37" s="332">
        <v>45203</v>
      </c>
      <c r="C37" s="333"/>
      <c r="D37" s="333" t="s">
        <v>918</v>
      </c>
      <c r="E37" s="331" t="s">
        <v>604</v>
      </c>
      <c r="F37" s="331">
        <v>2506</v>
      </c>
      <c r="G37" s="331">
        <v>2473</v>
      </c>
      <c r="H37" s="334">
        <v>2473</v>
      </c>
      <c r="I37" s="334" t="s">
        <v>931</v>
      </c>
      <c r="J37" s="335" t="s">
        <v>937</v>
      </c>
      <c r="K37" s="336">
        <f t="shared" ref="K37:K39" si="13">H37-F37</f>
        <v>-33</v>
      </c>
      <c r="L37" s="337">
        <f t="shared" ref="L37:L39" si="14">(H37*N37)*0.03%</f>
        <v>222.57</v>
      </c>
      <c r="M37" s="338">
        <f t="shared" ref="M37:M39" si="15">(K37*N37)-L37</f>
        <v>-10122.57</v>
      </c>
      <c r="N37" s="336">
        <v>300</v>
      </c>
      <c r="O37" s="339" t="s">
        <v>605</v>
      </c>
      <c r="P37" s="332">
        <v>45203</v>
      </c>
      <c r="Q37" s="143"/>
      <c r="R37" s="55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4"/>
      <c r="AG37" s="145"/>
      <c r="AH37" s="143"/>
      <c r="AI37" s="143"/>
      <c r="AJ37" s="144"/>
      <c r="AK37" s="144"/>
      <c r="AL37" s="144"/>
    </row>
    <row r="38" spans="1:38" ht="12.75" customHeight="1">
      <c r="A38" s="322">
        <v>6</v>
      </c>
      <c r="B38" s="323">
        <v>45203</v>
      </c>
      <c r="C38" s="324"/>
      <c r="D38" s="324" t="s">
        <v>915</v>
      </c>
      <c r="E38" s="322" t="s">
        <v>604</v>
      </c>
      <c r="F38" s="322">
        <v>1226</v>
      </c>
      <c r="G38" s="322">
        <v>1212</v>
      </c>
      <c r="H38" s="325">
        <v>1226.5</v>
      </c>
      <c r="I38" s="325" t="s">
        <v>932</v>
      </c>
      <c r="J38" s="326" t="s">
        <v>938</v>
      </c>
      <c r="K38" s="327">
        <f t="shared" si="13"/>
        <v>0.5</v>
      </c>
      <c r="L38" s="328">
        <f t="shared" si="14"/>
        <v>257.565</v>
      </c>
      <c r="M38" s="329">
        <f t="shared" si="15"/>
        <v>92.435000000000002</v>
      </c>
      <c r="N38" s="327">
        <v>700</v>
      </c>
      <c r="O38" s="330" t="s">
        <v>613</v>
      </c>
      <c r="P38" s="323">
        <v>45203</v>
      </c>
      <c r="Q38" s="143"/>
      <c r="R38" s="55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4"/>
      <c r="AG38" s="145"/>
      <c r="AH38" s="143"/>
      <c r="AI38" s="143"/>
      <c r="AJ38" s="144"/>
      <c r="AK38" s="144"/>
      <c r="AL38" s="144"/>
    </row>
    <row r="39" spans="1:38" ht="12.75" customHeight="1">
      <c r="A39" s="223">
        <v>7</v>
      </c>
      <c r="B39" s="246">
        <v>45203</v>
      </c>
      <c r="C39" s="247"/>
      <c r="D39" s="247" t="s">
        <v>939</v>
      </c>
      <c r="E39" s="223" t="s">
        <v>604</v>
      </c>
      <c r="F39" s="223">
        <v>22875</v>
      </c>
      <c r="G39" s="223">
        <v>22600</v>
      </c>
      <c r="H39" s="224">
        <v>23085</v>
      </c>
      <c r="I39" s="224" t="s">
        <v>940</v>
      </c>
      <c r="J39" s="243" t="s">
        <v>992</v>
      </c>
      <c r="K39" s="244">
        <f t="shared" si="13"/>
        <v>210</v>
      </c>
      <c r="L39" s="104">
        <f t="shared" si="14"/>
        <v>277.02</v>
      </c>
      <c r="M39" s="245">
        <f t="shared" si="15"/>
        <v>8122.98</v>
      </c>
      <c r="N39" s="244">
        <v>40</v>
      </c>
      <c r="O39" s="103" t="s">
        <v>595</v>
      </c>
      <c r="P39" s="246">
        <v>45205</v>
      </c>
      <c r="Q39" s="143"/>
      <c r="R39" s="55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4"/>
      <c r="AG39" s="145"/>
      <c r="AH39" s="143"/>
      <c r="AI39" s="143"/>
      <c r="AJ39" s="144"/>
      <c r="AK39" s="144"/>
      <c r="AL39" s="144"/>
    </row>
    <row r="40" spans="1:38" ht="12.75" customHeight="1">
      <c r="A40" s="303">
        <v>8</v>
      </c>
      <c r="B40" s="304">
        <v>45204</v>
      </c>
      <c r="C40" s="305"/>
      <c r="D40" s="305" t="s">
        <v>951</v>
      </c>
      <c r="E40" s="303" t="s">
        <v>604</v>
      </c>
      <c r="F40" s="303" t="s">
        <v>952</v>
      </c>
      <c r="G40" s="303">
        <v>2470</v>
      </c>
      <c r="H40" s="306"/>
      <c r="I40" s="306" t="s">
        <v>953</v>
      </c>
      <c r="J40" s="307" t="s">
        <v>593</v>
      </c>
      <c r="K40" s="308"/>
      <c r="L40" s="309"/>
      <c r="M40" s="310"/>
      <c r="N40" s="308"/>
      <c r="O40" s="311"/>
      <c r="P40" s="312"/>
      <c r="Q40" s="143"/>
      <c r="R40" s="55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4"/>
      <c r="AG40" s="145"/>
      <c r="AH40" s="143"/>
      <c r="AI40" s="143"/>
      <c r="AJ40" s="144"/>
      <c r="AK40" s="144"/>
      <c r="AL40" s="144"/>
    </row>
    <row r="41" spans="1:38" ht="12.75" customHeight="1">
      <c r="A41" s="322">
        <v>9</v>
      </c>
      <c r="B41" s="323">
        <v>45204</v>
      </c>
      <c r="C41" s="324"/>
      <c r="D41" s="324" t="s">
        <v>954</v>
      </c>
      <c r="E41" s="322" t="s">
        <v>895</v>
      </c>
      <c r="F41" s="322">
        <v>1006</v>
      </c>
      <c r="G41" s="322">
        <v>1022</v>
      </c>
      <c r="H41" s="325">
        <v>1005</v>
      </c>
      <c r="I41" s="325" t="s">
        <v>955</v>
      </c>
      <c r="J41" s="326" t="s">
        <v>809</v>
      </c>
      <c r="K41" s="327">
        <f>F41-H41</f>
        <v>1</v>
      </c>
      <c r="L41" s="328">
        <f t="shared" ref="L41" si="16">(H41*N41)*0.03%</f>
        <v>188.43749999999997</v>
      </c>
      <c r="M41" s="329">
        <f t="shared" ref="M41" si="17">(K41*N41)-L41</f>
        <v>436.5625</v>
      </c>
      <c r="N41" s="327">
        <v>625</v>
      </c>
      <c r="O41" s="330" t="s">
        <v>613</v>
      </c>
      <c r="P41" s="323">
        <v>45205</v>
      </c>
      <c r="Q41" s="143"/>
      <c r="R41" s="55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4"/>
      <c r="AG41" s="145"/>
      <c r="AH41" s="143"/>
      <c r="AI41" s="143"/>
      <c r="AJ41" s="144"/>
      <c r="AK41" s="144"/>
      <c r="AL41" s="144"/>
    </row>
    <row r="42" spans="1:38" ht="12.75" customHeight="1">
      <c r="A42" s="331">
        <v>10</v>
      </c>
      <c r="B42" s="332">
        <v>45204</v>
      </c>
      <c r="C42" s="333"/>
      <c r="D42" s="333" t="s">
        <v>956</v>
      </c>
      <c r="E42" s="331" t="s">
        <v>604</v>
      </c>
      <c r="F42" s="331">
        <v>1099</v>
      </c>
      <c r="G42" s="331">
        <v>1085</v>
      </c>
      <c r="H42" s="334">
        <v>1087</v>
      </c>
      <c r="I42" s="334" t="s">
        <v>957</v>
      </c>
      <c r="J42" s="335" t="s">
        <v>958</v>
      </c>
      <c r="K42" s="336">
        <f t="shared" ref="K42" si="18">H42-F42</f>
        <v>-12</v>
      </c>
      <c r="L42" s="337">
        <f t="shared" ref="L42" si="19">(H42*N42)*0.03%</f>
        <v>228.26999999999998</v>
      </c>
      <c r="M42" s="338">
        <f t="shared" ref="M42" si="20">(K42*N42)-L42</f>
        <v>-8628.27</v>
      </c>
      <c r="N42" s="336">
        <v>700</v>
      </c>
      <c r="O42" s="339" t="s">
        <v>605</v>
      </c>
      <c r="P42" s="332">
        <v>45204</v>
      </c>
      <c r="Q42" s="143"/>
      <c r="R42" s="55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4"/>
      <c r="AG42" s="145"/>
      <c r="AH42" s="143"/>
      <c r="AI42" s="143"/>
      <c r="AJ42" s="144"/>
      <c r="AK42" s="144"/>
      <c r="AL42" s="144"/>
    </row>
    <row r="43" spans="1:38" ht="12.75" customHeight="1">
      <c r="A43" s="303">
        <v>11</v>
      </c>
      <c r="B43" s="304">
        <v>45205</v>
      </c>
      <c r="C43" s="305"/>
      <c r="D43" s="305" t="s">
        <v>997</v>
      </c>
      <c r="E43" s="303" t="s">
        <v>604</v>
      </c>
      <c r="F43" s="303" t="s">
        <v>998</v>
      </c>
      <c r="G43" s="303">
        <v>1148</v>
      </c>
      <c r="H43" s="306"/>
      <c r="I43" s="306" t="s">
        <v>999</v>
      </c>
      <c r="J43" s="307" t="s">
        <v>593</v>
      </c>
      <c r="K43" s="308"/>
      <c r="L43" s="309"/>
      <c r="M43" s="310"/>
      <c r="N43" s="308"/>
      <c r="O43" s="311"/>
      <c r="P43" s="312"/>
      <c r="Q43" s="143"/>
      <c r="R43" s="55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4"/>
      <c r="AG43" s="145"/>
      <c r="AH43" s="143"/>
      <c r="AI43" s="143"/>
      <c r="AJ43" s="144"/>
      <c r="AK43" s="144"/>
      <c r="AL43" s="144"/>
    </row>
    <row r="44" spans="1:38" ht="12.75" customHeight="1">
      <c r="A44" s="303">
        <v>12</v>
      </c>
      <c r="B44" s="304">
        <v>45205</v>
      </c>
      <c r="C44" s="305"/>
      <c r="D44" s="305" t="s">
        <v>915</v>
      </c>
      <c r="E44" s="303" t="s">
        <v>604</v>
      </c>
      <c r="F44" s="303" t="s">
        <v>1000</v>
      </c>
      <c r="G44" s="303">
        <v>1215</v>
      </c>
      <c r="H44" s="306"/>
      <c r="I44" s="306" t="s">
        <v>1001</v>
      </c>
      <c r="J44" s="307" t="s">
        <v>593</v>
      </c>
      <c r="K44" s="308"/>
      <c r="L44" s="309"/>
      <c r="M44" s="310"/>
      <c r="N44" s="308"/>
      <c r="O44" s="311"/>
      <c r="P44" s="312"/>
      <c r="Q44" s="143"/>
      <c r="R44" s="55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4"/>
      <c r="AG44" s="145"/>
      <c r="AH44" s="143"/>
      <c r="AI44" s="143"/>
      <c r="AJ44" s="144"/>
      <c r="AK44" s="144"/>
      <c r="AL44" s="144"/>
    </row>
    <row r="45" spans="1:38" ht="12.75" customHeight="1">
      <c r="A45" s="303"/>
      <c r="B45" s="304"/>
      <c r="C45" s="305"/>
      <c r="D45" s="305"/>
      <c r="E45" s="303"/>
      <c r="F45" s="303"/>
      <c r="G45" s="303"/>
      <c r="H45" s="306"/>
      <c r="I45" s="306"/>
      <c r="J45" s="307"/>
      <c r="K45" s="308"/>
      <c r="L45" s="309"/>
      <c r="M45" s="310"/>
      <c r="N45" s="308"/>
      <c r="O45" s="311"/>
      <c r="P45" s="312"/>
      <c r="Q45" s="143"/>
      <c r="R45" s="55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4"/>
      <c r="AG45" s="145"/>
      <c r="AH45" s="143"/>
      <c r="AI45" s="143"/>
      <c r="AJ45" s="144"/>
      <c r="AK45" s="144"/>
      <c r="AL45" s="144"/>
    </row>
    <row r="46" spans="1:38" ht="12.75" customHeight="1">
      <c r="A46" s="303"/>
      <c r="B46" s="304"/>
      <c r="C46" s="305"/>
      <c r="D46" s="305"/>
      <c r="E46" s="303"/>
      <c r="F46" s="303"/>
      <c r="G46" s="303"/>
      <c r="H46" s="306"/>
      <c r="I46" s="306"/>
      <c r="J46" s="307"/>
      <c r="K46" s="308"/>
      <c r="L46" s="309"/>
      <c r="M46" s="310"/>
      <c r="N46" s="308"/>
      <c r="O46" s="311"/>
      <c r="P46" s="312"/>
      <c r="Q46" s="143"/>
      <c r="R46" s="55" t="s">
        <v>606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4"/>
      <c r="AG46" s="145"/>
      <c r="AH46" s="143"/>
      <c r="AI46" s="143"/>
      <c r="AJ46" s="144"/>
      <c r="AK46" s="144"/>
      <c r="AL46" s="144"/>
    </row>
    <row r="48" spans="1:38" ht="12.75" customHeight="1">
      <c r="A48" s="144"/>
      <c r="B48" s="147"/>
      <c r="C48" s="143"/>
      <c r="D48" s="143"/>
      <c r="E48" s="144"/>
      <c r="F48" s="144"/>
      <c r="G48" s="144"/>
      <c r="H48" s="148"/>
      <c r="I48" s="148"/>
      <c r="J48" s="148"/>
      <c r="K48" s="143"/>
      <c r="L48" s="144"/>
      <c r="M48" s="144"/>
      <c r="N48" s="144"/>
      <c r="O48" s="148"/>
      <c r="P48" s="148"/>
      <c r="Q48" s="143"/>
      <c r="R48" s="55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4"/>
      <c r="AG48" s="145"/>
      <c r="AH48" s="143"/>
      <c r="AI48" s="143"/>
      <c r="AJ48" s="144"/>
      <c r="AK48" s="144"/>
      <c r="AL48" s="144"/>
    </row>
    <row r="49" spans="1:38">
      <c r="A49" s="149" t="s">
        <v>611</v>
      </c>
      <c r="B49" s="149"/>
      <c r="C49" s="149"/>
      <c r="D49" s="149"/>
      <c r="E49" s="150"/>
      <c r="F49" s="111"/>
      <c r="G49" s="111"/>
      <c r="H49" s="111"/>
      <c r="I49" s="111"/>
      <c r="J49" s="1"/>
      <c r="K49" s="6"/>
      <c r="L49" s="6"/>
      <c r="M49" s="6"/>
      <c r="N49" s="1"/>
      <c r="O49" s="1"/>
      <c r="P49" s="37"/>
      <c r="Q49" s="37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37"/>
      <c r="AH49" s="37"/>
      <c r="AI49" s="37"/>
      <c r="AJ49" s="37"/>
      <c r="AK49" s="37"/>
      <c r="AL49" s="37"/>
    </row>
    <row r="50" spans="1:38" ht="38.25">
      <c r="A50" s="96" t="s">
        <v>16</v>
      </c>
      <c r="B50" s="96" t="s">
        <v>567</v>
      </c>
      <c r="C50" s="96"/>
      <c r="D50" s="97" t="s">
        <v>579</v>
      </c>
      <c r="E50" s="96" t="s">
        <v>580</v>
      </c>
      <c r="F50" s="96" t="s">
        <v>581</v>
      </c>
      <c r="G50" s="96" t="s">
        <v>602</v>
      </c>
      <c r="H50" s="96" t="s">
        <v>583</v>
      </c>
      <c r="I50" s="96" t="s">
        <v>584</v>
      </c>
      <c r="J50" s="95" t="s">
        <v>585</v>
      </c>
      <c r="K50" s="95" t="s">
        <v>612</v>
      </c>
      <c r="L50" s="98" t="s">
        <v>587</v>
      </c>
      <c r="M50" s="142" t="s">
        <v>609</v>
      </c>
      <c r="N50" s="96" t="s">
        <v>610</v>
      </c>
      <c r="O50" s="96" t="s">
        <v>589</v>
      </c>
      <c r="P50" s="97" t="s">
        <v>590</v>
      </c>
      <c r="Q50" s="37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37"/>
      <c r="AH50" s="37"/>
      <c r="AI50" s="37"/>
      <c r="AJ50" s="37"/>
      <c r="AK50" s="37"/>
      <c r="AL50" s="37"/>
    </row>
    <row r="51" spans="1:38" ht="15" customHeight="1">
      <c r="A51" s="391">
        <v>1</v>
      </c>
      <c r="B51" s="376">
        <v>45198</v>
      </c>
      <c r="C51" s="263"/>
      <c r="D51" s="263" t="s">
        <v>906</v>
      </c>
      <c r="E51" s="229" t="s">
        <v>895</v>
      </c>
      <c r="F51" s="229">
        <v>51</v>
      </c>
      <c r="G51" s="229"/>
      <c r="H51" s="222">
        <v>46</v>
      </c>
      <c r="I51" s="222"/>
      <c r="J51" s="393" t="s">
        <v>881</v>
      </c>
      <c r="K51" s="229">
        <f>F51-H51</f>
        <v>5</v>
      </c>
      <c r="L51" s="254">
        <v>50</v>
      </c>
      <c r="M51" s="379">
        <v>900</v>
      </c>
      <c r="N51" s="229">
        <v>50</v>
      </c>
      <c r="O51" s="384" t="s">
        <v>595</v>
      </c>
      <c r="P51" s="376">
        <v>45202</v>
      </c>
      <c r="Q51" s="144"/>
      <c r="R51" s="55" t="s">
        <v>594</v>
      </c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</row>
    <row r="52" spans="1:38" ht="15" customHeight="1">
      <c r="A52" s="392"/>
      <c r="B52" s="377"/>
      <c r="C52" s="263"/>
      <c r="D52" s="263" t="s">
        <v>907</v>
      </c>
      <c r="E52" s="229" t="s">
        <v>895</v>
      </c>
      <c r="F52" s="229">
        <v>47</v>
      </c>
      <c r="G52" s="229"/>
      <c r="H52" s="222">
        <v>32</v>
      </c>
      <c r="I52" s="222"/>
      <c r="J52" s="394"/>
      <c r="K52" s="229">
        <f>F52-H52</f>
        <v>15</v>
      </c>
      <c r="L52" s="254">
        <v>50</v>
      </c>
      <c r="M52" s="380"/>
      <c r="N52" s="229">
        <v>50</v>
      </c>
      <c r="O52" s="385"/>
      <c r="P52" s="377"/>
      <c r="Q52" s="144"/>
      <c r="R52" s="55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</row>
    <row r="53" spans="1:38" ht="15" customHeight="1">
      <c r="A53" s="391">
        <v>2</v>
      </c>
      <c r="B53" s="376">
        <v>45198</v>
      </c>
      <c r="C53" s="263"/>
      <c r="D53" s="263" t="s">
        <v>905</v>
      </c>
      <c r="E53" s="229" t="s">
        <v>604</v>
      </c>
      <c r="F53" s="229">
        <v>175</v>
      </c>
      <c r="G53" s="229"/>
      <c r="H53" s="222">
        <v>325</v>
      </c>
      <c r="I53" s="222"/>
      <c r="J53" s="393" t="s">
        <v>810</v>
      </c>
      <c r="K53" s="229">
        <f t="shared" ref="K53:K58" si="21">H53-F53</f>
        <v>150</v>
      </c>
      <c r="L53" s="254">
        <v>50</v>
      </c>
      <c r="M53" s="379">
        <v>800</v>
      </c>
      <c r="N53" s="229">
        <v>15</v>
      </c>
      <c r="O53" s="384" t="s">
        <v>595</v>
      </c>
      <c r="P53" s="376">
        <v>45202</v>
      </c>
      <c r="Q53" s="144"/>
      <c r="R53" s="55" t="s">
        <v>606</v>
      </c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</row>
    <row r="54" spans="1:38" ht="15" customHeight="1">
      <c r="A54" s="392"/>
      <c r="B54" s="377"/>
      <c r="C54" s="263"/>
      <c r="D54" s="263" t="s">
        <v>908</v>
      </c>
      <c r="E54" s="229" t="s">
        <v>895</v>
      </c>
      <c r="F54" s="229">
        <v>115</v>
      </c>
      <c r="G54" s="229"/>
      <c r="H54" s="222">
        <v>205</v>
      </c>
      <c r="I54" s="222"/>
      <c r="J54" s="394"/>
      <c r="K54" s="229">
        <f>F54-H54</f>
        <v>-90</v>
      </c>
      <c r="L54" s="254">
        <v>50</v>
      </c>
      <c r="M54" s="380"/>
      <c r="N54" s="229">
        <v>15</v>
      </c>
      <c r="O54" s="385" t="s">
        <v>595</v>
      </c>
      <c r="P54" s="377"/>
      <c r="Q54" s="144"/>
      <c r="R54" s="55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</row>
    <row r="55" spans="1:38" ht="15" customHeight="1">
      <c r="A55" s="370">
        <v>3</v>
      </c>
      <c r="B55" s="372">
        <v>45198</v>
      </c>
      <c r="C55" s="264"/>
      <c r="D55" s="264" t="s">
        <v>909</v>
      </c>
      <c r="E55" s="240" t="s">
        <v>895</v>
      </c>
      <c r="F55" s="240">
        <v>64</v>
      </c>
      <c r="G55" s="240"/>
      <c r="H55" s="241">
        <v>10</v>
      </c>
      <c r="I55" s="241"/>
      <c r="J55" s="374" t="s">
        <v>1182</v>
      </c>
      <c r="K55" s="240">
        <f>F55-H55</f>
        <v>54</v>
      </c>
      <c r="L55" s="242">
        <v>50</v>
      </c>
      <c r="M55" s="381">
        <v>-120</v>
      </c>
      <c r="N55" s="240">
        <v>40</v>
      </c>
      <c r="O55" s="386" t="s">
        <v>605</v>
      </c>
      <c r="P55" s="372">
        <v>45202</v>
      </c>
      <c r="Q55" s="144"/>
      <c r="R55" s="55" t="s">
        <v>594</v>
      </c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</row>
    <row r="56" spans="1:38" ht="15" customHeight="1">
      <c r="A56" s="389"/>
      <c r="B56" s="378"/>
      <c r="C56" s="264"/>
      <c r="D56" s="264" t="s">
        <v>910</v>
      </c>
      <c r="E56" s="240" t="s">
        <v>895</v>
      </c>
      <c r="F56" s="240">
        <v>45.5</v>
      </c>
      <c r="G56" s="240"/>
      <c r="H56" s="241">
        <v>100</v>
      </c>
      <c r="I56" s="241"/>
      <c r="J56" s="390"/>
      <c r="K56" s="240">
        <f>F56-H56</f>
        <v>-54.5</v>
      </c>
      <c r="L56" s="242">
        <v>50</v>
      </c>
      <c r="M56" s="382"/>
      <c r="N56" s="240">
        <v>40</v>
      </c>
      <c r="O56" s="387"/>
      <c r="P56" s="378"/>
      <c r="Q56" s="144"/>
      <c r="R56" s="55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</row>
    <row r="57" spans="1:38" ht="15" customHeight="1">
      <c r="A57" s="370">
        <v>4</v>
      </c>
      <c r="B57" s="372">
        <v>45202</v>
      </c>
      <c r="C57" s="264"/>
      <c r="D57" s="264" t="s">
        <v>903</v>
      </c>
      <c r="E57" s="240" t="s">
        <v>604</v>
      </c>
      <c r="F57" s="240">
        <v>24</v>
      </c>
      <c r="G57" s="240"/>
      <c r="H57" s="241">
        <v>35</v>
      </c>
      <c r="I57" s="241"/>
      <c r="J57" s="374" t="s">
        <v>922</v>
      </c>
      <c r="K57" s="240">
        <f t="shared" si="21"/>
        <v>11</v>
      </c>
      <c r="L57" s="242">
        <v>50</v>
      </c>
      <c r="M57" s="381">
        <v>-380</v>
      </c>
      <c r="N57" s="240">
        <v>40</v>
      </c>
      <c r="O57" s="386" t="s">
        <v>605</v>
      </c>
      <c r="P57" s="372">
        <v>45202</v>
      </c>
      <c r="Q57" s="144"/>
      <c r="R57" s="55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</row>
    <row r="58" spans="1:38" ht="15" customHeight="1">
      <c r="A58" s="371"/>
      <c r="B58" s="373"/>
      <c r="C58" s="345"/>
      <c r="D58" s="345" t="s">
        <v>910</v>
      </c>
      <c r="E58" s="320" t="s">
        <v>604</v>
      </c>
      <c r="F58" s="320">
        <v>33</v>
      </c>
      <c r="G58" s="320"/>
      <c r="H58" s="321">
        <v>15</v>
      </c>
      <c r="I58" s="321"/>
      <c r="J58" s="375"/>
      <c r="K58" s="320">
        <f t="shared" si="21"/>
        <v>-18</v>
      </c>
      <c r="L58" s="346">
        <v>50</v>
      </c>
      <c r="M58" s="383"/>
      <c r="N58" s="320">
        <v>40</v>
      </c>
      <c r="O58" s="388" t="s">
        <v>605</v>
      </c>
      <c r="P58" s="373"/>
      <c r="Q58" s="144"/>
      <c r="R58" s="55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</row>
    <row r="59" spans="1:38" ht="15" customHeight="1">
      <c r="A59" s="366">
        <v>5</v>
      </c>
      <c r="B59" s="368">
        <v>45204</v>
      </c>
      <c r="C59" s="348"/>
      <c r="D59" s="348" t="s">
        <v>947</v>
      </c>
      <c r="E59" s="226" t="s">
        <v>604</v>
      </c>
      <c r="F59" s="226" t="s">
        <v>949</v>
      </c>
      <c r="G59" s="226"/>
      <c r="H59" s="228"/>
      <c r="I59" s="228"/>
      <c r="J59" s="364" t="s">
        <v>593</v>
      </c>
      <c r="K59" s="226"/>
      <c r="L59" s="349"/>
      <c r="M59" s="350"/>
      <c r="N59" s="226"/>
      <c r="O59" s="228"/>
      <c r="P59" s="347"/>
      <c r="Q59" s="144"/>
      <c r="R59" s="55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</row>
    <row r="60" spans="1:38" ht="15" customHeight="1">
      <c r="A60" s="367"/>
      <c r="B60" s="369"/>
      <c r="C60" s="348"/>
      <c r="D60" s="348" t="s">
        <v>948</v>
      </c>
      <c r="E60" s="226" t="s">
        <v>895</v>
      </c>
      <c r="F60" s="226" t="s">
        <v>950</v>
      </c>
      <c r="G60" s="226"/>
      <c r="H60" s="228"/>
      <c r="I60" s="228"/>
      <c r="J60" s="365"/>
      <c r="K60" s="226"/>
      <c r="L60" s="349"/>
      <c r="M60" s="350"/>
      <c r="N60" s="226"/>
      <c r="O60" s="228"/>
      <c r="P60" s="347"/>
      <c r="Q60" s="144"/>
      <c r="R60" s="55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</row>
    <row r="61" spans="1:38" ht="15" customHeight="1">
      <c r="A61" s="366">
        <v>6</v>
      </c>
      <c r="B61" s="368">
        <v>45205</v>
      </c>
      <c r="C61" s="348"/>
      <c r="D61" s="348" t="s">
        <v>993</v>
      </c>
      <c r="E61" s="226" t="s">
        <v>604</v>
      </c>
      <c r="F61" s="226" t="s">
        <v>995</v>
      </c>
      <c r="G61" s="226"/>
      <c r="H61" s="228"/>
      <c r="I61" s="228"/>
      <c r="J61" s="364" t="s">
        <v>593</v>
      </c>
      <c r="K61" s="226"/>
      <c r="L61" s="349"/>
      <c r="M61" s="350"/>
      <c r="N61" s="226"/>
      <c r="O61" s="228"/>
      <c r="P61" s="347"/>
      <c r="Q61" s="144"/>
      <c r="R61" s="55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</row>
    <row r="62" spans="1:38" ht="15" customHeight="1">
      <c r="A62" s="367"/>
      <c r="B62" s="369"/>
      <c r="C62" s="348"/>
      <c r="D62" s="348" t="s">
        <v>994</v>
      </c>
      <c r="E62" s="226" t="s">
        <v>895</v>
      </c>
      <c r="F62" s="226" t="s">
        <v>996</v>
      </c>
      <c r="G62" s="226"/>
      <c r="H62" s="228"/>
      <c r="I62" s="228"/>
      <c r="J62" s="365"/>
      <c r="K62" s="226"/>
      <c r="L62" s="349"/>
      <c r="M62" s="350"/>
      <c r="N62" s="226"/>
      <c r="O62" s="228"/>
      <c r="P62" s="347"/>
      <c r="Q62" s="144"/>
      <c r="R62" s="55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</row>
    <row r="63" spans="1:38" ht="15" customHeight="1">
      <c r="A63" s="226"/>
      <c r="B63" s="347"/>
      <c r="C63" s="348"/>
      <c r="D63" s="348"/>
      <c r="E63" s="226"/>
      <c r="F63" s="226"/>
      <c r="G63" s="226"/>
      <c r="H63" s="228"/>
      <c r="I63" s="228"/>
      <c r="J63" s="228"/>
      <c r="K63" s="226"/>
      <c r="L63" s="349"/>
      <c r="M63" s="350"/>
      <c r="N63" s="226"/>
      <c r="O63" s="228"/>
      <c r="P63" s="347"/>
      <c r="Q63" s="144"/>
      <c r="R63" s="55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</row>
    <row r="64" spans="1:38" ht="15" customHeight="1">
      <c r="A64" s="226"/>
      <c r="B64" s="347"/>
      <c r="C64" s="348"/>
      <c r="D64" s="348"/>
      <c r="E64" s="226"/>
      <c r="F64" s="226"/>
      <c r="G64" s="226"/>
      <c r="H64" s="228"/>
      <c r="I64" s="228"/>
      <c r="J64" s="228"/>
      <c r="K64" s="226"/>
      <c r="L64" s="349"/>
      <c r="M64" s="350"/>
      <c r="N64" s="226"/>
      <c r="O64" s="228"/>
      <c r="P64" s="347"/>
      <c r="Q64" s="144"/>
      <c r="R64" s="55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</row>
    <row r="65" spans="1:38" ht="15" customHeight="1">
      <c r="A65" s="313"/>
      <c r="B65" s="314"/>
      <c r="C65" s="315"/>
      <c r="D65" s="315"/>
      <c r="E65" s="313"/>
      <c r="F65" s="313"/>
      <c r="G65" s="313"/>
      <c r="H65" s="316"/>
      <c r="I65" s="316"/>
      <c r="J65" s="316"/>
      <c r="K65" s="313"/>
      <c r="L65" s="317"/>
      <c r="M65" s="318"/>
      <c r="N65" s="313"/>
      <c r="O65" s="316"/>
      <c r="P65" s="319"/>
      <c r="Q65" s="144"/>
      <c r="R65" s="55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</row>
    <row r="66" spans="1:38" ht="38.25" customHeight="1">
      <c r="A66" s="94" t="s">
        <v>617</v>
      </c>
      <c r="B66" s="151"/>
      <c r="C66" s="151"/>
      <c r="D66" s="152"/>
      <c r="E66" s="132"/>
      <c r="F66" s="6"/>
      <c r="G66" s="6"/>
      <c r="H66" s="133"/>
      <c r="I66" s="153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"/>
      <c r="AI66" s="1"/>
      <c r="AJ66" s="6"/>
      <c r="AK66" s="1"/>
    </row>
    <row r="67" spans="1:38" ht="38.25">
      <c r="A67" s="95" t="s">
        <v>16</v>
      </c>
      <c r="B67" s="96" t="s">
        <v>567</v>
      </c>
      <c r="C67" s="96"/>
      <c r="D67" s="97" t="s">
        <v>579</v>
      </c>
      <c r="E67" s="96" t="s">
        <v>580</v>
      </c>
      <c r="F67" s="96" t="s">
        <v>581</v>
      </c>
      <c r="G67" s="96" t="s">
        <v>582</v>
      </c>
      <c r="H67" s="96" t="s">
        <v>583</v>
      </c>
      <c r="I67" s="96" t="s">
        <v>584</v>
      </c>
      <c r="J67" s="95" t="s">
        <v>585</v>
      </c>
      <c r="K67" s="136" t="s">
        <v>603</v>
      </c>
      <c r="L67" s="137" t="s">
        <v>587</v>
      </c>
      <c r="M67" s="98" t="s">
        <v>588</v>
      </c>
      <c r="N67" s="96" t="s">
        <v>589</v>
      </c>
      <c r="O67" s="97" t="s">
        <v>590</v>
      </c>
      <c r="P67" s="96" t="s">
        <v>591</v>
      </c>
      <c r="Q67" s="37"/>
      <c r="R67" s="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</row>
    <row r="68" spans="1:38" ht="14.25" customHeight="1">
      <c r="A68" s="99">
        <v>1</v>
      </c>
      <c r="B68" s="100">
        <v>45169</v>
      </c>
      <c r="C68" s="146"/>
      <c r="D68" s="146" t="s">
        <v>874</v>
      </c>
      <c r="E68" s="99" t="s">
        <v>604</v>
      </c>
      <c r="F68" s="99" t="s">
        <v>876</v>
      </c>
      <c r="G68" s="99">
        <v>350</v>
      </c>
      <c r="H68" s="99"/>
      <c r="I68" s="99" t="s">
        <v>875</v>
      </c>
      <c r="J68" s="101" t="s">
        <v>593</v>
      </c>
      <c r="K68" s="101"/>
      <c r="L68" s="102"/>
      <c r="M68" s="265"/>
      <c r="N68" s="228"/>
      <c r="O68" s="235"/>
      <c r="P68" s="266"/>
      <c r="Q68" s="37"/>
      <c r="R68" s="37" t="s">
        <v>594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</row>
    <row r="69" spans="1:38" ht="14.25" customHeight="1">
      <c r="A69" s="99">
        <v>2</v>
      </c>
      <c r="B69" s="100">
        <v>45173</v>
      </c>
      <c r="C69" s="146"/>
      <c r="D69" s="146" t="s">
        <v>168</v>
      </c>
      <c r="E69" s="99" t="s">
        <v>604</v>
      </c>
      <c r="F69" s="99" t="s">
        <v>877</v>
      </c>
      <c r="G69" s="99">
        <v>4790</v>
      </c>
      <c r="H69" s="99"/>
      <c r="I69" s="99" t="s">
        <v>878</v>
      </c>
      <c r="J69" s="101" t="s">
        <v>593</v>
      </c>
      <c r="K69" s="101"/>
      <c r="L69" s="102"/>
      <c r="M69" s="265"/>
      <c r="N69" s="228"/>
      <c r="O69" s="235"/>
      <c r="P69" s="266"/>
      <c r="Q69" s="37"/>
      <c r="R69" s="37" t="s">
        <v>594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</row>
    <row r="70" spans="1:38" ht="14.25" customHeight="1">
      <c r="A70" s="99"/>
      <c r="B70" s="100"/>
      <c r="C70" s="146"/>
      <c r="D70" s="146"/>
      <c r="E70" s="99"/>
      <c r="F70" s="99"/>
      <c r="G70" s="99"/>
      <c r="H70" s="99"/>
      <c r="I70" s="99"/>
      <c r="J70" s="101"/>
      <c r="K70" s="101"/>
      <c r="L70" s="102"/>
      <c r="M70" s="265"/>
      <c r="N70" s="228"/>
      <c r="O70" s="235"/>
      <c r="P70" s="266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</row>
    <row r="71" spans="1:38" ht="12.75" customHeight="1">
      <c r="A71" s="99"/>
      <c r="B71" s="100"/>
      <c r="C71" s="146"/>
      <c r="D71" s="146"/>
      <c r="E71" s="99"/>
      <c r="F71" s="99"/>
      <c r="G71" s="99"/>
      <c r="H71" s="99"/>
      <c r="I71" s="99"/>
      <c r="J71" s="101"/>
      <c r="K71" s="101"/>
      <c r="L71" s="102"/>
      <c r="M71" s="154"/>
      <c r="N71" s="225"/>
      <c r="O71" s="225"/>
      <c r="P71" s="100"/>
      <c r="R71" s="6"/>
      <c r="S71" s="1"/>
      <c r="T71" s="1"/>
      <c r="U71" s="1"/>
      <c r="V71" s="1"/>
      <c r="W71" s="1"/>
      <c r="X71" s="1"/>
      <c r="Y71" s="1"/>
    </row>
    <row r="72" spans="1:38" ht="12.75" customHeight="1">
      <c r="A72" s="118" t="s">
        <v>596</v>
      </c>
      <c r="B72" s="118"/>
      <c r="C72" s="118"/>
      <c r="D72" s="118"/>
      <c r="E72" s="37"/>
      <c r="F72" s="125" t="s">
        <v>598</v>
      </c>
      <c r="G72" s="55"/>
      <c r="H72" s="55"/>
      <c r="I72" s="55"/>
      <c r="J72" s="6"/>
      <c r="K72" s="138"/>
      <c r="L72" s="139"/>
      <c r="M72" s="6"/>
      <c r="N72" s="108"/>
      <c r="O72" s="155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24" t="s">
        <v>597</v>
      </c>
      <c r="B73" s="118"/>
      <c r="C73" s="118"/>
      <c r="D73" s="118"/>
      <c r="E73" s="6"/>
      <c r="F73" s="125" t="s">
        <v>601</v>
      </c>
      <c r="G73" s="6"/>
      <c r="H73" s="6" t="s">
        <v>619</v>
      </c>
      <c r="I73" s="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24"/>
      <c r="B74" s="118"/>
      <c r="C74" s="118"/>
      <c r="D74" s="118"/>
      <c r="E74" s="6"/>
      <c r="F74" s="125"/>
      <c r="G74" s="6"/>
      <c r="H74" s="6"/>
      <c r="I74" s="6"/>
      <c r="J74" s="1"/>
      <c r="K74" s="6"/>
      <c r="L74" s="6"/>
      <c r="M74" s="6"/>
      <c r="N74" s="1"/>
      <c r="O74" s="1"/>
      <c r="Q74" s="1"/>
      <c r="R74" s="55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24"/>
      <c r="B75" s="118"/>
      <c r="C75" s="118"/>
      <c r="D75" s="118"/>
      <c r="E75" s="6"/>
      <c r="F75" s="125"/>
      <c r="G75" s="55"/>
      <c r="H75" s="37"/>
      <c r="I75" s="55"/>
      <c r="J75" s="6"/>
      <c r="K75" s="138"/>
      <c r="L75" s="139"/>
      <c r="M75" s="6"/>
      <c r="N75" s="108"/>
      <c r="O75" s="140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24"/>
      <c r="B76" s="118"/>
      <c r="C76" s="118"/>
      <c r="D76" s="118"/>
      <c r="E76" s="6"/>
      <c r="F76" s="125"/>
      <c r="G76" s="55"/>
      <c r="H76" s="37"/>
      <c r="I76" s="55"/>
      <c r="J76" s="6"/>
      <c r="K76" s="138"/>
      <c r="L76" s="139"/>
      <c r="M76" s="6"/>
      <c r="N76" s="108"/>
      <c r="O76" s="140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24"/>
      <c r="B77" s="118"/>
      <c r="C77" s="118"/>
      <c r="D77" s="118"/>
      <c r="E77" s="6"/>
      <c r="F77" s="125"/>
      <c r="G77" s="55"/>
      <c r="H77" s="37"/>
      <c r="I77" s="55"/>
      <c r="J77" s="6"/>
      <c r="K77" s="138"/>
      <c r="L77" s="139"/>
      <c r="M77" s="6"/>
      <c r="N77" s="108"/>
      <c r="O77" s="140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24"/>
      <c r="B78" s="118"/>
      <c r="C78" s="118"/>
      <c r="D78" s="118"/>
      <c r="E78" s="6"/>
      <c r="F78" s="125"/>
      <c r="G78" s="55"/>
      <c r="H78" s="37"/>
      <c r="I78" s="55"/>
      <c r="J78" s="6"/>
      <c r="K78" s="138"/>
      <c r="L78" s="139"/>
      <c r="M78" s="6"/>
      <c r="N78" s="108"/>
      <c r="O78" s="140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24"/>
      <c r="B79" s="118"/>
      <c r="C79" s="118"/>
      <c r="D79" s="118"/>
      <c r="E79" s="6"/>
      <c r="F79" s="125"/>
      <c r="G79" s="55"/>
      <c r="H79" s="37"/>
      <c r="I79" s="55"/>
      <c r="J79" s="6"/>
      <c r="K79" s="138"/>
      <c r="L79" s="139"/>
      <c r="M79" s="6"/>
      <c r="N79" s="108"/>
      <c r="O79" s="140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24"/>
      <c r="B80" s="118"/>
      <c r="C80" s="118"/>
      <c r="D80" s="118"/>
      <c r="E80" s="6"/>
      <c r="F80" s="125"/>
      <c r="G80" s="55"/>
      <c r="H80" s="37"/>
      <c r="I80" s="55"/>
      <c r="J80" s="6"/>
      <c r="K80" s="138"/>
      <c r="L80" s="139"/>
      <c r="M80" s="6"/>
      <c r="N80" s="108"/>
      <c r="O80" s="140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55"/>
      <c r="B81" s="107"/>
      <c r="C81" s="107"/>
      <c r="D81" s="37"/>
      <c r="E81" s="55"/>
      <c r="F81" s="55"/>
      <c r="G81" s="55"/>
      <c r="H81" s="37"/>
      <c r="I81" s="55"/>
      <c r="J81" s="6"/>
      <c r="K81" s="138"/>
      <c r="L81" s="139"/>
      <c r="M81" s="6"/>
      <c r="N81" s="108"/>
      <c r="O81" s="140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38.25" customHeight="1">
      <c r="A82" s="37"/>
      <c r="B82" s="156" t="s">
        <v>620</v>
      </c>
      <c r="C82" s="156"/>
      <c r="D82" s="156"/>
      <c r="E82" s="156"/>
      <c r="F82" s="6"/>
      <c r="G82" s="6"/>
      <c r="H82" s="134"/>
      <c r="I82" s="6"/>
      <c r="J82" s="134"/>
      <c r="K82" s="135"/>
      <c r="L82" s="6"/>
      <c r="M82" s="6"/>
      <c r="N82" s="1"/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95" t="s">
        <v>16</v>
      </c>
      <c r="B83" s="96" t="s">
        <v>567</v>
      </c>
      <c r="C83" s="96"/>
      <c r="D83" s="97" t="s">
        <v>579</v>
      </c>
      <c r="E83" s="96" t="s">
        <v>580</v>
      </c>
      <c r="F83" s="96" t="s">
        <v>581</v>
      </c>
      <c r="G83" s="96" t="s">
        <v>621</v>
      </c>
      <c r="H83" s="96" t="s">
        <v>622</v>
      </c>
      <c r="I83" s="96" t="s">
        <v>584</v>
      </c>
      <c r="J83" s="157" t="s">
        <v>585</v>
      </c>
      <c r="K83" s="96" t="s">
        <v>586</v>
      </c>
      <c r="L83" s="96" t="s">
        <v>623</v>
      </c>
      <c r="M83" s="96" t="s">
        <v>589</v>
      </c>
      <c r="N83" s="97" t="s">
        <v>590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8">
        <v>1</v>
      </c>
      <c r="B84" s="159">
        <v>41579</v>
      </c>
      <c r="C84" s="159"/>
      <c r="D84" s="160" t="s">
        <v>624</v>
      </c>
      <c r="E84" s="161" t="s">
        <v>592</v>
      </c>
      <c r="F84" s="162">
        <v>82</v>
      </c>
      <c r="G84" s="161" t="s">
        <v>625</v>
      </c>
      <c r="H84" s="161">
        <v>100</v>
      </c>
      <c r="I84" s="163">
        <v>100</v>
      </c>
      <c r="J84" s="164" t="s">
        <v>626</v>
      </c>
      <c r="K84" s="165">
        <f t="shared" ref="K84:K136" si="22">H84-F84</f>
        <v>18</v>
      </c>
      <c r="L84" s="166">
        <f t="shared" ref="L84:L136" si="23">K84/F84</f>
        <v>0.21951219512195122</v>
      </c>
      <c r="M84" s="161" t="s">
        <v>595</v>
      </c>
      <c r="N84" s="167">
        <v>42657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8">
        <v>2</v>
      </c>
      <c r="B85" s="159">
        <v>41794</v>
      </c>
      <c r="C85" s="159"/>
      <c r="D85" s="160" t="s">
        <v>627</v>
      </c>
      <c r="E85" s="161" t="s">
        <v>604</v>
      </c>
      <c r="F85" s="162">
        <v>257</v>
      </c>
      <c r="G85" s="161" t="s">
        <v>625</v>
      </c>
      <c r="H85" s="161">
        <v>300</v>
      </c>
      <c r="I85" s="163">
        <v>300</v>
      </c>
      <c r="J85" s="164" t="s">
        <v>626</v>
      </c>
      <c r="K85" s="165">
        <f t="shared" si="22"/>
        <v>43</v>
      </c>
      <c r="L85" s="166">
        <f t="shared" si="23"/>
        <v>0.16731517509727625</v>
      </c>
      <c r="M85" s="161" t="s">
        <v>595</v>
      </c>
      <c r="N85" s="167">
        <v>41822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8">
        <v>3</v>
      </c>
      <c r="B86" s="159">
        <v>41828</v>
      </c>
      <c r="C86" s="159"/>
      <c r="D86" s="160" t="s">
        <v>628</v>
      </c>
      <c r="E86" s="161" t="s">
        <v>604</v>
      </c>
      <c r="F86" s="162">
        <v>393</v>
      </c>
      <c r="G86" s="161" t="s">
        <v>625</v>
      </c>
      <c r="H86" s="161">
        <v>468</v>
      </c>
      <c r="I86" s="163">
        <v>468</v>
      </c>
      <c r="J86" s="164" t="s">
        <v>626</v>
      </c>
      <c r="K86" s="165">
        <f t="shared" si="22"/>
        <v>75</v>
      </c>
      <c r="L86" s="166">
        <f t="shared" si="23"/>
        <v>0.19083969465648856</v>
      </c>
      <c r="M86" s="161" t="s">
        <v>595</v>
      </c>
      <c r="N86" s="167">
        <v>41863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8">
        <v>4</v>
      </c>
      <c r="B87" s="159">
        <v>41857</v>
      </c>
      <c r="C87" s="159"/>
      <c r="D87" s="160" t="s">
        <v>629</v>
      </c>
      <c r="E87" s="161" t="s">
        <v>604</v>
      </c>
      <c r="F87" s="162">
        <v>205</v>
      </c>
      <c r="G87" s="161" t="s">
        <v>625</v>
      </c>
      <c r="H87" s="161">
        <v>275</v>
      </c>
      <c r="I87" s="163">
        <v>250</v>
      </c>
      <c r="J87" s="164" t="s">
        <v>626</v>
      </c>
      <c r="K87" s="165">
        <f t="shared" si="22"/>
        <v>70</v>
      </c>
      <c r="L87" s="166">
        <f t="shared" si="23"/>
        <v>0.34146341463414637</v>
      </c>
      <c r="M87" s="161" t="s">
        <v>595</v>
      </c>
      <c r="N87" s="167">
        <v>41962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8">
        <v>5</v>
      </c>
      <c r="B88" s="159">
        <v>41886</v>
      </c>
      <c r="C88" s="159"/>
      <c r="D88" s="160" t="s">
        <v>630</v>
      </c>
      <c r="E88" s="161" t="s">
        <v>604</v>
      </c>
      <c r="F88" s="162">
        <v>162</v>
      </c>
      <c r="G88" s="161" t="s">
        <v>625</v>
      </c>
      <c r="H88" s="161">
        <v>190</v>
      </c>
      <c r="I88" s="163">
        <v>190</v>
      </c>
      <c r="J88" s="164" t="s">
        <v>626</v>
      </c>
      <c r="K88" s="165">
        <f t="shared" si="22"/>
        <v>28</v>
      </c>
      <c r="L88" s="166">
        <f t="shared" si="23"/>
        <v>0.1728395061728395</v>
      </c>
      <c r="M88" s="161" t="s">
        <v>595</v>
      </c>
      <c r="N88" s="167">
        <v>42006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8">
        <v>6</v>
      </c>
      <c r="B89" s="159">
        <v>41886</v>
      </c>
      <c r="C89" s="159"/>
      <c r="D89" s="160" t="s">
        <v>631</v>
      </c>
      <c r="E89" s="161" t="s">
        <v>604</v>
      </c>
      <c r="F89" s="162">
        <v>75</v>
      </c>
      <c r="G89" s="161" t="s">
        <v>625</v>
      </c>
      <c r="H89" s="161">
        <v>91.5</v>
      </c>
      <c r="I89" s="163" t="s">
        <v>618</v>
      </c>
      <c r="J89" s="164" t="s">
        <v>632</v>
      </c>
      <c r="K89" s="165">
        <f t="shared" si="22"/>
        <v>16.5</v>
      </c>
      <c r="L89" s="166">
        <f t="shared" si="23"/>
        <v>0.22</v>
      </c>
      <c r="M89" s="161" t="s">
        <v>595</v>
      </c>
      <c r="N89" s="167">
        <v>41954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8">
        <v>7</v>
      </c>
      <c r="B90" s="159">
        <v>41913</v>
      </c>
      <c r="C90" s="159"/>
      <c r="D90" s="160" t="s">
        <v>633</v>
      </c>
      <c r="E90" s="161" t="s">
        <v>604</v>
      </c>
      <c r="F90" s="162">
        <v>850</v>
      </c>
      <c r="G90" s="161" t="s">
        <v>625</v>
      </c>
      <c r="H90" s="161">
        <v>982.5</v>
      </c>
      <c r="I90" s="163">
        <v>1050</v>
      </c>
      <c r="J90" s="164" t="s">
        <v>634</v>
      </c>
      <c r="K90" s="165">
        <f t="shared" si="22"/>
        <v>132.5</v>
      </c>
      <c r="L90" s="166">
        <f t="shared" si="23"/>
        <v>0.15588235294117647</v>
      </c>
      <c r="M90" s="161" t="s">
        <v>595</v>
      </c>
      <c r="N90" s="167">
        <v>42039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8">
        <v>8</v>
      </c>
      <c r="B91" s="159">
        <v>41913</v>
      </c>
      <c r="C91" s="159"/>
      <c r="D91" s="160" t="s">
        <v>635</v>
      </c>
      <c r="E91" s="161" t="s">
        <v>604</v>
      </c>
      <c r="F91" s="162">
        <v>475</v>
      </c>
      <c r="G91" s="161" t="s">
        <v>625</v>
      </c>
      <c r="H91" s="161">
        <v>515</v>
      </c>
      <c r="I91" s="163">
        <v>600</v>
      </c>
      <c r="J91" s="164" t="s">
        <v>636</v>
      </c>
      <c r="K91" s="165">
        <f t="shared" si="22"/>
        <v>40</v>
      </c>
      <c r="L91" s="166">
        <f t="shared" si="23"/>
        <v>8.4210526315789472E-2</v>
      </c>
      <c r="M91" s="161" t="s">
        <v>595</v>
      </c>
      <c r="N91" s="167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8">
        <v>9</v>
      </c>
      <c r="B92" s="159">
        <v>41913</v>
      </c>
      <c r="C92" s="159"/>
      <c r="D92" s="160" t="s">
        <v>637</v>
      </c>
      <c r="E92" s="161" t="s">
        <v>604</v>
      </c>
      <c r="F92" s="162">
        <v>86</v>
      </c>
      <c r="G92" s="161" t="s">
        <v>625</v>
      </c>
      <c r="H92" s="161">
        <v>99</v>
      </c>
      <c r="I92" s="163">
        <v>140</v>
      </c>
      <c r="J92" s="164" t="s">
        <v>638</v>
      </c>
      <c r="K92" s="165">
        <f t="shared" si="22"/>
        <v>13</v>
      </c>
      <c r="L92" s="166">
        <f t="shared" si="23"/>
        <v>0.15116279069767441</v>
      </c>
      <c r="M92" s="161" t="s">
        <v>595</v>
      </c>
      <c r="N92" s="167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8">
        <v>10</v>
      </c>
      <c r="B93" s="159">
        <v>41926</v>
      </c>
      <c r="C93" s="159"/>
      <c r="D93" s="160" t="s">
        <v>639</v>
      </c>
      <c r="E93" s="161" t="s">
        <v>604</v>
      </c>
      <c r="F93" s="162">
        <v>496.6</v>
      </c>
      <c r="G93" s="161" t="s">
        <v>625</v>
      </c>
      <c r="H93" s="161">
        <v>621</v>
      </c>
      <c r="I93" s="163">
        <v>580</v>
      </c>
      <c r="J93" s="164" t="s">
        <v>626</v>
      </c>
      <c r="K93" s="165">
        <f t="shared" si="22"/>
        <v>124.39999999999998</v>
      </c>
      <c r="L93" s="166">
        <f t="shared" si="23"/>
        <v>0.25050342327829234</v>
      </c>
      <c r="M93" s="161" t="s">
        <v>595</v>
      </c>
      <c r="N93" s="167">
        <v>42605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8">
        <v>11</v>
      </c>
      <c r="B94" s="159">
        <v>41926</v>
      </c>
      <c r="C94" s="159"/>
      <c r="D94" s="160" t="s">
        <v>640</v>
      </c>
      <c r="E94" s="161" t="s">
        <v>604</v>
      </c>
      <c r="F94" s="162">
        <v>2481.9</v>
      </c>
      <c r="G94" s="161" t="s">
        <v>625</v>
      </c>
      <c r="H94" s="161">
        <v>2840</v>
      </c>
      <c r="I94" s="163">
        <v>2870</v>
      </c>
      <c r="J94" s="164" t="s">
        <v>641</v>
      </c>
      <c r="K94" s="165">
        <f t="shared" si="22"/>
        <v>358.09999999999991</v>
      </c>
      <c r="L94" s="166">
        <f t="shared" si="23"/>
        <v>0.14428462065353154</v>
      </c>
      <c r="M94" s="161" t="s">
        <v>595</v>
      </c>
      <c r="N94" s="167">
        <v>42017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8">
        <v>12</v>
      </c>
      <c r="B95" s="159">
        <v>41928</v>
      </c>
      <c r="C95" s="159"/>
      <c r="D95" s="160" t="s">
        <v>642</v>
      </c>
      <c r="E95" s="161" t="s">
        <v>604</v>
      </c>
      <c r="F95" s="162">
        <v>84.5</v>
      </c>
      <c r="G95" s="161" t="s">
        <v>625</v>
      </c>
      <c r="H95" s="161">
        <v>93</v>
      </c>
      <c r="I95" s="163">
        <v>110</v>
      </c>
      <c r="J95" s="164" t="s">
        <v>643</v>
      </c>
      <c r="K95" s="165">
        <f t="shared" si="22"/>
        <v>8.5</v>
      </c>
      <c r="L95" s="166">
        <f t="shared" si="23"/>
        <v>0.10059171597633136</v>
      </c>
      <c r="M95" s="161" t="s">
        <v>595</v>
      </c>
      <c r="N95" s="167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8">
        <v>13</v>
      </c>
      <c r="B96" s="159">
        <v>41928</v>
      </c>
      <c r="C96" s="159"/>
      <c r="D96" s="160" t="s">
        <v>644</v>
      </c>
      <c r="E96" s="161" t="s">
        <v>604</v>
      </c>
      <c r="F96" s="162">
        <v>401</v>
      </c>
      <c r="G96" s="161" t="s">
        <v>625</v>
      </c>
      <c r="H96" s="161">
        <v>428</v>
      </c>
      <c r="I96" s="163">
        <v>450</v>
      </c>
      <c r="J96" s="164" t="s">
        <v>645</v>
      </c>
      <c r="K96" s="165">
        <f t="shared" si="22"/>
        <v>27</v>
      </c>
      <c r="L96" s="166">
        <f t="shared" si="23"/>
        <v>6.7331670822942641E-2</v>
      </c>
      <c r="M96" s="161" t="s">
        <v>595</v>
      </c>
      <c r="N96" s="167">
        <v>42020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8">
        <v>14</v>
      </c>
      <c r="B97" s="159">
        <v>41928</v>
      </c>
      <c r="C97" s="159"/>
      <c r="D97" s="160" t="s">
        <v>646</v>
      </c>
      <c r="E97" s="161" t="s">
        <v>604</v>
      </c>
      <c r="F97" s="162">
        <v>101</v>
      </c>
      <c r="G97" s="161" t="s">
        <v>625</v>
      </c>
      <c r="H97" s="161">
        <v>112</v>
      </c>
      <c r="I97" s="163">
        <v>120</v>
      </c>
      <c r="J97" s="164" t="s">
        <v>647</v>
      </c>
      <c r="K97" s="165">
        <f t="shared" si="22"/>
        <v>11</v>
      </c>
      <c r="L97" s="166">
        <f t="shared" si="23"/>
        <v>0.10891089108910891</v>
      </c>
      <c r="M97" s="161" t="s">
        <v>595</v>
      </c>
      <c r="N97" s="167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15</v>
      </c>
      <c r="B98" s="159">
        <v>41954</v>
      </c>
      <c r="C98" s="159"/>
      <c r="D98" s="160" t="s">
        <v>648</v>
      </c>
      <c r="E98" s="161" t="s">
        <v>604</v>
      </c>
      <c r="F98" s="162">
        <v>59</v>
      </c>
      <c r="G98" s="161" t="s">
        <v>625</v>
      </c>
      <c r="H98" s="161">
        <v>76</v>
      </c>
      <c r="I98" s="163">
        <v>76</v>
      </c>
      <c r="J98" s="164" t="s">
        <v>626</v>
      </c>
      <c r="K98" s="165">
        <f t="shared" si="22"/>
        <v>17</v>
      </c>
      <c r="L98" s="166">
        <f t="shared" si="23"/>
        <v>0.28813559322033899</v>
      </c>
      <c r="M98" s="161" t="s">
        <v>595</v>
      </c>
      <c r="N98" s="167">
        <v>43032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8">
        <v>16</v>
      </c>
      <c r="B99" s="159">
        <v>41954</v>
      </c>
      <c r="C99" s="159"/>
      <c r="D99" s="160" t="s">
        <v>637</v>
      </c>
      <c r="E99" s="161" t="s">
        <v>604</v>
      </c>
      <c r="F99" s="162">
        <v>99</v>
      </c>
      <c r="G99" s="161" t="s">
        <v>625</v>
      </c>
      <c r="H99" s="161">
        <v>120</v>
      </c>
      <c r="I99" s="163">
        <v>120</v>
      </c>
      <c r="J99" s="164" t="s">
        <v>614</v>
      </c>
      <c r="K99" s="165">
        <f t="shared" si="22"/>
        <v>21</v>
      </c>
      <c r="L99" s="166">
        <f t="shared" si="23"/>
        <v>0.21212121212121213</v>
      </c>
      <c r="M99" s="161" t="s">
        <v>595</v>
      </c>
      <c r="N99" s="167">
        <v>41960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17</v>
      </c>
      <c r="B100" s="159">
        <v>41956</v>
      </c>
      <c r="C100" s="159"/>
      <c r="D100" s="160" t="s">
        <v>649</v>
      </c>
      <c r="E100" s="161" t="s">
        <v>604</v>
      </c>
      <c r="F100" s="162">
        <v>22</v>
      </c>
      <c r="G100" s="161" t="s">
        <v>625</v>
      </c>
      <c r="H100" s="161">
        <v>33.549999999999997</v>
      </c>
      <c r="I100" s="163">
        <v>32</v>
      </c>
      <c r="J100" s="164" t="s">
        <v>650</v>
      </c>
      <c r="K100" s="165">
        <f t="shared" si="22"/>
        <v>11.549999999999997</v>
      </c>
      <c r="L100" s="166">
        <f t="shared" si="23"/>
        <v>0.52499999999999991</v>
      </c>
      <c r="M100" s="161" t="s">
        <v>595</v>
      </c>
      <c r="N100" s="167">
        <v>42188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18</v>
      </c>
      <c r="B101" s="159">
        <v>41976</v>
      </c>
      <c r="C101" s="159"/>
      <c r="D101" s="160" t="s">
        <v>651</v>
      </c>
      <c r="E101" s="161" t="s">
        <v>604</v>
      </c>
      <c r="F101" s="162">
        <v>440</v>
      </c>
      <c r="G101" s="161" t="s">
        <v>625</v>
      </c>
      <c r="H101" s="161">
        <v>520</v>
      </c>
      <c r="I101" s="163">
        <v>520</v>
      </c>
      <c r="J101" s="164" t="s">
        <v>652</v>
      </c>
      <c r="K101" s="165">
        <f t="shared" si="22"/>
        <v>80</v>
      </c>
      <c r="L101" s="166">
        <f t="shared" si="23"/>
        <v>0.18181818181818182</v>
      </c>
      <c r="M101" s="161" t="s">
        <v>595</v>
      </c>
      <c r="N101" s="167">
        <v>42208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19</v>
      </c>
      <c r="B102" s="159">
        <v>41976</v>
      </c>
      <c r="C102" s="159"/>
      <c r="D102" s="160" t="s">
        <v>653</v>
      </c>
      <c r="E102" s="161" t="s">
        <v>604</v>
      </c>
      <c r="F102" s="162">
        <v>360</v>
      </c>
      <c r="G102" s="161" t="s">
        <v>625</v>
      </c>
      <c r="H102" s="161">
        <v>427</v>
      </c>
      <c r="I102" s="163">
        <v>425</v>
      </c>
      <c r="J102" s="164" t="s">
        <v>654</v>
      </c>
      <c r="K102" s="165">
        <f t="shared" si="22"/>
        <v>67</v>
      </c>
      <c r="L102" s="166">
        <f t="shared" si="23"/>
        <v>0.18611111111111112</v>
      </c>
      <c r="M102" s="161" t="s">
        <v>595</v>
      </c>
      <c r="N102" s="167">
        <v>42058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20</v>
      </c>
      <c r="B103" s="159">
        <v>42012</v>
      </c>
      <c r="C103" s="159"/>
      <c r="D103" s="160" t="s">
        <v>655</v>
      </c>
      <c r="E103" s="161" t="s">
        <v>604</v>
      </c>
      <c r="F103" s="162">
        <v>360</v>
      </c>
      <c r="G103" s="161" t="s">
        <v>625</v>
      </c>
      <c r="H103" s="161">
        <v>455</v>
      </c>
      <c r="I103" s="163">
        <v>420</v>
      </c>
      <c r="J103" s="164" t="s">
        <v>656</v>
      </c>
      <c r="K103" s="165">
        <f t="shared" si="22"/>
        <v>95</v>
      </c>
      <c r="L103" s="166">
        <f t="shared" si="23"/>
        <v>0.2638888888888889</v>
      </c>
      <c r="M103" s="161" t="s">
        <v>595</v>
      </c>
      <c r="N103" s="167">
        <v>42024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21</v>
      </c>
      <c r="B104" s="159">
        <v>42012</v>
      </c>
      <c r="C104" s="159"/>
      <c r="D104" s="160" t="s">
        <v>657</v>
      </c>
      <c r="E104" s="161" t="s">
        <v>604</v>
      </c>
      <c r="F104" s="162">
        <v>130</v>
      </c>
      <c r="G104" s="161"/>
      <c r="H104" s="161">
        <v>175.5</v>
      </c>
      <c r="I104" s="163">
        <v>165</v>
      </c>
      <c r="J104" s="164" t="s">
        <v>658</v>
      </c>
      <c r="K104" s="165">
        <f t="shared" si="22"/>
        <v>45.5</v>
      </c>
      <c r="L104" s="166">
        <f t="shared" si="23"/>
        <v>0.35</v>
      </c>
      <c r="M104" s="161" t="s">
        <v>595</v>
      </c>
      <c r="N104" s="167">
        <v>43088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22</v>
      </c>
      <c r="B105" s="159">
        <v>42040</v>
      </c>
      <c r="C105" s="159"/>
      <c r="D105" s="160" t="s">
        <v>404</v>
      </c>
      <c r="E105" s="161" t="s">
        <v>592</v>
      </c>
      <c r="F105" s="162">
        <v>98</v>
      </c>
      <c r="G105" s="161"/>
      <c r="H105" s="161">
        <v>120</v>
      </c>
      <c r="I105" s="163">
        <v>120</v>
      </c>
      <c r="J105" s="164" t="s">
        <v>626</v>
      </c>
      <c r="K105" s="165">
        <f t="shared" si="22"/>
        <v>22</v>
      </c>
      <c r="L105" s="166">
        <f t="shared" si="23"/>
        <v>0.22448979591836735</v>
      </c>
      <c r="M105" s="161" t="s">
        <v>595</v>
      </c>
      <c r="N105" s="167">
        <v>42753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23</v>
      </c>
      <c r="B106" s="159">
        <v>42040</v>
      </c>
      <c r="C106" s="159"/>
      <c r="D106" s="160" t="s">
        <v>659</v>
      </c>
      <c r="E106" s="161" t="s">
        <v>592</v>
      </c>
      <c r="F106" s="162">
        <v>196</v>
      </c>
      <c r="G106" s="161"/>
      <c r="H106" s="161">
        <v>262</v>
      </c>
      <c r="I106" s="163">
        <v>255</v>
      </c>
      <c r="J106" s="164" t="s">
        <v>626</v>
      </c>
      <c r="K106" s="165">
        <f t="shared" si="22"/>
        <v>66</v>
      </c>
      <c r="L106" s="166">
        <f t="shared" si="23"/>
        <v>0.33673469387755101</v>
      </c>
      <c r="M106" s="161" t="s">
        <v>595</v>
      </c>
      <c r="N106" s="167">
        <v>42599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68">
        <v>24</v>
      </c>
      <c r="B107" s="169">
        <v>42067</v>
      </c>
      <c r="C107" s="169"/>
      <c r="D107" s="170" t="s">
        <v>403</v>
      </c>
      <c r="E107" s="171" t="s">
        <v>592</v>
      </c>
      <c r="F107" s="172">
        <v>235</v>
      </c>
      <c r="G107" s="172"/>
      <c r="H107" s="173">
        <v>77</v>
      </c>
      <c r="I107" s="173" t="s">
        <v>660</v>
      </c>
      <c r="J107" s="174" t="s">
        <v>661</v>
      </c>
      <c r="K107" s="175">
        <f t="shared" si="22"/>
        <v>-158</v>
      </c>
      <c r="L107" s="176">
        <f t="shared" si="23"/>
        <v>-0.67234042553191486</v>
      </c>
      <c r="M107" s="172" t="s">
        <v>605</v>
      </c>
      <c r="N107" s="169">
        <v>43522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25</v>
      </c>
      <c r="B108" s="159">
        <v>42067</v>
      </c>
      <c r="C108" s="159"/>
      <c r="D108" s="160" t="s">
        <v>662</v>
      </c>
      <c r="E108" s="161" t="s">
        <v>592</v>
      </c>
      <c r="F108" s="162">
        <v>185</v>
      </c>
      <c r="G108" s="161"/>
      <c r="H108" s="161">
        <v>224</v>
      </c>
      <c r="I108" s="163" t="s">
        <v>663</v>
      </c>
      <c r="J108" s="164" t="s">
        <v>626</v>
      </c>
      <c r="K108" s="165">
        <f t="shared" si="22"/>
        <v>39</v>
      </c>
      <c r="L108" s="166">
        <f t="shared" si="23"/>
        <v>0.21081081081081082</v>
      </c>
      <c r="M108" s="161" t="s">
        <v>595</v>
      </c>
      <c r="N108" s="167">
        <v>42647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68">
        <v>26</v>
      </c>
      <c r="B109" s="169">
        <v>42090</v>
      </c>
      <c r="C109" s="169"/>
      <c r="D109" s="177" t="s">
        <v>664</v>
      </c>
      <c r="E109" s="172" t="s">
        <v>592</v>
      </c>
      <c r="F109" s="172">
        <v>49.5</v>
      </c>
      <c r="G109" s="173"/>
      <c r="H109" s="173">
        <v>15.85</v>
      </c>
      <c r="I109" s="173">
        <v>67</v>
      </c>
      <c r="J109" s="174" t="s">
        <v>665</v>
      </c>
      <c r="K109" s="173">
        <f t="shared" si="22"/>
        <v>-33.65</v>
      </c>
      <c r="L109" s="178">
        <f t="shared" si="23"/>
        <v>-0.67979797979797973</v>
      </c>
      <c r="M109" s="172" t="s">
        <v>605</v>
      </c>
      <c r="N109" s="179">
        <v>43627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27</v>
      </c>
      <c r="B110" s="159">
        <v>42093</v>
      </c>
      <c r="C110" s="159"/>
      <c r="D110" s="160" t="s">
        <v>666</v>
      </c>
      <c r="E110" s="161" t="s">
        <v>592</v>
      </c>
      <c r="F110" s="162">
        <v>183.5</v>
      </c>
      <c r="G110" s="161"/>
      <c r="H110" s="161">
        <v>219</v>
      </c>
      <c r="I110" s="163">
        <v>218</v>
      </c>
      <c r="J110" s="164" t="s">
        <v>667</v>
      </c>
      <c r="K110" s="165">
        <f t="shared" si="22"/>
        <v>35.5</v>
      </c>
      <c r="L110" s="166">
        <f t="shared" si="23"/>
        <v>0.19346049046321526</v>
      </c>
      <c r="M110" s="161" t="s">
        <v>595</v>
      </c>
      <c r="N110" s="167">
        <v>42103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28</v>
      </c>
      <c r="B111" s="159">
        <v>42114</v>
      </c>
      <c r="C111" s="159"/>
      <c r="D111" s="160" t="s">
        <v>668</v>
      </c>
      <c r="E111" s="161" t="s">
        <v>592</v>
      </c>
      <c r="F111" s="162">
        <f>(227+237)/2</f>
        <v>232</v>
      </c>
      <c r="G111" s="161"/>
      <c r="H111" s="161">
        <v>298</v>
      </c>
      <c r="I111" s="163">
        <v>298</v>
      </c>
      <c r="J111" s="164" t="s">
        <v>626</v>
      </c>
      <c r="K111" s="165">
        <f t="shared" si="22"/>
        <v>66</v>
      </c>
      <c r="L111" s="166">
        <f t="shared" si="23"/>
        <v>0.28448275862068967</v>
      </c>
      <c r="M111" s="161" t="s">
        <v>595</v>
      </c>
      <c r="N111" s="167">
        <v>42823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29</v>
      </c>
      <c r="B112" s="159">
        <v>42128</v>
      </c>
      <c r="C112" s="159"/>
      <c r="D112" s="160" t="s">
        <v>669</v>
      </c>
      <c r="E112" s="161" t="s">
        <v>604</v>
      </c>
      <c r="F112" s="162">
        <v>385</v>
      </c>
      <c r="G112" s="161"/>
      <c r="H112" s="161">
        <f>212.5+331</f>
        <v>543.5</v>
      </c>
      <c r="I112" s="163">
        <v>510</v>
      </c>
      <c r="J112" s="164" t="s">
        <v>670</v>
      </c>
      <c r="K112" s="165">
        <f t="shared" si="22"/>
        <v>158.5</v>
      </c>
      <c r="L112" s="166">
        <f t="shared" si="23"/>
        <v>0.41168831168831171</v>
      </c>
      <c r="M112" s="161" t="s">
        <v>595</v>
      </c>
      <c r="N112" s="167">
        <v>42235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30</v>
      </c>
      <c r="B113" s="159">
        <v>42128</v>
      </c>
      <c r="C113" s="159"/>
      <c r="D113" s="160" t="s">
        <v>671</v>
      </c>
      <c r="E113" s="161" t="s">
        <v>604</v>
      </c>
      <c r="F113" s="162">
        <v>115.5</v>
      </c>
      <c r="G113" s="161"/>
      <c r="H113" s="161">
        <v>146</v>
      </c>
      <c r="I113" s="163">
        <v>142</v>
      </c>
      <c r="J113" s="164" t="s">
        <v>672</v>
      </c>
      <c r="K113" s="165">
        <f t="shared" si="22"/>
        <v>30.5</v>
      </c>
      <c r="L113" s="166">
        <f t="shared" si="23"/>
        <v>0.26406926406926406</v>
      </c>
      <c r="M113" s="161" t="s">
        <v>595</v>
      </c>
      <c r="N113" s="167">
        <v>42202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31</v>
      </c>
      <c r="B114" s="159">
        <v>42151</v>
      </c>
      <c r="C114" s="159"/>
      <c r="D114" s="160" t="s">
        <v>541</v>
      </c>
      <c r="E114" s="161" t="s">
        <v>604</v>
      </c>
      <c r="F114" s="162">
        <v>237.5</v>
      </c>
      <c r="G114" s="161"/>
      <c r="H114" s="161">
        <v>279.5</v>
      </c>
      <c r="I114" s="163">
        <v>278</v>
      </c>
      <c r="J114" s="164" t="s">
        <v>626</v>
      </c>
      <c r="K114" s="165">
        <f t="shared" si="22"/>
        <v>42</v>
      </c>
      <c r="L114" s="166">
        <f t="shared" si="23"/>
        <v>0.17684210526315788</v>
      </c>
      <c r="M114" s="161" t="s">
        <v>595</v>
      </c>
      <c r="N114" s="167">
        <v>42222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32</v>
      </c>
      <c r="B115" s="159">
        <v>42174</v>
      </c>
      <c r="C115" s="159"/>
      <c r="D115" s="160" t="s">
        <v>644</v>
      </c>
      <c r="E115" s="161" t="s">
        <v>592</v>
      </c>
      <c r="F115" s="162">
        <v>340</v>
      </c>
      <c r="G115" s="161"/>
      <c r="H115" s="161">
        <v>448</v>
      </c>
      <c r="I115" s="163">
        <v>448</v>
      </c>
      <c r="J115" s="164" t="s">
        <v>626</v>
      </c>
      <c r="K115" s="165">
        <f t="shared" si="22"/>
        <v>108</v>
      </c>
      <c r="L115" s="166">
        <f t="shared" si="23"/>
        <v>0.31764705882352939</v>
      </c>
      <c r="M115" s="161" t="s">
        <v>595</v>
      </c>
      <c r="N115" s="167">
        <v>43018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33</v>
      </c>
      <c r="B116" s="159">
        <v>42191</v>
      </c>
      <c r="C116" s="159"/>
      <c r="D116" s="160" t="s">
        <v>673</v>
      </c>
      <c r="E116" s="161" t="s">
        <v>592</v>
      </c>
      <c r="F116" s="162">
        <v>390</v>
      </c>
      <c r="G116" s="161"/>
      <c r="H116" s="161">
        <v>460</v>
      </c>
      <c r="I116" s="163">
        <v>460</v>
      </c>
      <c r="J116" s="164" t="s">
        <v>626</v>
      </c>
      <c r="K116" s="165">
        <f t="shared" si="22"/>
        <v>70</v>
      </c>
      <c r="L116" s="166">
        <f t="shared" si="23"/>
        <v>0.17948717948717949</v>
      </c>
      <c r="M116" s="161" t="s">
        <v>595</v>
      </c>
      <c r="N116" s="167">
        <v>42478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8">
        <v>34</v>
      </c>
      <c r="B117" s="169">
        <v>42195</v>
      </c>
      <c r="C117" s="169"/>
      <c r="D117" s="170" t="s">
        <v>674</v>
      </c>
      <c r="E117" s="171" t="s">
        <v>592</v>
      </c>
      <c r="F117" s="172">
        <v>122.5</v>
      </c>
      <c r="G117" s="172"/>
      <c r="H117" s="173">
        <v>61</v>
      </c>
      <c r="I117" s="173">
        <v>172</v>
      </c>
      <c r="J117" s="174" t="s">
        <v>675</v>
      </c>
      <c r="K117" s="175">
        <f t="shared" si="22"/>
        <v>-61.5</v>
      </c>
      <c r="L117" s="176">
        <f t="shared" si="23"/>
        <v>-0.50204081632653064</v>
      </c>
      <c r="M117" s="172" t="s">
        <v>605</v>
      </c>
      <c r="N117" s="169">
        <v>43333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35</v>
      </c>
      <c r="B118" s="159">
        <v>42219</v>
      </c>
      <c r="C118" s="159"/>
      <c r="D118" s="160" t="s">
        <v>676</v>
      </c>
      <c r="E118" s="161" t="s">
        <v>592</v>
      </c>
      <c r="F118" s="162">
        <v>297.5</v>
      </c>
      <c r="G118" s="161"/>
      <c r="H118" s="161">
        <v>350</v>
      </c>
      <c r="I118" s="163">
        <v>360</v>
      </c>
      <c r="J118" s="164" t="s">
        <v>677</v>
      </c>
      <c r="K118" s="165">
        <f t="shared" si="22"/>
        <v>52.5</v>
      </c>
      <c r="L118" s="166">
        <f t="shared" si="23"/>
        <v>0.17647058823529413</v>
      </c>
      <c r="M118" s="161" t="s">
        <v>595</v>
      </c>
      <c r="N118" s="167">
        <v>42232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36</v>
      </c>
      <c r="B119" s="159">
        <v>42219</v>
      </c>
      <c r="C119" s="159"/>
      <c r="D119" s="160" t="s">
        <v>678</v>
      </c>
      <c r="E119" s="161" t="s">
        <v>592</v>
      </c>
      <c r="F119" s="162">
        <v>115.5</v>
      </c>
      <c r="G119" s="161"/>
      <c r="H119" s="161">
        <v>149</v>
      </c>
      <c r="I119" s="163">
        <v>140</v>
      </c>
      <c r="J119" s="164" t="s">
        <v>679</v>
      </c>
      <c r="K119" s="165">
        <f t="shared" si="22"/>
        <v>33.5</v>
      </c>
      <c r="L119" s="166">
        <f t="shared" si="23"/>
        <v>0.29004329004329005</v>
      </c>
      <c r="M119" s="161" t="s">
        <v>595</v>
      </c>
      <c r="N119" s="167">
        <v>42740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37</v>
      </c>
      <c r="B120" s="159">
        <v>42251</v>
      </c>
      <c r="C120" s="159"/>
      <c r="D120" s="160" t="s">
        <v>541</v>
      </c>
      <c r="E120" s="161" t="s">
        <v>592</v>
      </c>
      <c r="F120" s="162">
        <v>226</v>
      </c>
      <c r="G120" s="161"/>
      <c r="H120" s="161">
        <v>292</v>
      </c>
      <c r="I120" s="163">
        <v>292</v>
      </c>
      <c r="J120" s="164" t="s">
        <v>680</v>
      </c>
      <c r="K120" s="165">
        <f t="shared" si="22"/>
        <v>66</v>
      </c>
      <c r="L120" s="166">
        <f t="shared" si="23"/>
        <v>0.29203539823008851</v>
      </c>
      <c r="M120" s="161" t="s">
        <v>595</v>
      </c>
      <c r="N120" s="167">
        <v>42286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38</v>
      </c>
      <c r="B121" s="159">
        <v>42254</v>
      </c>
      <c r="C121" s="159"/>
      <c r="D121" s="160" t="s">
        <v>668</v>
      </c>
      <c r="E121" s="161" t="s">
        <v>592</v>
      </c>
      <c r="F121" s="162">
        <v>232.5</v>
      </c>
      <c r="G121" s="161"/>
      <c r="H121" s="161">
        <v>312.5</v>
      </c>
      <c r="I121" s="163">
        <v>310</v>
      </c>
      <c r="J121" s="164" t="s">
        <v>626</v>
      </c>
      <c r="K121" s="165">
        <f t="shared" si="22"/>
        <v>80</v>
      </c>
      <c r="L121" s="166">
        <f t="shared" si="23"/>
        <v>0.34408602150537637</v>
      </c>
      <c r="M121" s="161" t="s">
        <v>595</v>
      </c>
      <c r="N121" s="167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39</v>
      </c>
      <c r="B122" s="159">
        <v>42268</v>
      </c>
      <c r="C122" s="159"/>
      <c r="D122" s="160" t="s">
        <v>681</v>
      </c>
      <c r="E122" s="161" t="s">
        <v>592</v>
      </c>
      <c r="F122" s="162">
        <v>196.5</v>
      </c>
      <c r="G122" s="161"/>
      <c r="H122" s="161">
        <v>238</v>
      </c>
      <c r="I122" s="163">
        <v>238</v>
      </c>
      <c r="J122" s="164" t="s">
        <v>680</v>
      </c>
      <c r="K122" s="165">
        <f t="shared" si="22"/>
        <v>41.5</v>
      </c>
      <c r="L122" s="166">
        <f t="shared" si="23"/>
        <v>0.21119592875318066</v>
      </c>
      <c r="M122" s="161" t="s">
        <v>595</v>
      </c>
      <c r="N122" s="167">
        <v>42291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40</v>
      </c>
      <c r="B123" s="159">
        <v>42271</v>
      </c>
      <c r="C123" s="159"/>
      <c r="D123" s="160" t="s">
        <v>624</v>
      </c>
      <c r="E123" s="161" t="s">
        <v>592</v>
      </c>
      <c r="F123" s="162">
        <v>65</v>
      </c>
      <c r="G123" s="161"/>
      <c r="H123" s="161">
        <v>82</v>
      </c>
      <c r="I123" s="163">
        <v>82</v>
      </c>
      <c r="J123" s="164" t="s">
        <v>680</v>
      </c>
      <c r="K123" s="165">
        <f t="shared" si="22"/>
        <v>17</v>
      </c>
      <c r="L123" s="166">
        <f t="shared" si="23"/>
        <v>0.26153846153846155</v>
      </c>
      <c r="M123" s="161" t="s">
        <v>595</v>
      </c>
      <c r="N123" s="167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8">
        <v>41</v>
      </c>
      <c r="B124" s="159">
        <v>42291</v>
      </c>
      <c r="C124" s="159"/>
      <c r="D124" s="160" t="s">
        <v>682</v>
      </c>
      <c r="E124" s="161" t="s">
        <v>592</v>
      </c>
      <c r="F124" s="162">
        <v>144</v>
      </c>
      <c r="G124" s="161"/>
      <c r="H124" s="161">
        <v>182.5</v>
      </c>
      <c r="I124" s="163">
        <v>181</v>
      </c>
      <c r="J124" s="164" t="s">
        <v>680</v>
      </c>
      <c r="K124" s="165">
        <f t="shared" si="22"/>
        <v>38.5</v>
      </c>
      <c r="L124" s="166">
        <f t="shared" si="23"/>
        <v>0.2673611111111111</v>
      </c>
      <c r="M124" s="161" t="s">
        <v>595</v>
      </c>
      <c r="N124" s="167">
        <v>42817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42</v>
      </c>
      <c r="B125" s="159">
        <v>42291</v>
      </c>
      <c r="C125" s="159"/>
      <c r="D125" s="160" t="s">
        <v>683</v>
      </c>
      <c r="E125" s="161" t="s">
        <v>592</v>
      </c>
      <c r="F125" s="162">
        <v>264</v>
      </c>
      <c r="G125" s="161"/>
      <c r="H125" s="161">
        <v>311</v>
      </c>
      <c r="I125" s="163">
        <v>311</v>
      </c>
      <c r="J125" s="164" t="s">
        <v>680</v>
      </c>
      <c r="K125" s="165">
        <f t="shared" si="22"/>
        <v>47</v>
      </c>
      <c r="L125" s="166">
        <f t="shared" si="23"/>
        <v>0.17803030303030304</v>
      </c>
      <c r="M125" s="161" t="s">
        <v>595</v>
      </c>
      <c r="N125" s="167">
        <v>42604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43</v>
      </c>
      <c r="B126" s="159">
        <v>42318</v>
      </c>
      <c r="C126" s="159"/>
      <c r="D126" s="160" t="s">
        <v>684</v>
      </c>
      <c r="E126" s="161" t="s">
        <v>604</v>
      </c>
      <c r="F126" s="162">
        <v>549.5</v>
      </c>
      <c r="G126" s="161"/>
      <c r="H126" s="161">
        <v>630</v>
      </c>
      <c r="I126" s="163">
        <v>630</v>
      </c>
      <c r="J126" s="164" t="s">
        <v>680</v>
      </c>
      <c r="K126" s="165">
        <f t="shared" si="22"/>
        <v>80.5</v>
      </c>
      <c r="L126" s="166">
        <f t="shared" si="23"/>
        <v>0.1464968152866242</v>
      </c>
      <c r="M126" s="161" t="s">
        <v>595</v>
      </c>
      <c r="N126" s="167">
        <v>42419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44</v>
      </c>
      <c r="B127" s="159">
        <v>42342</v>
      </c>
      <c r="C127" s="159"/>
      <c r="D127" s="160" t="s">
        <v>685</v>
      </c>
      <c r="E127" s="161" t="s">
        <v>592</v>
      </c>
      <c r="F127" s="162">
        <v>1027.5</v>
      </c>
      <c r="G127" s="161"/>
      <c r="H127" s="161">
        <v>1315</v>
      </c>
      <c r="I127" s="163">
        <v>1250</v>
      </c>
      <c r="J127" s="164" t="s">
        <v>680</v>
      </c>
      <c r="K127" s="165">
        <f t="shared" si="22"/>
        <v>287.5</v>
      </c>
      <c r="L127" s="166">
        <f t="shared" si="23"/>
        <v>0.27980535279805352</v>
      </c>
      <c r="M127" s="161" t="s">
        <v>595</v>
      </c>
      <c r="N127" s="167">
        <v>43244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45</v>
      </c>
      <c r="B128" s="159">
        <v>42367</v>
      </c>
      <c r="C128" s="159"/>
      <c r="D128" s="160" t="s">
        <v>686</v>
      </c>
      <c r="E128" s="161" t="s">
        <v>592</v>
      </c>
      <c r="F128" s="162">
        <v>465</v>
      </c>
      <c r="G128" s="161"/>
      <c r="H128" s="161">
        <v>540</v>
      </c>
      <c r="I128" s="163">
        <v>540</v>
      </c>
      <c r="J128" s="164" t="s">
        <v>680</v>
      </c>
      <c r="K128" s="165">
        <f t="shared" si="22"/>
        <v>75</v>
      </c>
      <c r="L128" s="166">
        <f t="shared" si="23"/>
        <v>0.16129032258064516</v>
      </c>
      <c r="M128" s="161" t="s">
        <v>595</v>
      </c>
      <c r="N128" s="167">
        <v>42530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46</v>
      </c>
      <c r="B129" s="159">
        <v>42380</v>
      </c>
      <c r="C129" s="159"/>
      <c r="D129" s="160" t="s">
        <v>404</v>
      </c>
      <c r="E129" s="161" t="s">
        <v>604</v>
      </c>
      <c r="F129" s="162">
        <v>81</v>
      </c>
      <c r="G129" s="161"/>
      <c r="H129" s="161">
        <v>110</v>
      </c>
      <c r="I129" s="163">
        <v>110</v>
      </c>
      <c r="J129" s="164" t="s">
        <v>680</v>
      </c>
      <c r="K129" s="165">
        <f t="shared" si="22"/>
        <v>29</v>
      </c>
      <c r="L129" s="166">
        <f t="shared" si="23"/>
        <v>0.35802469135802467</v>
      </c>
      <c r="M129" s="161" t="s">
        <v>595</v>
      </c>
      <c r="N129" s="167">
        <v>42745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47</v>
      </c>
      <c r="B130" s="159">
        <v>42382</v>
      </c>
      <c r="C130" s="159"/>
      <c r="D130" s="160" t="s">
        <v>687</v>
      </c>
      <c r="E130" s="161" t="s">
        <v>604</v>
      </c>
      <c r="F130" s="162">
        <v>417.5</v>
      </c>
      <c r="G130" s="161"/>
      <c r="H130" s="161">
        <v>547</v>
      </c>
      <c r="I130" s="163">
        <v>535</v>
      </c>
      <c r="J130" s="164" t="s">
        <v>680</v>
      </c>
      <c r="K130" s="165">
        <f t="shared" si="22"/>
        <v>129.5</v>
      </c>
      <c r="L130" s="166">
        <f t="shared" si="23"/>
        <v>0.31017964071856285</v>
      </c>
      <c r="M130" s="161" t="s">
        <v>595</v>
      </c>
      <c r="N130" s="167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48</v>
      </c>
      <c r="B131" s="159">
        <v>42408</v>
      </c>
      <c r="C131" s="159"/>
      <c r="D131" s="160" t="s">
        <v>688</v>
      </c>
      <c r="E131" s="161" t="s">
        <v>592</v>
      </c>
      <c r="F131" s="162">
        <v>650</v>
      </c>
      <c r="G131" s="161"/>
      <c r="H131" s="161">
        <v>800</v>
      </c>
      <c r="I131" s="163">
        <v>800</v>
      </c>
      <c r="J131" s="164" t="s">
        <v>680</v>
      </c>
      <c r="K131" s="165">
        <f t="shared" si="22"/>
        <v>150</v>
      </c>
      <c r="L131" s="166">
        <f t="shared" si="23"/>
        <v>0.23076923076923078</v>
      </c>
      <c r="M131" s="161" t="s">
        <v>595</v>
      </c>
      <c r="N131" s="167">
        <v>43154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49</v>
      </c>
      <c r="B132" s="159">
        <v>42433</v>
      </c>
      <c r="C132" s="159"/>
      <c r="D132" s="160" t="s">
        <v>237</v>
      </c>
      <c r="E132" s="161" t="s">
        <v>592</v>
      </c>
      <c r="F132" s="162">
        <v>437.5</v>
      </c>
      <c r="G132" s="161"/>
      <c r="H132" s="161">
        <v>504.5</v>
      </c>
      <c r="I132" s="163">
        <v>522</v>
      </c>
      <c r="J132" s="164" t="s">
        <v>689</v>
      </c>
      <c r="K132" s="165">
        <f t="shared" si="22"/>
        <v>67</v>
      </c>
      <c r="L132" s="166">
        <f t="shared" si="23"/>
        <v>0.15314285714285714</v>
      </c>
      <c r="M132" s="161" t="s">
        <v>595</v>
      </c>
      <c r="N132" s="167">
        <v>42480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50</v>
      </c>
      <c r="B133" s="159">
        <v>42438</v>
      </c>
      <c r="C133" s="159"/>
      <c r="D133" s="160" t="s">
        <v>690</v>
      </c>
      <c r="E133" s="161" t="s">
        <v>592</v>
      </c>
      <c r="F133" s="162">
        <v>189.5</v>
      </c>
      <c r="G133" s="161"/>
      <c r="H133" s="161">
        <v>218</v>
      </c>
      <c r="I133" s="163">
        <v>218</v>
      </c>
      <c r="J133" s="164" t="s">
        <v>680</v>
      </c>
      <c r="K133" s="165">
        <f t="shared" si="22"/>
        <v>28.5</v>
      </c>
      <c r="L133" s="166">
        <f t="shared" si="23"/>
        <v>0.15039577836411611</v>
      </c>
      <c r="M133" s="161" t="s">
        <v>595</v>
      </c>
      <c r="N133" s="167">
        <v>43034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8">
        <v>51</v>
      </c>
      <c r="B134" s="169">
        <v>42471</v>
      </c>
      <c r="C134" s="169"/>
      <c r="D134" s="177" t="s">
        <v>691</v>
      </c>
      <c r="E134" s="172" t="s">
        <v>592</v>
      </c>
      <c r="F134" s="172">
        <v>36.5</v>
      </c>
      <c r="G134" s="173"/>
      <c r="H134" s="173">
        <v>15.85</v>
      </c>
      <c r="I134" s="173">
        <v>60</v>
      </c>
      <c r="J134" s="174" t="s">
        <v>692</v>
      </c>
      <c r="K134" s="175">
        <f t="shared" si="22"/>
        <v>-20.65</v>
      </c>
      <c r="L134" s="176">
        <f t="shared" si="23"/>
        <v>-0.5657534246575342</v>
      </c>
      <c r="M134" s="172" t="s">
        <v>605</v>
      </c>
      <c r="N134" s="180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52</v>
      </c>
      <c r="B135" s="159">
        <v>42472</v>
      </c>
      <c r="C135" s="159"/>
      <c r="D135" s="160" t="s">
        <v>693</v>
      </c>
      <c r="E135" s="161" t="s">
        <v>592</v>
      </c>
      <c r="F135" s="162">
        <v>93</v>
      </c>
      <c r="G135" s="161"/>
      <c r="H135" s="161">
        <v>149</v>
      </c>
      <c r="I135" s="163">
        <v>140</v>
      </c>
      <c r="J135" s="164" t="s">
        <v>694</v>
      </c>
      <c r="K135" s="165">
        <f t="shared" si="22"/>
        <v>56</v>
      </c>
      <c r="L135" s="166">
        <f t="shared" si="23"/>
        <v>0.60215053763440862</v>
      </c>
      <c r="M135" s="161" t="s">
        <v>595</v>
      </c>
      <c r="N135" s="167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53</v>
      </c>
      <c r="B136" s="159">
        <v>42472</v>
      </c>
      <c r="C136" s="159"/>
      <c r="D136" s="160" t="s">
        <v>695</v>
      </c>
      <c r="E136" s="161" t="s">
        <v>592</v>
      </c>
      <c r="F136" s="162">
        <v>130</v>
      </c>
      <c r="G136" s="161"/>
      <c r="H136" s="161">
        <v>150</v>
      </c>
      <c r="I136" s="163" t="s">
        <v>696</v>
      </c>
      <c r="J136" s="164" t="s">
        <v>680</v>
      </c>
      <c r="K136" s="165">
        <f t="shared" si="22"/>
        <v>20</v>
      </c>
      <c r="L136" s="166">
        <f t="shared" si="23"/>
        <v>0.15384615384615385</v>
      </c>
      <c r="M136" s="161" t="s">
        <v>595</v>
      </c>
      <c r="N136" s="167">
        <v>42564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54</v>
      </c>
      <c r="B137" s="159">
        <v>42473</v>
      </c>
      <c r="C137" s="159"/>
      <c r="D137" s="160" t="s">
        <v>697</v>
      </c>
      <c r="E137" s="161" t="s">
        <v>592</v>
      </c>
      <c r="F137" s="162">
        <v>196</v>
      </c>
      <c r="G137" s="161"/>
      <c r="H137" s="161">
        <v>299</v>
      </c>
      <c r="I137" s="163">
        <v>299</v>
      </c>
      <c r="J137" s="164" t="s">
        <v>680</v>
      </c>
      <c r="K137" s="165">
        <v>103</v>
      </c>
      <c r="L137" s="166">
        <v>0.52551020408163296</v>
      </c>
      <c r="M137" s="161" t="s">
        <v>595</v>
      </c>
      <c r="N137" s="167">
        <v>42620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55</v>
      </c>
      <c r="B138" s="159">
        <v>42473</v>
      </c>
      <c r="C138" s="159"/>
      <c r="D138" s="160" t="s">
        <v>698</v>
      </c>
      <c r="E138" s="161" t="s">
        <v>592</v>
      </c>
      <c r="F138" s="162">
        <v>88</v>
      </c>
      <c r="G138" s="161"/>
      <c r="H138" s="161">
        <v>103</v>
      </c>
      <c r="I138" s="163">
        <v>103</v>
      </c>
      <c r="J138" s="164" t="s">
        <v>680</v>
      </c>
      <c r="K138" s="165">
        <v>15</v>
      </c>
      <c r="L138" s="166">
        <v>0.170454545454545</v>
      </c>
      <c r="M138" s="161" t="s">
        <v>595</v>
      </c>
      <c r="N138" s="167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56</v>
      </c>
      <c r="B139" s="159">
        <v>42492</v>
      </c>
      <c r="C139" s="159"/>
      <c r="D139" s="160" t="s">
        <v>699</v>
      </c>
      <c r="E139" s="161" t="s">
        <v>592</v>
      </c>
      <c r="F139" s="162">
        <v>127.5</v>
      </c>
      <c r="G139" s="161"/>
      <c r="H139" s="161">
        <v>148</v>
      </c>
      <c r="I139" s="163" t="s">
        <v>700</v>
      </c>
      <c r="J139" s="164" t="s">
        <v>680</v>
      </c>
      <c r="K139" s="165">
        <f t="shared" ref="K139:K143" si="24">H139-F139</f>
        <v>20.5</v>
      </c>
      <c r="L139" s="166">
        <f t="shared" ref="L139:L143" si="25">K139/F139</f>
        <v>0.16078431372549021</v>
      </c>
      <c r="M139" s="161" t="s">
        <v>595</v>
      </c>
      <c r="N139" s="167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57</v>
      </c>
      <c r="B140" s="159">
        <v>42493</v>
      </c>
      <c r="C140" s="159"/>
      <c r="D140" s="160" t="s">
        <v>701</v>
      </c>
      <c r="E140" s="161" t="s">
        <v>592</v>
      </c>
      <c r="F140" s="162">
        <v>675</v>
      </c>
      <c r="G140" s="161"/>
      <c r="H140" s="161">
        <v>815</v>
      </c>
      <c r="I140" s="163" t="s">
        <v>702</v>
      </c>
      <c r="J140" s="164" t="s">
        <v>680</v>
      </c>
      <c r="K140" s="165">
        <f t="shared" si="24"/>
        <v>140</v>
      </c>
      <c r="L140" s="166">
        <f t="shared" si="25"/>
        <v>0.2074074074074074</v>
      </c>
      <c r="M140" s="161" t="s">
        <v>595</v>
      </c>
      <c r="N140" s="167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68">
        <v>58</v>
      </c>
      <c r="B141" s="169">
        <v>42522</v>
      </c>
      <c r="C141" s="169"/>
      <c r="D141" s="170" t="s">
        <v>703</v>
      </c>
      <c r="E141" s="171" t="s">
        <v>592</v>
      </c>
      <c r="F141" s="172">
        <v>500</v>
      </c>
      <c r="G141" s="172"/>
      <c r="H141" s="173">
        <v>232.5</v>
      </c>
      <c r="I141" s="173" t="s">
        <v>704</v>
      </c>
      <c r="J141" s="174" t="s">
        <v>705</v>
      </c>
      <c r="K141" s="175">
        <f t="shared" si="24"/>
        <v>-267.5</v>
      </c>
      <c r="L141" s="176">
        <f t="shared" si="25"/>
        <v>-0.53500000000000003</v>
      </c>
      <c r="M141" s="172" t="s">
        <v>605</v>
      </c>
      <c r="N141" s="169">
        <v>43735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59</v>
      </c>
      <c r="B142" s="159">
        <v>42527</v>
      </c>
      <c r="C142" s="159"/>
      <c r="D142" s="160" t="s">
        <v>543</v>
      </c>
      <c r="E142" s="161" t="s">
        <v>592</v>
      </c>
      <c r="F142" s="162">
        <v>110</v>
      </c>
      <c r="G142" s="161"/>
      <c r="H142" s="161">
        <v>126.5</v>
      </c>
      <c r="I142" s="163">
        <v>125</v>
      </c>
      <c r="J142" s="164" t="s">
        <v>632</v>
      </c>
      <c r="K142" s="165">
        <f t="shared" si="24"/>
        <v>16.5</v>
      </c>
      <c r="L142" s="166">
        <f t="shared" si="25"/>
        <v>0.15</v>
      </c>
      <c r="M142" s="161" t="s">
        <v>595</v>
      </c>
      <c r="N142" s="167">
        <v>42552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60</v>
      </c>
      <c r="B143" s="159">
        <v>42538</v>
      </c>
      <c r="C143" s="159"/>
      <c r="D143" s="160" t="s">
        <v>706</v>
      </c>
      <c r="E143" s="161" t="s">
        <v>592</v>
      </c>
      <c r="F143" s="162">
        <v>44</v>
      </c>
      <c r="G143" s="161"/>
      <c r="H143" s="161">
        <v>69.5</v>
      </c>
      <c r="I143" s="163">
        <v>69.5</v>
      </c>
      <c r="J143" s="164" t="s">
        <v>707</v>
      </c>
      <c r="K143" s="165">
        <f t="shared" si="24"/>
        <v>25.5</v>
      </c>
      <c r="L143" s="166">
        <f t="shared" si="25"/>
        <v>0.57954545454545459</v>
      </c>
      <c r="M143" s="161" t="s">
        <v>595</v>
      </c>
      <c r="N143" s="167">
        <v>42977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61</v>
      </c>
      <c r="B144" s="159">
        <v>42549</v>
      </c>
      <c r="C144" s="159"/>
      <c r="D144" s="160" t="s">
        <v>708</v>
      </c>
      <c r="E144" s="161" t="s">
        <v>592</v>
      </c>
      <c r="F144" s="162">
        <v>262.5</v>
      </c>
      <c r="G144" s="161"/>
      <c r="H144" s="161">
        <v>340</v>
      </c>
      <c r="I144" s="163">
        <v>333</v>
      </c>
      <c r="J144" s="164" t="s">
        <v>709</v>
      </c>
      <c r="K144" s="165">
        <v>77.5</v>
      </c>
      <c r="L144" s="166">
        <v>0.29523809523809502</v>
      </c>
      <c r="M144" s="161" t="s">
        <v>595</v>
      </c>
      <c r="N144" s="167">
        <v>43017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62</v>
      </c>
      <c r="B145" s="159">
        <v>42549</v>
      </c>
      <c r="C145" s="159"/>
      <c r="D145" s="160" t="s">
        <v>710</v>
      </c>
      <c r="E145" s="161" t="s">
        <v>592</v>
      </c>
      <c r="F145" s="162">
        <v>840</v>
      </c>
      <c r="G145" s="161"/>
      <c r="H145" s="161">
        <v>1230</v>
      </c>
      <c r="I145" s="163">
        <v>1230</v>
      </c>
      <c r="J145" s="164" t="s">
        <v>680</v>
      </c>
      <c r="K145" s="165">
        <v>390</v>
      </c>
      <c r="L145" s="166">
        <v>0.46428571428571402</v>
      </c>
      <c r="M145" s="161" t="s">
        <v>595</v>
      </c>
      <c r="N145" s="167">
        <v>42649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1">
        <v>63</v>
      </c>
      <c r="B146" s="182">
        <v>42556</v>
      </c>
      <c r="C146" s="182"/>
      <c r="D146" s="183" t="s">
        <v>711</v>
      </c>
      <c r="E146" s="184" t="s">
        <v>592</v>
      </c>
      <c r="F146" s="184">
        <v>395</v>
      </c>
      <c r="G146" s="185"/>
      <c r="H146" s="185">
        <f>(468.5+342.5)/2</f>
        <v>405.5</v>
      </c>
      <c r="I146" s="185">
        <v>510</v>
      </c>
      <c r="J146" s="186" t="s">
        <v>712</v>
      </c>
      <c r="K146" s="187">
        <f t="shared" ref="K146:K152" si="26">H146-F146</f>
        <v>10.5</v>
      </c>
      <c r="L146" s="188">
        <f t="shared" ref="L146:L152" si="27">K146/F146</f>
        <v>2.6582278481012658E-2</v>
      </c>
      <c r="M146" s="184" t="s">
        <v>613</v>
      </c>
      <c r="N146" s="182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68">
        <v>64</v>
      </c>
      <c r="B147" s="169">
        <v>42584</v>
      </c>
      <c r="C147" s="169"/>
      <c r="D147" s="170" t="s">
        <v>713</v>
      </c>
      <c r="E147" s="171" t="s">
        <v>604</v>
      </c>
      <c r="F147" s="172">
        <f>169.5-12.8</f>
        <v>156.69999999999999</v>
      </c>
      <c r="G147" s="172"/>
      <c r="H147" s="173">
        <v>77</v>
      </c>
      <c r="I147" s="173" t="s">
        <v>714</v>
      </c>
      <c r="J147" s="174" t="s">
        <v>715</v>
      </c>
      <c r="K147" s="175">
        <f t="shared" si="26"/>
        <v>-79.699999999999989</v>
      </c>
      <c r="L147" s="176">
        <f t="shared" si="27"/>
        <v>-0.50861518825781749</v>
      </c>
      <c r="M147" s="172" t="s">
        <v>605</v>
      </c>
      <c r="N147" s="169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8">
        <v>65</v>
      </c>
      <c r="B148" s="169">
        <v>42586</v>
      </c>
      <c r="C148" s="169"/>
      <c r="D148" s="170" t="s">
        <v>716</v>
      </c>
      <c r="E148" s="171" t="s">
        <v>592</v>
      </c>
      <c r="F148" s="172">
        <v>400</v>
      </c>
      <c r="G148" s="172"/>
      <c r="H148" s="173">
        <v>305</v>
      </c>
      <c r="I148" s="173">
        <v>475</v>
      </c>
      <c r="J148" s="174" t="s">
        <v>717</v>
      </c>
      <c r="K148" s="175">
        <f t="shared" si="26"/>
        <v>-95</v>
      </c>
      <c r="L148" s="176">
        <f t="shared" si="27"/>
        <v>-0.23749999999999999</v>
      </c>
      <c r="M148" s="172" t="s">
        <v>605</v>
      </c>
      <c r="N148" s="169">
        <v>43606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66</v>
      </c>
      <c r="B149" s="159">
        <v>42593</v>
      </c>
      <c r="C149" s="159"/>
      <c r="D149" s="160" t="s">
        <v>718</v>
      </c>
      <c r="E149" s="161" t="s">
        <v>592</v>
      </c>
      <c r="F149" s="162">
        <v>86.5</v>
      </c>
      <c r="G149" s="161"/>
      <c r="H149" s="161">
        <v>130</v>
      </c>
      <c r="I149" s="163">
        <v>130</v>
      </c>
      <c r="J149" s="164" t="s">
        <v>719</v>
      </c>
      <c r="K149" s="165">
        <f t="shared" si="26"/>
        <v>43.5</v>
      </c>
      <c r="L149" s="166">
        <f t="shared" si="27"/>
        <v>0.50289017341040465</v>
      </c>
      <c r="M149" s="161" t="s">
        <v>595</v>
      </c>
      <c r="N149" s="167">
        <v>43091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8">
        <v>67</v>
      </c>
      <c r="B150" s="169">
        <v>42600</v>
      </c>
      <c r="C150" s="169"/>
      <c r="D150" s="170" t="s">
        <v>122</v>
      </c>
      <c r="E150" s="171" t="s">
        <v>592</v>
      </c>
      <c r="F150" s="172">
        <v>133.5</v>
      </c>
      <c r="G150" s="172"/>
      <c r="H150" s="173">
        <v>126.5</v>
      </c>
      <c r="I150" s="173">
        <v>178</v>
      </c>
      <c r="J150" s="174" t="s">
        <v>720</v>
      </c>
      <c r="K150" s="175">
        <f t="shared" si="26"/>
        <v>-7</v>
      </c>
      <c r="L150" s="176">
        <f t="shared" si="27"/>
        <v>-5.2434456928838954E-2</v>
      </c>
      <c r="M150" s="172" t="s">
        <v>605</v>
      </c>
      <c r="N150" s="169">
        <v>42615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68</v>
      </c>
      <c r="B151" s="159">
        <v>42613</v>
      </c>
      <c r="C151" s="159"/>
      <c r="D151" s="160" t="s">
        <v>721</v>
      </c>
      <c r="E151" s="161" t="s">
        <v>592</v>
      </c>
      <c r="F151" s="162">
        <v>560</v>
      </c>
      <c r="G151" s="161"/>
      <c r="H151" s="161">
        <v>725</v>
      </c>
      <c r="I151" s="163">
        <v>725</v>
      </c>
      <c r="J151" s="164" t="s">
        <v>626</v>
      </c>
      <c r="K151" s="165">
        <f t="shared" si="26"/>
        <v>165</v>
      </c>
      <c r="L151" s="166">
        <f t="shared" si="27"/>
        <v>0.29464285714285715</v>
      </c>
      <c r="M151" s="161" t="s">
        <v>595</v>
      </c>
      <c r="N151" s="167">
        <v>42456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69</v>
      </c>
      <c r="B152" s="159">
        <v>42614</v>
      </c>
      <c r="C152" s="159"/>
      <c r="D152" s="160" t="s">
        <v>722</v>
      </c>
      <c r="E152" s="161" t="s">
        <v>592</v>
      </c>
      <c r="F152" s="162">
        <v>160.5</v>
      </c>
      <c r="G152" s="161"/>
      <c r="H152" s="161">
        <v>210</v>
      </c>
      <c r="I152" s="163">
        <v>210</v>
      </c>
      <c r="J152" s="164" t="s">
        <v>626</v>
      </c>
      <c r="K152" s="165">
        <f t="shared" si="26"/>
        <v>49.5</v>
      </c>
      <c r="L152" s="166">
        <f t="shared" si="27"/>
        <v>0.30841121495327101</v>
      </c>
      <c r="M152" s="161" t="s">
        <v>595</v>
      </c>
      <c r="N152" s="167">
        <v>42871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70</v>
      </c>
      <c r="B153" s="159">
        <v>42646</v>
      </c>
      <c r="C153" s="159"/>
      <c r="D153" s="160" t="s">
        <v>416</v>
      </c>
      <c r="E153" s="161" t="s">
        <v>592</v>
      </c>
      <c r="F153" s="162">
        <v>430</v>
      </c>
      <c r="G153" s="161"/>
      <c r="H153" s="161">
        <v>596</v>
      </c>
      <c r="I153" s="163">
        <v>575</v>
      </c>
      <c r="J153" s="164" t="s">
        <v>723</v>
      </c>
      <c r="K153" s="165">
        <v>166</v>
      </c>
      <c r="L153" s="166">
        <v>0.38604651162790699</v>
      </c>
      <c r="M153" s="161" t="s">
        <v>595</v>
      </c>
      <c r="N153" s="167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71</v>
      </c>
      <c r="B154" s="159">
        <v>42657</v>
      </c>
      <c r="C154" s="159"/>
      <c r="D154" s="160" t="s">
        <v>724</v>
      </c>
      <c r="E154" s="161" t="s">
        <v>592</v>
      </c>
      <c r="F154" s="162">
        <v>280</v>
      </c>
      <c r="G154" s="161"/>
      <c r="H154" s="161">
        <v>345</v>
      </c>
      <c r="I154" s="163">
        <v>345</v>
      </c>
      <c r="J154" s="164" t="s">
        <v>626</v>
      </c>
      <c r="K154" s="165">
        <f t="shared" ref="K154:K159" si="28">H154-F154</f>
        <v>65</v>
      </c>
      <c r="L154" s="166">
        <f t="shared" ref="L154:L155" si="29">K154/F154</f>
        <v>0.23214285714285715</v>
      </c>
      <c r="M154" s="161" t="s">
        <v>595</v>
      </c>
      <c r="N154" s="167">
        <v>42814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72</v>
      </c>
      <c r="B155" s="159">
        <v>42657</v>
      </c>
      <c r="C155" s="159"/>
      <c r="D155" s="160" t="s">
        <v>725</v>
      </c>
      <c r="E155" s="161" t="s">
        <v>592</v>
      </c>
      <c r="F155" s="162">
        <v>245</v>
      </c>
      <c r="G155" s="161"/>
      <c r="H155" s="161">
        <v>325.5</v>
      </c>
      <c r="I155" s="163">
        <v>330</v>
      </c>
      <c r="J155" s="164" t="s">
        <v>726</v>
      </c>
      <c r="K155" s="165">
        <f t="shared" si="28"/>
        <v>80.5</v>
      </c>
      <c r="L155" s="166">
        <f t="shared" si="29"/>
        <v>0.32857142857142857</v>
      </c>
      <c r="M155" s="161" t="s">
        <v>595</v>
      </c>
      <c r="N155" s="167">
        <v>42769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73</v>
      </c>
      <c r="B156" s="159">
        <v>42660</v>
      </c>
      <c r="C156" s="159"/>
      <c r="D156" s="160" t="s">
        <v>727</v>
      </c>
      <c r="E156" s="161" t="s">
        <v>592</v>
      </c>
      <c r="F156" s="162">
        <v>125</v>
      </c>
      <c r="G156" s="161"/>
      <c r="H156" s="161">
        <v>160</v>
      </c>
      <c r="I156" s="163">
        <v>160</v>
      </c>
      <c r="J156" s="164" t="s">
        <v>680</v>
      </c>
      <c r="K156" s="165">
        <f t="shared" si="28"/>
        <v>35</v>
      </c>
      <c r="L156" s="166">
        <v>0.28000000000000003</v>
      </c>
      <c r="M156" s="161" t="s">
        <v>595</v>
      </c>
      <c r="N156" s="167">
        <v>42803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74</v>
      </c>
      <c r="B157" s="159">
        <v>42660</v>
      </c>
      <c r="C157" s="159"/>
      <c r="D157" s="160" t="s">
        <v>728</v>
      </c>
      <c r="E157" s="161" t="s">
        <v>592</v>
      </c>
      <c r="F157" s="162">
        <v>114</v>
      </c>
      <c r="G157" s="161"/>
      <c r="H157" s="161">
        <v>145</v>
      </c>
      <c r="I157" s="163">
        <v>145</v>
      </c>
      <c r="J157" s="164" t="s">
        <v>680</v>
      </c>
      <c r="K157" s="165">
        <f t="shared" si="28"/>
        <v>31</v>
      </c>
      <c r="L157" s="166">
        <f t="shared" ref="L157:L159" si="30">K157/F157</f>
        <v>0.27192982456140352</v>
      </c>
      <c r="M157" s="161" t="s">
        <v>595</v>
      </c>
      <c r="N157" s="167">
        <v>42859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75</v>
      </c>
      <c r="B158" s="159">
        <v>42660</v>
      </c>
      <c r="C158" s="159"/>
      <c r="D158" s="160" t="s">
        <v>729</v>
      </c>
      <c r="E158" s="161" t="s">
        <v>592</v>
      </c>
      <c r="F158" s="162">
        <v>212</v>
      </c>
      <c r="G158" s="161"/>
      <c r="H158" s="161">
        <v>280</v>
      </c>
      <c r="I158" s="163">
        <v>276</v>
      </c>
      <c r="J158" s="164" t="s">
        <v>730</v>
      </c>
      <c r="K158" s="165">
        <f t="shared" si="28"/>
        <v>68</v>
      </c>
      <c r="L158" s="166">
        <f t="shared" si="30"/>
        <v>0.32075471698113206</v>
      </c>
      <c r="M158" s="161" t="s">
        <v>595</v>
      </c>
      <c r="N158" s="167">
        <v>42858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76</v>
      </c>
      <c r="B159" s="159">
        <v>42678</v>
      </c>
      <c r="C159" s="159"/>
      <c r="D159" s="160" t="s">
        <v>465</v>
      </c>
      <c r="E159" s="161" t="s">
        <v>592</v>
      </c>
      <c r="F159" s="162">
        <v>155</v>
      </c>
      <c r="G159" s="161"/>
      <c r="H159" s="161">
        <v>210</v>
      </c>
      <c r="I159" s="163">
        <v>210</v>
      </c>
      <c r="J159" s="164" t="s">
        <v>731</v>
      </c>
      <c r="K159" s="165">
        <f t="shared" si="28"/>
        <v>55</v>
      </c>
      <c r="L159" s="166">
        <f t="shared" si="30"/>
        <v>0.35483870967741937</v>
      </c>
      <c r="M159" s="161" t="s">
        <v>595</v>
      </c>
      <c r="N159" s="167">
        <v>42944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8">
        <v>77</v>
      </c>
      <c r="B160" s="169">
        <v>42710</v>
      </c>
      <c r="C160" s="169"/>
      <c r="D160" s="170" t="s">
        <v>732</v>
      </c>
      <c r="E160" s="171" t="s">
        <v>592</v>
      </c>
      <c r="F160" s="172">
        <v>150.5</v>
      </c>
      <c r="G160" s="172"/>
      <c r="H160" s="173">
        <v>72.5</v>
      </c>
      <c r="I160" s="173">
        <v>174</v>
      </c>
      <c r="J160" s="174" t="s">
        <v>733</v>
      </c>
      <c r="K160" s="175">
        <v>-78</v>
      </c>
      <c r="L160" s="176">
        <v>-0.51827242524916906</v>
      </c>
      <c r="M160" s="172" t="s">
        <v>605</v>
      </c>
      <c r="N160" s="169">
        <v>43333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78</v>
      </c>
      <c r="B161" s="159">
        <v>42712</v>
      </c>
      <c r="C161" s="159"/>
      <c r="D161" s="160" t="s">
        <v>734</v>
      </c>
      <c r="E161" s="161" t="s">
        <v>592</v>
      </c>
      <c r="F161" s="162">
        <v>380</v>
      </c>
      <c r="G161" s="161"/>
      <c r="H161" s="161">
        <v>478</v>
      </c>
      <c r="I161" s="163">
        <v>468</v>
      </c>
      <c r="J161" s="164" t="s">
        <v>680</v>
      </c>
      <c r="K161" s="165">
        <f t="shared" ref="K161:K163" si="31">H161-F161</f>
        <v>98</v>
      </c>
      <c r="L161" s="166">
        <f t="shared" ref="L161:L163" si="32">K161/F161</f>
        <v>0.25789473684210529</v>
      </c>
      <c r="M161" s="161" t="s">
        <v>595</v>
      </c>
      <c r="N161" s="167">
        <v>43025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79</v>
      </c>
      <c r="B162" s="159">
        <v>42734</v>
      </c>
      <c r="C162" s="159"/>
      <c r="D162" s="160" t="s">
        <v>121</v>
      </c>
      <c r="E162" s="161" t="s">
        <v>592</v>
      </c>
      <c r="F162" s="162">
        <v>305</v>
      </c>
      <c r="G162" s="161"/>
      <c r="H162" s="161">
        <v>375</v>
      </c>
      <c r="I162" s="163">
        <v>375</v>
      </c>
      <c r="J162" s="164" t="s">
        <v>680</v>
      </c>
      <c r="K162" s="165">
        <f t="shared" si="31"/>
        <v>70</v>
      </c>
      <c r="L162" s="166">
        <f t="shared" si="32"/>
        <v>0.22950819672131148</v>
      </c>
      <c r="M162" s="161" t="s">
        <v>595</v>
      </c>
      <c r="N162" s="167">
        <v>42768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80</v>
      </c>
      <c r="B163" s="159">
        <v>42739</v>
      </c>
      <c r="C163" s="159"/>
      <c r="D163" s="160" t="s">
        <v>104</v>
      </c>
      <c r="E163" s="161" t="s">
        <v>592</v>
      </c>
      <c r="F163" s="162">
        <v>99.5</v>
      </c>
      <c r="G163" s="161"/>
      <c r="H163" s="161">
        <v>158</v>
      </c>
      <c r="I163" s="163">
        <v>158</v>
      </c>
      <c r="J163" s="164" t="s">
        <v>680</v>
      </c>
      <c r="K163" s="165">
        <f t="shared" si="31"/>
        <v>58.5</v>
      </c>
      <c r="L163" s="166">
        <f t="shared" si="32"/>
        <v>0.5879396984924623</v>
      </c>
      <c r="M163" s="161" t="s">
        <v>595</v>
      </c>
      <c r="N163" s="167">
        <v>42898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81</v>
      </c>
      <c r="B164" s="159">
        <v>42739</v>
      </c>
      <c r="C164" s="159"/>
      <c r="D164" s="160" t="s">
        <v>104</v>
      </c>
      <c r="E164" s="161" t="s">
        <v>592</v>
      </c>
      <c r="F164" s="162">
        <v>99.5</v>
      </c>
      <c r="G164" s="161"/>
      <c r="H164" s="161">
        <v>158</v>
      </c>
      <c r="I164" s="163">
        <v>158</v>
      </c>
      <c r="J164" s="164" t="s">
        <v>680</v>
      </c>
      <c r="K164" s="165">
        <v>58.5</v>
      </c>
      <c r="L164" s="166">
        <v>0.58793969849246197</v>
      </c>
      <c r="M164" s="161" t="s">
        <v>595</v>
      </c>
      <c r="N164" s="167">
        <v>42898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82</v>
      </c>
      <c r="B165" s="159">
        <v>42786</v>
      </c>
      <c r="C165" s="159"/>
      <c r="D165" s="160" t="s">
        <v>210</v>
      </c>
      <c r="E165" s="161" t="s">
        <v>592</v>
      </c>
      <c r="F165" s="162">
        <v>140.5</v>
      </c>
      <c r="G165" s="161"/>
      <c r="H165" s="161">
        <v>220</v>
      </c>
      <c r="I165" s="163">
        <v>220</v>
      </c>
      <c r="J165" s="164" t="s">
        <v>680</v>
      </c>
      <c r="K165" s="165">
        <f>H165-F165</f>
        <v>79.5</v>
      </c>
      <c r="L165" s="166">
        <f>K165/F165</f>
        <v>0.5658362989323843</v>
      </c>
      <c r="M165" s="161" t="s">
        <v>595</v>
      </c>
      <c r="N165" s="167">
        <v>42864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83</v>
      </c>
      <c r="B166" s="159">
        <v>42786</v>
      </c>
      <c r="C166" s="159"/>
      <c r="D166" s="160" t="s">
        <v>735</v>
      </c>
      <c r="E166" s="161" t="s">
        <v>592</v>
      </c>
      <c r="F166" s="162">
        <v>202.5</v>
      </c>
      <c r="G166" s="161"/>
      <c r="H166" s="161">
        <v>234</v>
      </c>
      <c r="I166" s="163">
        <v>234</v>
      </c>
      <c r="J166" s="164" t="s">
        <v>680</v>
      </c>
      <c r="K166" s="165">
        <v>31.5</v>
      </c>
      <c r="L166" s="166">
        <v>0.155555555555556</v>
      </c>
      <c r="M166" s="161" t="s">
        <v>595</v>
      </c>
      <c r="N166" s="167">
        <v>42836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84</v>
      </c>
      <c r="B167" s="159">
        <v>42818</v>
      </c>
      <c r="C167" s="159"/>
      <c r="D167" s="160" t="s">
        <v>736</v>
      </c>
      <c r="E167" s="161" t="s">
        <v>592</v>
      </c>
      <c r="F167" s="162">
        <v>300.5</v>
      </c>
      <c r="G167" s="161"/>
      <c r="H167" s="161">
        <v>417.5</v>
      </c>
      <c r="I167" s="163">
        <v>420</v>
      </c>
      <c r="J167" s="164" t="s">
        <v>737</v>
      </c>
      <c r="K167" s="165">
        <f>H167-F167</f>
        <v>117</v>
      </c>
      <c r="L167" s="166">
        <f>K167/F167</f>
        <v>0.38935108153078202</v>
      </c>
      <c r="M167" s="161" t="s">
        <v>595</v>
      </c>
      <c r="N167" s="167">
        <v>43070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85</v>
      </c>
      <c r="B168" s="159">
        <v>42818</v>
      </c>
      <c r="C168" s="159"/>
      <c r="D168" s="160" t="s">
        <v>710</v>
      </c>
      <c r="E168" s="161" t="s">
        <v>592</v>
      </c>
      <c r="F168" s="162">
        <v>850</v>
      </c>
      <c r="G168" s="161"/>
      <c r="H168" s="161">
        <v>1042.5</v>
      </c>
      <c r="I168" s="163">
        <v>1023</v>
      </c>
      <c r="J168" s="164" t="s">
        <v>738</v>
      </c>
      <c r="K168" s="165">
        <v>192.5</v>
      </c>
      <c r="L168" s="166">
        <v>0.22647058823529401</v>
      </c>
      <c r="M168" s="161" t="s">
        <v>595</v>
      </c>
      <c r="N168" s="167">
        <v>42830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86</v>
      </c>
      <c r="B169" s="159">
        <v>42830</v>
      </c>
      <c r="C169" s="159"/>
      <c r="D169" s="160" t="s">
        <v>496</v>
      </c>
      <c r="E169" s="161" t="s">
        <v>592</v>
      </c>
      <c r="F169" s="162">
        <v>785</v>
      </c>
      <c r="G169" s="161"/>
      <c r="H169" s="161">
        <v>930</v>
      </c>
      <c r="I169" s="163">
        <v>920</v>
      </c>
      <c r="J169" s="164" t="s">
        <v>739</v>
      </c>
      <c r="K169" s="165">
        <f>H169-F169</f>
        <v>145</v>
      </c>
      <c r="L169" s="166">
        <f>K169/F169</f>
        <v>0.18471337579617833</v>
      </c>
      <c r="M169" s="161" t="s">
        <v>595</v>
      </c>
      <c r="N169" s="167">
        <v>42976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8">
        <v>87</v>
      </c>
      <c r="B170" s="169">
        <v>42831</v>
      </c>
      <c r="C170" s="169"/>
      <c r="D170" s="170" t="s">
        <v>740</v>
      </c>
      <c r="E170" s="171" t="s">
        <v>592</v>
      </c>
      <c r="F170" s="172">
        <v>40</v>
      </c>
      <c r="G170" s="172"/>
      <c r="H170" s="173">
        <v>13.1</v>
      </c>
      <c r="I170" s="173">
        <v>60</v>
      </c>
      <c r="J170" s="174" t="s">
        <v>741</v>
      </c>
      <c r="K170" s="175">
        <v>-26.9</v>
      </c>
      <c r="L170" s="176">
        <v>-0.67249999999999999</v>
      </c>
      <c r="M170" s="172" t="s">
        <v>605</v>
      </c>
      <c r="N170" s="169">
        <v>43138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88</v>
      </c>
      <c r="B171" s="159">
        <v>42837</v>
      </c>
      <c r="C171" s="159"/>
      <c r="D171" s="160" t="s">
        <v>102</v>
      </c>
      <c r="E171" s="161" t="s">
        <v>592</v>
      </c>
      <c r="F171" s="162">
        <v>289.5</v>
      </c>
      <c r="G171" s="161"/>
      <c r="H171" s="161">
        <v>354</v>
      </c>
      <c r="I171" s="163">
        <v>360</v>
      </c>
      <c r="J171" s="164" t="s">
        <v>742</v>
      </c>
      <c r="K171" s="165">
        <f t="shared" ref="K171:K179" si="33">H171-F171</f>
        <v>64.5</v>
      </c>
      <c r="L171" s="166">
        <f t="shared" ref="L171:L179" si="34">K171/F171</f>
        <v>0.22279792746113988</v>
      </c>
      <c r="M171" s="161" t="s">
        <v>595</v>
      </c>
      <c r="N171" s="167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89</v>
      </c>
      <c r="B172" s="159">
        <v>42845</v>
      </c>
      <c r="C172" s="159"/>
      <c r="D172" s="160" t="s">
        <v>436</v>
      </c>
      <c r="E172" s="161" t="s">
        <v>592</v>
      </c>
      <c r="F172" s="162">
        <v>700</v>
      </c>
      <c r="G172" s="161"/>
      <c r="H172" s="161">
        <v>840</v>
      </c>
      <c r="I172" s="163">
        <v>840</v>
      </c>
      <c r="J172" s="164" t="s">
        <v>743</v>
      </c>
      <c r="K172" s="165">
        <f t="shared" si="33"/>
        <v>140</v>
      </c>
      <c r="L172" s="166">
        <f t="shared" si="34"/>
        <v>0.2</v>
      </c>
      <c r="M172" s="161" t="s">
        <v>595</v>
      </c>
      <c r="N172" s="167">
        <v>42893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90</v>
      </c>
      <c r="B173" s="159">
        <v>42887</v>
      </c>
      <c r="C173" s="159"/>
      <c r="D173" s="160" t="s">
        <v>744</v>
      </c>
      <c r="E173" s="161" t="s">
        <v>592</v>
      </c>
      <c r="F173" s="162">
        <v>130</v>
      </c>
      <c r="G173" s="161"/>
      <c r="H173" s="161">
        <v>144.25</v>
      </c>
      <c r="I173" s="163">
        <v>170</v>
      </c>
      <c r="J173" s="164" t="s">
        <v>745</v>
      </c>
      <c r="K173" s="165">
        <f t="shared" si="33"/>
        <v>14.25</v>
      </c>
      <c r="L173" s="166">
        <f t="shared" si="34"/>
        <v>0.10961538461538461</v>
      </c>
      <c r="M173" s="161" t="s">
        <v>595</v>
      </c>
      <c r="N173" s="167">
        <v>43675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91</v>
      </c>
      <c r="B174" s="159">
        <v>42901</v>
      </c>
      <c r="C174" s="159"/>
      <c r="D174" s="160" t="s">
        <v>746</v>
      </c>
      <c r="E174" s="161" t="s">
        <v>592</v>
      </c>
      <c r="F174" s="162">
        <v>214.5</v>
      </c>
      <c r="G174" s="161"/>
      <c r="H174" s="161">
        <v>262</v>
      </c>
      <c r="I174" s="163">
        <v>262</v>
      </c>
      <c r="J174" s="164" t="s">
        <v>615</v>
      </c>
      <c r="K174" s="165">
        <f t="shared" si="33"/>
        <v>47.5</v>
      </c>
      <c r="L174" s="166">
        <f t="shared" si="34"/>
        <v>0.22144522144522144</v>
      </c>
      <c r="M174" s="161" t="s">
        <v>595</v>
      </c>
      <c r="N174" s="167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92</v>
      </c>
      <c r="B175" s="190">
        <v>42933</v>
      </c>
      <c r="C175" s="190"/>
      <c r="D175" s="191" t="s">
        <v>747</v>
      </c>
      <c r="E175" s="192" t="s">
        <v>592</v>
      </c>
      <c r="F175" s="193">
        <v>370</v>
      </c>
      <c r="G175" s="192"/>
      <c r="H175" s="192">
        <v>447.5</v>
      </c>
      <c r="I175" s="194">
        <v>450</v>
      </c>
      <c r="J175" s="195" t="s">
        <v>680</v>
      </c>
      <c r="K175" s="165">
        <f t="shared" si="33"/>
        <v>77.5</v>
      </c>
      <c r="L175" s="196">
        <f t="shared" si="34"/>
        <v>0.20945945945945946</v>
      </c>
      <c r="M175" s="192" t="s">
        <v>595</v>
      </c>
      <c r="N175" s="197">
        <v>43035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93</v>
      </c>
      <c r="B176" s="190">
        <v>42943</v>
      </c>
      <c r="C176" s="190"/>
      <c r="D176" s="191" t="s">
        <v>208</v>
      </c>
      <c r="E176" s="192" t="s">
        <v>592</v>
      </c>
      <c r="F176" s="193">
        <v>657.5</v>
      </c>
      <c r="G176" s="192"/>
      <c r="H176" s="192">
        <v>825</v>
      </c>
      <c r="I176" s="194">
        <v>820</v>
      </c>
      <c r="J176" s="195" t="s">
        <v>680</v>
      </c>
      <c r="K176" s="165">
        <f t="shared" si="33"/>
        <v>167.5</v>
      </c>
      <c r="L176" s="196">
        <f t="shared" si="34"/>
        <v>0.25475285171102663</v>
      </c>
      <c r="M176" s="192" t="s">
        <v>595</v>
      </c>
      <c r="N176" s="197">
        <v>43090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94</v>
      </c>
      <c r="B177" s="159">
        <v>42964</v>
      </c>
      <c r="C177" s="159"/>
      <c r="D177" s="160" t="s">
        <v>384</v>
      </c>
      <c r="E177" s="161" t="s">
        <v>592</v>
      </c>
      <c r="F177" s="162">
        <v>605</v>
      </c>
      <c r="G177" s="161"/>
      <c r="H177" s="161">
        <v>750</v>
      </c>
      <c r="I177" s="163">
        <v>750</v>
      </c>
      <c r="J177" s="164" t="s">
        <v>739</v>
      </c>
      <c r="K177" s="165">
        <f t="shared" si="33"/>
        <v>145</v>
      </c>
      <c r="L177" s="166">
        <f t="shared" si="34"/>
        <v>0.23966942148760331</v>
      </c>
      <c r="M177" s="161" t="s">
        <v>595</v>
      </c>
      <c r="N177" s="167">
        <v>43027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8">
        <v>95</v>
      </c>
      <c r="B178" s="169">
        <v>42979</v>
      </c>
      <c r="C178" s="169"/>
      <c r="D178" s="177" t="s">
        <v>748</v>
      </c>
      <c r="E178" s="172" t="s">
        <v>592</v>
      </c>
      <c r="F178" s="172">
        <v>255</v>
      </c>
      <c r="G178" s="173"/>
      <c r="H178" s="173">
        <v>217.25</v>
      </c>
      <c r="I178" s="173">
        <v>320</v>
      </c>
      <c r="J178" s="174" t="s">
        <v>749</v>
      </c>
      <c r="K178" s="175">
        <f t="shared" si="33"/>
        <v>-37.75</v>
      </c>
      <c r="L178" s="178">
        <f t="shared" si="34"/>
        <v>-0.14803921568627451</v>
      </c>
      <c r="M178" s="172" t="s">
        <v>605</v>
      </c>
      <c r="N178" s="169">
        <v>43661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96</v>
      </c>
      <c r="B179" s="159">
        <v>42997</v>
      </c>
      <c r="C179" s="159"/>
      <c r="D179" s="160" t="s">
        <v>750</v>
      </c>
      <c r="E179" s="161" t="s">
        <v>592</v>
      </c>
      <c r="F179" s="162">
        <v>215</v>
      </c>
      <c r="G179" s="161"/>
      <c r="H179" s="161">
        <v>258</v>
      </c>
      <c r="I179" s="163">
        <v>258</v>
      </c>
      <c r="J179" s="164" t="s">
        <v>680</v>
      </c>
      <c r="K179" s="165">
        <f t="shared" si="33"/>
        <v>43</v>
      </c>
      <c r="L179" s="166">
        <f t="shared" si="34"/>
        <v>0.2</v>
      </c>
      <c r="M179" s="161" t="s">
        <v>595</v>
      </c>
      <c r="N179" s="167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97</v>
      </c>
      <c r="B180" s="159">
        <v>42997</v>
      </c>
      <c r="C180" s="159"/>
      <c r="D180" s="160" t="s">
        <v>750</v>
      </c>
      <c r="E180" s="161" t="s">
        <v>592</v>
      </c>
      <c r="F180" s="162">
        <v>215</v>
      </c>
      <c r="G180" s="161"/>
      <c r="H180" s="161">
        <v>258</v>
      </c>
      <c r="I180" s="163">
        <v>258</v>
      </c>
      <c r="J180" s="195" t="s">
        <v>680</v>
      </c>
      <c r="K180" s="165">
        <v>43</v>
      </c>
      <c r="L180" s="166">
        <v>0.2</v>
      </c>
      <c r="M180" s="161" t="s">
        <v>595</v>
      </c>
      <c r="N180" s="167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98</v>
      </c>
      <c r="B181" s="190">
        <v>42998</v>
      </c>
      <c r="C181" s="190"/>
      <c r="D181" s="191" t="s">
        <v>751</v>
      </c>
      <c r="E181" s="192" t="s">
        <v>592</v>
      </c>
      <c r="F181" s="162">
        <v>75</v>
      </c>
      <c r="G181" s="192"/>
      <c r="H181" s="192">
        <v>90</v>
      </c>
      <c r="I181" s="194">
        <v>90</v>
      </c>
      <c r="J181" s="164" t="s">
        <v>752</v>
      </c>
      <c r="K181" s="165">
        <f t="shared" ref="K181:K186" si="35">H181-F181</f>
        <v>15</v>
      </c>
      <c r="L181" s="166">
        <f t="shared" ref="L181:L186" si="36">K181/F181</f>
        <v>0.2</v>
      </c>
      <c r="M181" s="161" t="s">
        <v>595</v>
      </c>
      <c r="N181" s="167">
        <v>43019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99</v>
      </c>
      <c r="B182" s="190">
        <v>43011</v>
      </c>
      <c r="C182" s="190"/>
      <c r="D182" s="191" t="s">
        <v>753</v>
      </c>
      <c r="E182" s="192" t="s">
        <v>592</v>
      </c>
      <c r="F182" s="193">
        <v>315</v>
      </c>
      <c r="G182" s="192"/>
      <c r="H182" s="192">
        <v>392</v>
      </c>
      <c r="I182" s="194">
        <v>384</v>
      </c>
      <c r="J182" s="195" t="s">
        <v>754</v>
      </c>
      <c r="K182" s="165">
        <f t="shared" si="35"/>
        <v>77</v>
      </c>
      <c r="L182" s="196">
        <f t="shared" si="36"/>
        <v>0.24444444444444444</v>
      </c>
      <c r="M182" s="192" t="s">
        <v>595</v>
      </c>
      <c r="N182" s="197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100</v>
      </c>
      <c r="B183" s="190">
        <v>43013</v>
      </c>
      <c r="C183" s="190"/>
      <c r="D183" s="191" t="s">
        <v>469</v>
      </c>
      <c r="E183" s="192" t="s">
        <v>592</v>
      </c>
      <c r="F183" s="193">
        <v>145</v>
      </c>
      <c r="G183" s="192"/>
      <c r="H183" s="192">
        <v>179</v>
      </c>
      <c r="I183" s="194">
        <v>180</v>
      </c>
      <c r="J183" s="195" t="s">
        <v>755</v>
      </c>
      <c r="K183" s="165">
        <f t="shared" si="35"/>
        <v>34</v>
      </c>
      <c r="L183" s="196">
        <f t="shared" si="36"/>
        <v>0.23448275862068965</v>
      </c>
      <c r="M183" s="192" t="s">
        <v>595</v>
      </c>
      <c r="N183" s="197">
        <v>43025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101</v>
      </c>
      <c r="B184" s="190">
        <v>43014</v>
      </c>
      <c r="C184" s="190"/>
      <c r="D184" s="191" t="s">
        <v>359</v>
      </c>
      <c r="E184" s="192" t="s">
        <v>592</v>
      </c>
      <c r="F184" s="193">
        <v>256</v>
      </c>
      <c r="G184" s="192"/>
      <c r="H184" s="192">
        <v>323</v>
      </c>
      <c r="I184" s="194">
        <v>320</v>
      </c>
      <c r="J184" s="195" t="s">
        <v>680</v>
      </c>
      <c r="K184" s="165">
        <f t="shared" si="35"/>
        <v>67</v>
      </c>
      <c r="L184" s="196">
        <f t="shared" si="36"/>
        <v>0.26171875</v>
      </c>
      <c r="M184" s="192" t="s">
        <v>595</v>
      </c>
      <c r="N184" s="197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102</v>
      </c>
      <c r="B185" s="190">
        <v>43017</v>
      </c>
      <c r="C185" s="190"/>
      <c r="D185" s="191" t="s">
        <v>373</v>
      </c>
      <c r="E185" s="192" t="s">
        <v>592</v>
      </c>
      <c r="F185" s="193">
        <v>137.5</v>
      </c>
      <c r="G185" s="192"/>
      <c r="H185" s="192">
        <v>184</v>
      </c>
      <c r="I185" s="194">
        <v>183</v>
      </c>
      <c r="J185" s="195" t="s">
        <v>756</v>
      </c>
      <c r="K185" s="165">
        <f t="shared" si="35"/>
        <v>46.5</v>
      </c>
      <c r="L185" s="196">
        <f t="shared" si="36"/>
        <v>0.33818181818181819</v>
      </c>
      <c r="M185" s="192" t="s">
        <v>595</v>
      </c>
      <c r="N185" s="197">
        <v>43108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103</v>
      </c>
      <c r="B186" s="190">
        <v>43018</v>
      </c>
      <c r="C186" s="190"/>
      <c r="D186" s="191" t="s">
        <v>757</v>
      </c>
      <c r="E186" s="192" t="s">
        <v>592</v>
      </c>
      <c r="F186" s="193">
        <v>125.5</v>
      </c>
      <c r="G186" s="192"/>
      <c r="H186" s="192">
        <v>158</v>
      </c>
      <c r="I186" s="194">
        <v>155</v>
      </c>
      <c r="J186" s="195" t="s">
        <v>758</v>
      </c>
      <c r="K186" s="165">
        <f t="shared" si="35"/>
        <v>32.5</v>
      </c>
      <c r="L186" s="196">
        <f t="shared" si="36"/>
        <v>0.25896414342629481</v>
      </c>
      <c r="M186" s="192" t="s">
        <v>595</v>
      </c>
      <c r="N186" s="197">
        <v>43067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104</v>
      </c>
      <c r="B187" s="190">
        <v>43018</v>
      </c>
      <c r="C187" s="190"/>
      <c r="D187" s="191" t="s">
        <v>759</v>
      </c>
      <c r="E187" s="192" t="s">
        <v>592</v>
      </c>
      <c r="F187" s="193">
        <v>895</v>
      </c>
      <c r="G187" s="192"/>
      <c r="H187" s="192">
        <v>1122.5</v>
      </c>
      <c r="I187" s="194">
        <v>1078</v>
      </c>
      <c r="J187" s="195" t="s">
        <v>760</v>
      </c>
      <c r="K187" s="165">
        <v>227.5</v>
      </c>
      <c r="L187" s="196">
        <v>0.25418994413407803</v>
      </c>
      <c r="M187" s="192" t="s">
        <v>595</v>
      </c>
      <c r="N187" s="197">
        <v>43117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105</v>
      </c>
      <c r="B188" s="190">
        <v>43020</v>
      </c>
      <c r="C188" s="190"/>
      <c r="D188" s="191" t="s">
        <v>368</v>
      </c>
      <c r="E188" s="192" t="s">
        <v>592</v>
      </c>
      <c r="F188" s="193">
        <v>525</v>
      </c>
      <c r="G188" s="192"/>
      <c r="H188" s="192">
        <v>629</v>
      </c>
      <c r="I188" s="194">
        <v>629</v>
      </c>
      <c r="J188" s="195" t="s">
        <v>680</v>
      </c>
      <c r="K188" s="165">
        <v>104</v>
      </c>
      <c r="L188" s="196">
        <v>0.19809523809523799</v>
      </c>
      <c r="M188" s="192" t="s">
        <v>595</v>
      </c>
      <c r="N188" s="197">
        <v>43119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106</v>
      </c>
      <c r="B189" s="190">
        <v>43046</v>
      </c>
      <c r="C189" s="190"/>
      <c r="D189" s="191" t="s">
        <v>409</v>
      </c>
      <c r="E189" s="192" t="s">
        <v>592</v>
      </c>
      <c r="F189" s="193">
        <v>740</v>
      </c>
      <c r="G189" s="192"/>
      <c r="H189" s="192">
        <v>892.5</v>
      </c>
      <c r="I189" s="194">
        <v>900</v>
      </c>
      <c r="J189" s="195" t="s">
        <v>761</v>
      </c>
      <c r="K189" s="165">
        <f t="shared" ref="K189:K191" si="37">H189-F189</f>
        <v>152.5</v>
      </c>
      <c r="L189" s="196">
        <f t="shared" ref="L189:L191" si="38">K189/F189</f>
        <v>0.20608108108108109</v>
      </c>
      <c r="M189" s="192" t="s">
        <v>595</v>
      </c>
      <c r="N189" s="197">
        <v>43052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107</v>
      </c>
      <c r="B190" s="159">
        <v>43073</v>
      </c>
      <c r="C190" s="159"/>
      <c r="D190" s="160" t="s">
        <v>762</v>
      </c>
      <c r="E190" s="161" t="s">
        <v>592</v>
      </c>
      <c r="F190" s="162">
        <v>118.5</v>
      </c>
      <c r="G190" s="161"/>
      <c r="H190" s="161">
        <v>143.5</v>
      </c>
      <c r="I190" s="163">
        <v>145</v>
      </c>
      <c r="J190" s="164" t="s">
        <v>763</v>
      </c>
      <c r="K190" s="165">
        <f t="shared" si="37"/>
        <v>25</v>
      </c>
      <c r="L190" s="166">
        <f t="shared" si="38"/>
        <v>0.2109704641350211</v>
      </c>
      <c r="M190" s="161" t="s">
        <v>595</v>
      </c>
      <c r="N190" s="167">
        <v>43097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8">
        <v>108</v>
      </c>
      <c r="B191" s="169">
        <v>43090</v>
      </c>
      <c r="C191" s="169"/>
      <c r="D191" s="170" t="s">
        <v>441</v>
      </c>
      <c r="E191" s="171" t="s">
        <v>592</v>
      </c>
      <c r="F191" s="172">
        <v>715</v>
      </c>
      <c r="G191" s="172"/>
      <c r="H191" s="173">
        <v>500</v>
      </c>
      <c r="I191" s="173">
        <v>872</v>
      </c>
      <c r="J191" s="174" t="s">
        <v>764</v>
      </c>
      <c r="K191" s="175">
        <f t="shared" si="37"/>
        <v>-215</v>
      </c>
      <c r="L191" s="176">
        <f t="shared" si="38"/>
        <v>-0.30069930069930068</v>
      </c>
      <c r="M191" s="172" t="s">
        <v>605</v>
      </c>
      <c r="N191" s="169">
        <v>43670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109</v>
      </c>
      <c r="B192" s="159">
        <v>43098</v>
      </c>
      <c r="C192" s="159"/>
      <c r="D192" s="160" t="s">
        <v>753</v>
      </c>
      <c r="E192" s="161" t="s">
        <v>592</v>
      </c>
      <c r="F192" s="162">
        <v>435</v>
      </c>
      <c r="G192" s="161"/>
      <c r="H192" s="161">
        <v>542.5</v>
      </c>
      <c r="I192" s="163">
        <v>539</v>
      </c>
      <c r="J192" s="164" t="s">
        <v>680</v>
      </c>
      <c r="K192" s="165">
        <v>107.5</v>
      </c>
      <c r="L192" s="166">
        <v>0.247126436781609</v>
      </c>
      <c r="M192" s="161" t="s">
        <v>595</v>
      </c>
      <c r="N192" s="167">
        <v>43206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110</v>
      </c>
      <c r="B193" s="159">
        <v>43098</v>
      </c>
      <c r="C193" s="159"/>
      <c r="D193" s="160" t="s">
        <v>561</v>
      </c>
      <c r="E193" s="161" t="s">
        <v>592</v>
      </c>
      <c r="F193" s="162">
        <v>885</v>
      </c>
      <c r="G193" s="161"/>
      <c r="H193" s="161">
        <v>1090</v>
      </c>
      <c r="I193" s="163">
        <v>1084</v>
      </c>
      <c r="J193" s="164" t="s">
        <v>680</v>
      </c>
      <c r="K193" s="165">
        <v>205</v>
      </c>
      <c r="L193" s="166">
        <v>0.23163841807909599</v>
      </c>
      <c r="M193" s="161" t="s">
        <v>595</v>
      </c>
      <c r="N193" s="167">
        <v>43213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111</v>
      </c>
      <c r="B194" s="199">
        <v>43192</v>
      </c>
      <c r="C194" s="199"/>
      <c r="D194" s="177" t="s">
        <v>765</v>
      </c>
      <c r="E194" s="172" t="s">
        <v>592</v>
      </c>
      <c r="F194" s="200">
        <v>478.5</v>
      </c>
      <c r="G194" s="172"/>
      <c r="H194" s="172">
        <v>442</v>
      </c>
      <c r="I194" s="173">
        <v>613</v>
      </c>
      <c r="J194" s="174" t="s">
        <v>766</v>
      </c>
      <c r="K194" s="175">
        <f t="shared" ref="K194:K197" si="39">H194-F194</f>
        <v>-36.5</v>
      </c>
      <c r="L194" s="176">
        <f t="shared" ref="L194:L197" si="40">K194/F194</f>
        <v>-7.6280041797283177E-2</v>
      </c>
      <c r="M194" s="172" t="s">
        <v>605</v>
      </c>
      <c r="N194" s="169">
        <v>43762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8">
        <v>112</v>
      </c>
      <c r="B195" s="169">
        <v>43194</v>
      </c>
      <c r="C195" s="169"/>
      <c r="D195" s="170" t="s">
        <v>767</v>
      </c>
      <c r="E195" s="171" t="s">
        <v>592</v>
      </c>
      <c r="F195" s="172">
        <f>141.5-7.3</f>
        <v>134.19999999999999</v>
      </c>
      <c r="G195" s="172"/>
      <c r="H195" s="173">
        <v>77</v>
      </c>
      <c r="I195" s="173">
        <v>180</v>
      </c>
      <c r="J195" s="174" t="s">
        <v>768</v>
      </c>
      <c r="K195" s="175">
        <f t="shared" si="39"/>
        <v>-57.199999999999989</v>
      </c>
      <c r="L195" s="176">
        <f t="shared" si="40"/>
        <v>-0.42622950819672129</v>
      </c>
      <c r="M195" s="172" t="s">
        <v>605</v>
      </c>
      <c r="N195" s="169">
        <v>43522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8">
        <v>113</v>
      </c>
      <c r="B196" s="169">
        <v>43209</v>
      </c>
      <c r="C196" s="169"/>
      <c r="D196" s="170" t="s">
        <v>769</v>
      </c>
      <c r="E196" s="171" t="s">
        <v>592</v>
      </c>
      <c r="F196" s="172">
        <v>430</v>
      </c>
      <c r="G196" s="172"/>
      <c r="H196" s="173">
        <v>220</v>
      </c>
      <c r="I196" s="173">
        <v>537</v>
      </c>
      <c r="J196" s="174" t="s">
        <v>770</v>
      </c>
      <c r="K196" s="175">
        <f t="shared" si="39"/>
        <v>-210</v>
      </c>
      <c r="L196" s="176">
        <f t="shared" si="40"/>
        <v>-0.48837209302325579</v>
      </c>
      <c r="M196" s="172" t="s">
        <v>605</v>
      </c>
      <c r="N196" s="169">
        <v>43252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114</v>
      </c>
      <c r="B197" s="190">
        <v>43220</v>
      </c>
      <c r="C197" s="190"/>
      <c r="D197" s="191" t="s">
        <v>771</v>
      </c>
      <c r="E197" s="192" t="s">
        <v>592</v>
      </c>
      <c r="F197" s="192">
        <v>153.5</v>
      </c>
      <c r="G197" s="192"/>
      <c r="H197" s="192">
        <v>196</v>
      </c>
      <c r="I197" s="194">
        <v>196</v>
      </c>
      <c r="J197" s="164" t="s">
        <v>772</v>
      </c>
      <c r="K197" s="165">
        <f t="shared" si="39"/>
        <v>42.5</v>
      </c>
      <c r="L197" s="166">
        <f t="shared" si="40"/>
        <v>0.27687296416938112</v>
      </c>
      <c r="M197" s="161" t="s">
        <v>595</v>
      </c>
      <c r="N197" s="167">
        <v>43605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68">
        <v>115</v>
      </c>
      <c r="B198" s="169">
        <v>43306</v>
      </c>
      <c r="C198" s="169"/>
      <c r="D198" s="170" t="s">
        <v>740</v>
      </c>
      <c r="E198" s="171" t="s">
        <v>592</v>
      </c>
      <c r="F198" s="172">
        <v>27.5</v>
      </c>
      <c r="G198" s="172"/>
      <c r="H198" s="173">
        <v>13.1</v>
      </c>
      <c r="I198" s="173">
        <v>60</v>
      </c>
      <c r="J198" s="174" t="s">
        <v>773</v>
      </c>
      <c r="K198" s="175">
        <v>-14.4</v>
      </c>
      <c r="L198" s="176">
        <v>-0.52363636363636401</v>
      </c>
      <c r="M198" s="172" t="s">
        <v>605</v>
      </c>
      <c r="N198" s="169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116</v>
      </c>
      <c r="B199" s="199">
        <v>43318</v>
      </c>
      <c r="C199" s="199"/>
      <c r="D199" s="177" t="s">
        <v>774</v>
      </c>
      <c r="E199" s="172" t="s">
        <v>592</v>
      </c>
      <c r="F199" s="172">
        <v>148.5</v>
      </c>
      <c r="G199" s="172"/>
      <c r="H199" s="172">
        <v>102</v>
      </c>
      <c r="I199" s="173">
        <v>182</v>
      </c>
      <c r="J199" s="174" t="s">
        <v>775</v>
      </c>
      <c r="K199" s="175">
        <f>H199-F199</f>
        <v>-46.5</v>
      </c>
      <c r="L199" s="176">
        <f>K199/F199</f>
        <v>-0.31313131313131315</v>
      </c>
      <c r="M199" s="172" t="s">
        <v>605</v>
      </c>
      <c r="N199" s="169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117</v>
      </c>
      <c r="B200" s="159">
        <v>43335</v>
      </c>
      <c r="C200" s="159"/>
      <c r="D200" s="160" t="s">
        <v>776</v>
      </c>
      <c r="E200" s="161" t="s">
        <v>592</v>
      </c>
      <c r="F200" s="192">
        <v>285</v>
      </c>
      <c r="G200" s="161"/>
      <c r="H200" s="161">
        <v>355</v>
      </c>
      <c r="I200" s="163">
        <v>364</v>
      </c>
      <c r="J200" s="164" t="s">
        <v>777</v>
      </c>
      <c r="K200" s="165">
        <v>70</v>
      </c>
      <c r="L200" s="166">
        <v>0.24561403508771901</v>
      </c>
      <c r="M200" s="161" t="s">
        <v>595</v>
      </c>
      <c r="N200" s="167">
        <v>43455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118</v>
      </c>
      <c r="B201" s="159">
        <v>43341</v>
      </c>
      <c r="C201" s="159"/>
      <c r="D201" s="160" t="s">
        <v>399</v>
      </c>
      <c r="E201" s="161" t="s">
        <v>592</v>
      </c>
      <c r="F201" s="192">
        <v>525</v>
      </c>
      <c r="G201" s="161"/>
      <c r="H201" s="161">
        <v>585</v>
      </c>
      <c r="I201" s="163">
        <v>635</v>
      </c>
      <c r="J201" s="164" t="s">
        <v>778</v>
      </c>
      <c r="K201" s="165">
        <f t="shared" ref="K201:K252" si="41">H201-F201</f>
        <v>60</v>
      </c>
      <c r="L201" s="166">
        <f t="shared" ref="L201:L252" si="42">K201/F201</f>
        <v>0.11428571428571428</v>
      </c>
      <c r="M201" s="161" t="s">
        <v>595</v>
      </c>
      <c r="N201" s="167">
        <v>43662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119</v>
      </c>
      <c r="B202" s="159">
        <v>43395</v>
      </c>
      <c r="C202" s="159"/>
      <c r="D202" s="160" t="s">
        <v>384</v>
      </c>
      <c r="E202" s="161" t="s">
        <v>592</v>
      </c>
      <c r="F202" s="192">
        <v>475</v>
      </c>
      <c r="G202" s="161"/>
      <c r="H202" s="161">
        <v>574</v>
      </c>
      <c r="I202" s="163">
        <v>570</v>
      </c>
      <c r="J202" s="164" t="s">
        <v>680</v>
      </c>
      <c r="K202" s="165">
        <f t="shared" si="41"/>
        <v>99</v>
      </c>
      <c r="L202" s="166">
        <f t="shared" si="42"/>
        <v>0.20842105263157895</v>
      </c>
      <c r="M202" s="161" t="s">
        <v>595</v>
      </c>
      <c r="N202" s="167">
        <v>43403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120</v>
      </c>
      <c r="B203" s="190">
        <v>43397</v>
      </c>
      <c r="C203" s="190"/>
      <c r="D203" s="191" t="s">
        <v>779</v>
      </c>
      <c r="E203" s="192" t="s">
        <v>592</v>
      </c>
      <c r="F203" s="192">
        <v>707.5</v>
      </c>
      <c r="G203" s="192"/>
      <c r="H203" s="192">
        <v>872</v>
      </c>
      <c r="I203" s="194">
        <v>872</v>
      </c>
      <c r="J203" s="195" t="s">
        <v>680</v>
      </c>
      <c r="K203" s="165">
        <f t="shared" si="41"/>
        <v>164.5</v>
      </c>
      <c r="L203" s="196">
        <f t="shared" si="42"/>
        <v>0.23250883392226149</v>
      </c>
      <c r="M203" s="192" t="s">
        <v>595</v>
      </c>
      <c r="N203" s="197">
        <v>43482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121</v>
      </c>
      <c r="B204" s="190">
        <v>43398</v>
      </c>
      <c r="C204" s="190"/>
      <c r="D204" s="191" t="s">
        <v>780</v>
      </c>
      <c r="E204" s="192" t="s">
        <v>592</v>
      </c>
      <c r="F204" s="192">
        <v>162</v>
      </c>
      <c r="G204" s="192"/>
      <c r="H204" s="192">
        <v>204</v>
      </c>
      <c r="I204" s="194">
        <v>209</v>
      </c>
      <c r="J204" s="195" t="s">
        <v>781</v>
      </c>
      <c r="K204" s="165">
        <f t="shared" si="41"/>
        <v>42</v>
      </c>
      <c r="L204" s="196">
        <f t="shared" si="42"/>
        <v>0.25925925925925924</v>
      </c>
      <c r="M204" s="192" t="s">
        <v>595</v>
      </c>
      <c r="N204" s="197">
        <v>43539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122</v>
      </c>
      <c r="B205" s="190">
        <v>43399</v>
      </c>
      <c r="C205" s="190"/>
      <c r="D205" s="191" t="s">
        <v>489</v>
      </c>
      <c r="E205" s="192" t="s">
        <v>592</v>
      </c>
      <c r="F205" s="192">
        <v>240</v>
      </c>
      <c r="G205" s="192"/>
      <c r="H205" s="192">
        <v>297</v>
      </c>
      <c r="I205" s="194">
        <v>297</v>
      </c>
      <c r="J205" s="195" t="s">
        <v>680</v>
      </c>
      <c r="K205" s="201">
        <f t="shared" si="41"/>
        <v>57</v>
      </c>
      <c r="L205" s="196">
        <f t="shared" si="42"/>
        <v>0.23749999999999999</v>
      </c>
      <c r="M205" s="192" t="s">
        <v>595</v>
      </c>
      <c r="N205" s="197">
        <v>43417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123</v>
      </c>
      <c r="B206" s="159">
        <v>43439</v>
      </c>
      <c r="C206" s="159"/>
      <c r="D206" s="160" t="s">
        <v>782</v>
      </c>
      <c r="E206" s="161" t="s">
        <v>592</v>
      </c>
      <c r="F206" s="161">
        <v>202.5</v>
      </c>
      <c r="G206" s="161"/>
      <c r="H206" s="161">
        <v>255</v>
      </c>
      <c r="I206" s="163">
        <v>252</v>
      </c>
      <c r="J206" s="164" t="s">
        <v>680</v>
      </c>
      <c r="K206" s="165">
        <f t="shared" si="41"/>
        <v>52.5</v>
      </c>
      <c r="L206" s="166">
        <f t="shared" si="42"/>
        <v>0.25925925925925924</v>
      </c>
      <c r="M206" s="161" t="s">
        <v>595</v>
      </c>
      <c r="N206" s="167">
        <v>43542</v>
      </c>
      <c r="O206" s="1"/>
      <c r="P206" s="1"/>
      <c r="Q206" s="1"/>
      <c r="R206" s="6" t="s">
        <v>783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124</v>
      </c>
      <c r="B207" s="190">
        <v>43465</v>
      </c>
      <c r="C207" s="159"/>
      <c r="D207" s="191" t="s">
        <v>159</v>
      </c>
      <c r="E207" s="192" t="s">
        <v>592</v>
      </c>
      <c r="F207" s="192">
        <v>710</v>
      </c>
      <c r="G207" s="192"/>
      <c r="H207" s="192">
        <v>866</v>
      </c>
      <c r="I207" s="194">
        <v>866</v>
      </c>
      <c r="J207" s="195" t="s">
        <v>680</v>
      </c>
      <c r="K207" s="165">
        <f t="shared" si="41"/>
        <v>156</v>
      </c>
      <c r="L207" s="166">
        <f t="shared" si="42"/>
        <v>0.21971830985915494</v>
      </c>
      <c r="M207" s="161" t="s">
        <v>595</v>
      </c>
      <c r="N207" s="167">
        <v>43553</v>
      </c>
      <c r="O207" s="1"/>
      <c r="P207" s="1"/>
      <c r="Q207" s="1"/>
      <c r="R207" s="6" t="s">
        <v>783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125</v>
      </c>
      <c r="B208" s="190">
        <v>43522</v>
      </c>
      <c r="C208" s="190"/>
      <c r="D208" s="191" t="s">
        <v>174</v>
      </c>
      <c r="E208" s="192" t="s">
        <v>592</v>
      </c>
      <c r="F208" s="192">
        <v>337.25</v>
      </c>
      <c r="G208" s="192"/>
      <c r="H208" s="192">
        <v>398.5</v>
      </c>
      <c r="I208" s="194">
        <v>411</v>
      </c>
      <c r="J208" s="164" t="s">
        <v>784</v>
      </c>
      <c r="K208" s="165">
        <f t="shared" si="41"/>
        <v>61.25</v>
      </c>
      <c r="L208" s="166">
        <f t="shared" si="42"/>
        <v>0.1816160118606375</v>
      </c>
      <c r="M208" s="161" t="s">
        <v>595</v>
      </c>
      <c r="N208" s="167">
        <v>43760</v>
      </c>
      <c r="O208" s="1"/>
      <c r="P208" s="1"/>
      <c r="Q208" s="1"/>
      <c r="R208" s="6" t="s">
        <v>783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2">
        <v>126</v>
      </c>
      <c r="B209" s="203">
        <v>43559</v>
      </c>
      <c r="C209" s="203"/>
      <c r="D209" s="204" t="s">
        <v>785</v>
      </c>
      <c r="E209" s="205" t="s">
        <v>592</v>
      </c>
      <c r="F209" s="205">
        <v>130</v>
      </c>
      <c r="G209" s="205"/>
      <c r="H209" s="205">
        <v>65</v>
      </c>
      <c r="I209" s="206">
        <v>158</v>
      </c>
      <c r="J209" s="174" t="s">
        <v>786</v>
      </c>
      <c r="K209" s="175">
        <f t="shared" si="41"/>
        <v>-65</v>
      </c>
      <c r="L209" s="176">
        <f t="shared" si="42"/>
        <v>-0.5</v>
      </c>
      <c r="M209" s="172" t="s">
        <v>605</v>
      </c>
      <c r="N209" s="169">
        <v>43726</v>
      </c>
      <c r="O209" s="1"/>
      <c r="P209" s="1"/>
      <c r="Q209" s="1"/>
      <c r="R209" s="6" t="s">
        <v>787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127</v>
      </c>
      <c r="B210" s="190">
        <v>43017</v>
      </c>
      <c r="C210" s="190"/>
      <c r="D210" s="191" t="s">
        <v>210</v>
      </c>
      <c r="E210" s="192" t="s">
        <v>592</v>
      </c>
      <c r="F210" s="192">
        <v>141.5</v>
      </c>
      <c r="G210" s="192"/>
      <c r="H210" s="192">
        <v>183.5</v>
      </c>
      <c r="I210" s="194">
        <v>210</v>
      </c>
      <c r="J210" s="164" t="s">
        <v>781</v>
      </c>
      <c r="K210" s="165">
        <f t="shared" si="41"/>
        <v>42</v>
      </c>
      <c r="L210" s="166">
        <f t="shared" si="42"/>
        <v>0.29681978798586572</v>
      </c>
      <c r="M210" s="161" t="s">
        <v>595</v>
      </c>
      <c r="N210" s="167">
        <v>43042</v>
      </c>
      <c r="O210" s="1"/>
      <c r="P210" s="1"/>
      <c r="Q210" s="1"/>
      <c r="R210" s="6" t="s">
        <v>787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2">
        <v>128</v>
      </c>
      <c r="B211" s="203">
        <v>43074</v>
      </c>
      <c r="C211" s="203"/>
      <c r="D211" s="204" t="s">
        <v>788</v>
      </c>
      <c r="E211" s="205" t="s">
        <v>592</v>
      </c>
      <c r="F211" s="200">
        <v>172</v>
      </c>
      <c r="G211" s="205"/>
      <c r="H211" s="205">
        <v>155.25</v>
      </c>
      <c r="I211" s="206">
        <v>230</v>
      </c>
      <c r="J211" s="174" t="s">
        <v>789</v>
      </c>
      <c r="K211" s="175">
        <f t="shared" si="41"/>
        <v>-16.75</v>
      </c>
      <c r="L211" s="176">
        <f t="shared" si="42"/>
        <v>-9.7383720930232565E-2</v>
      </c>
      <c r="M211" s="172" t="s">
        <v>605</v>
      </c>
      <c r="N211" s="169">
        <v>43787</v>
      </c>
      <c r="O211" s="1"/>
      <c r="P211" s="1"/>
      <c r="Q211" s="1"/>
      <c r="R211" s="6" t="s">
        <v>787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129</v>
      </c>
      <c r="B212" s="190">
        <v>43398</v>
      </c>
      <c r="C212" s="190"/>
      <c r="D212" s="191" t="s">
        <v>120</v>
      </c>
      <c r="E212" s="192" t="s">
        <v>592</v>
      </c>
      <c r="F212" s="192">
        <v>698.5</v>
      </c>
      <c r="G212" s="192"/>
      <c r="H212" s="192">
        <v>890</v>
      </c>
      <c r="I212" s="194">
        <v>890</v>
      </c>
      <c r="J212" s="164" t="s">
        <v>790</v>
      </c>
      <c r="K212" s="165">
        <f t="shared" si="41"/>
        <v>191.5</v>
      </c>
      <c r="L212" s="166">
        <f t="shared" si="42"/>
        <v>0.27415891195418757</v>
      </c>
      <c r="M212" s="161" t="s">
        <v>595</v>
      </c>
      <c r="N212" s="167">
        <v>44328</v>
      </c>
      <c r="O212" s="1"/>
      <c r="P212" s="1"/>
      <c r="Q212" s="1"/>
      <c r="R212" s="6" t="s">
        <v>783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130</v>
      </c>
      <c r="B213" s="190">
        <v>42877</v>
      </c>
      <c r="C213" s="190"/>
      <c r="D213" s="191" t="s">
        <v>791</v>
      </c>
      <c r="E213" s="192" t="s">
        <v>592</v>
      </c>
      <c r="F213" s="192">
        <v>127.6</v>
      </c>
      <c r="G213" s="192"/>
      <c r="H213" s="192">
        <v>138</v>
      </c>
      <c r="I213" s="194">
        <v>190</v>
      </c>
      <c r="J213" s="164" t="s">
        <v>792</v>
      </c>
      <c r="K213" s="165">
        <f t="shared" si="41"/>
        <v>10.400000000000006</v>
      </c>
      <c r="L213" s="166">
        <f t="shared" si="42"/>
        <v>8.1504702194357417E-2</v>
      </c>
      <c r="M213" s="161" t="s">
        <v>595</v>
      </c>
      <c r="N213" s="167">
        <v>43774</v>
      </c>
      <c r="O213" s="1"/>
      <c r="P213" s="1"/>
      <c r="Q213" s="1"/>
      <c r="R213" s="6" t="s">
        <v>787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131</v>
      </c>
      <c r="B214" s="190">
        <v>43158</v>
      </c>
      <c r="C214" s="190"/>
      <c r="D214" s="191" t="s">
        <v>793</v>
      </c>
      <c r="E214" s="192" t="s">
        <v>592</v>
      </c>
      <c r="F214" s="192">
        <v>317</v>
      </c>
      <c r="G214" s="192"/>
      <c r="H214" s="192">
        <v>382.5</v>
      </c>
      <c r="I214" s="194">
        <v>398</v>
      </c>
      <c r="J214" s="164" t="s">
        <v>794</v>
      </c>
      <c r="K214" s="165">
        <f t="shared" si="41"/>
        <v>65.5</v>
      </c>
      <c r="L214" s="166">
        <f t="shared" si="42"/>
        <v>0.20662460567823343</v>
      </c>
      <c r="M214" s="161" t="s">
        <v>595</v>
      </c>
      <c r="N214" s="167">
        <v>44238</v>
      </c>
      <c r="O214" s="1"/>
      <c r="P214" s="1"/>
      <c r="Q214" s="1"/>
      <c r="R214" s="6" t="s">
        <v>787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2">
        <v>132</v>
      </c>
      <c r="B215" s="203">
        <v>43164</v>
      </c>
      <c r="C215" s="203"/>
      <c r="D215" s="204" t="s">
        <v>166</v>
      </c>
      <c r="E215" s="205" t="s">
        <v>592</v>
      </c>
      <c r="F215" s="200">
        <f>510-14.4</f>
        <v>495.6</v>
      </c>
      <c r="G215" s="205"/>
      <c r="H215" s="205">
        <v>350</v>
      </c>
      <c r="I215" s="206">
        <v>672</v>
      </c>
      <c r="J215" s="174" t="s">
        <v>795</v>
      </c>
      <c r="K215" s="175">
        <f t="shared" si="41"/>
        <v>-145.60000000000002</v>
      </c>
      <c r="L215" s="176">
        <f t="shared" si="42"/>
        <v>-0.29378531073446329</v>
      </c>
      <c r="M215" s="172" t="s">
        <v>605</v>
      </c>
      <c r="N215" s="169">
        <v>43887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2">
        <v>133</v>
      </c>
      <c r="B216" s="203">
        <v>43237</v>
      </c>
      <c r="C216" s="203"/>
      <c r="D216" s="204" t="s">
        <v>796</v>
      </c>
      <c r="E216" s="205" t="s">
        <v>592</v>
      </c>
      <c r="F216" s="200">
        <v>230.3</v>
      </c>
      <c r="G216" s="205"/>
      <c r="H216" s="205">
        <v>102.5</v>
      </c>
      <c r="I216" s="206">
        <v>348</v>
      </c>
      <c r="J216" s="174" t="s">
        <v>797</v>
      </c>
      <c r="K216" s="175">
        <f t="shared" si="41"/>
        <v>-127.80000000000001</v>
      </c>
      <c r="L216" s="176">
        <f t="shared" si="42"/>
        <v>-0.55492835432045162</v>
      </c>
      <c r="M216" s="172" t="s">
        <v>605</v>
      </c>
      <c r="N216" s="169">
        <v>43896</v>
      </c>
      <c r="O216" s="1"/>
      <c r="P216" s="1"/>
      <c r="Q216" s="1"/>
      <c r="R216" s="6" t="s">
        <v>783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134</v>
      </c>
      <c r="B217" s="190">
        <v>43258</v>
      </c>
      <c r="C217" s="190"/>
      <c r="D217" s="191" t="s">
        <v>445</v>
      </c>
      <c r="E217" s="192" t="s">
        <v>592</v>
      </c>
      <c r="F217" s="192">
        <f>342.5-5.1</f>
        <v>337.4</v>
      </c>
      <c r="G217" s="192"/>
      <c r="H217" s="192">
        <v>412.5</v>
      </c>
      <c r="I217" s="194">
        <v>439</v>
      </c>
      <c r="J217" s="164" t="s">
        <v>798</v>
      </c>
      <c r="K217" s="165">
        <f t="shared" si="41"/>
        <v>75.100000000000023</v>
      </c>
      <c r="L217" s="166">
        <f t="shared" si="42"/>
        <v>0.22258446947243635</v>
      </c>
      <c r="M217" s="161" t="s">
        <v>595</v>
      </c>
      <c r="N217" s="167">
        <v>44230</v>
      </c>
      <c r="O217" s="1"/>
      <c r="P217" s="1"/>
      <c r="Q217" s="1"/>
      <c r="R217" s="6" t="s">
        <v>787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3">
        <v>135</v>
      </c>
      <c r="B218" s="182">
        <v>43285</v>
      </c>
      <c r="C218" s="182"/>
      <c r="D218" s="183" t="s">
        <v>58</v>
      </c>
      <c r="E218" s="184" t="s">
        <v>592</v>
      </c>
      <c r="F218" s="184">
        <f>127.5-5.53</f>
        <v>121.97</v>
      </c>
      <c r="G218" s="185"/>
      <c r="H218" s="185">
        <v>122.5</v>
      </c>
      <c r="I218" s="185">
        <v>170</v>
      </c>
      <c r="J218" s="186" t="s">
        <v>799</v>
      </c>
      <c r="K218" s="187">
        <f t="shared" si="41"/>
        <v>0.53000000000000114</v>
      </c>
      <c r="L218" s="188">
        <f t="shared" si="42"/>
        <v>4.3453308190538747E-3</v>
      </c>
      <c r="M218" s="184" t="s">
        <v>613</v>
      </c>
      <c r="N218" s="182">
        <v>44431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2">
        <v>136</v>
      </c>
      <c r="B219" s="203">
        <v>43294</v>
      </c>
      <c r="C219" s="203"/>
      <c r="D219" s="204" t="s">
        <v>800</v>
      </c>
      <c r="E219" s="205" t="s">
        <v>592</v>
      </c>
      <c r="F219" s="200">
        <v>46.5</v>
      </c>
      <c r="G219" s="205"/>
      <c r="H219" s="205">
        <v>17</v>
      </c>
      <c r="I219" s="206">
        <v>59</v>
      </c>
      <c r="J219" s="174" t="s">
        <v>801</v>
      </c>
      <c r="K219" s="175">
        <f t="shared" si="41"/>
        <v>-29.5</v>
      </c>
      <c r="L219" s="176">
        <f t="shared" si="42"/>
        <v>-0.63440860215053763</v>
      </c>
      <c r="M219" s="172" t="s">
        <v>605</v>
      </c>
      <c r="N219" s="169">
        <v>43887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137</v>
      </c>
      <c r="B220" s="190">
        <v>43396</v>
      </c>
      <c r="C220" s="190"/>
      <c r="D220" s="191" t="s">
        <v>428</v>
      </c>
      <c r="E220" s="192" t="s">
        <v>592</v>
      </c>
      <c r="F220" s="192">
        <v>156.5</v>
      </c>
      <c r="G220" s="192"/>
      <c r="H220" s="192">
        <v>207.5</v>
      </c>
      <c r="I220" s="194">
        <v>191</v>
      </c>
      <c r="J220" s="164" t="s">
        <v>680</v>
      </c>
      <c r="K220" s="165">
        <f t="shared" si="41"/>
        <v>51</v>
      </c>
      <c r="L220" s="166">
        <f t="shared" si="42"/>
        <v>0.32587859424920129</v>
      </c>
      <c r="M220" s="161" t="s">
        <v>595</v>
      </c>
      <c r="N220" s="167">
        <v>44369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138</v>
      </c>
      <c r="B221" s="190">
        <v>43439</v>
      </c>
      <c r="C221" s="190"/>
      <c r="D221" s="191" t="s">
        <v>347</v>
      </c>
      <c r="E221" s="192" t="s">
        <v>592</v>
      </c>
      <c r="F221" s="192">
        <v>259.5</v>
      </c>
      <c r="G221" s="192"/>
      <c r="H221" s="192">
        <v>320</v>
      </c>
      <c r="I221" s="194">
        <v>320</v>
      </c>
      <c r="J221" s="164" t="s">
        <v>680</v>
      </c>
      <c r="K221" s="165">
        <f t="shared" si="41"/>
        <v>60.5</v>
      </c>
      <c r="L221" s="166">
        <f t="shared" si="42"/>
        <v>0.23314065510597304</v>
      </c>
      <c r="M221" s="161" t="s">
        <v>595</v>
      </c>
      <c r="N221" s="167">
        <v>44323</v>
      </c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2">
        <v>139</v>
      </c>
      <c r="B222" s="203">
        <v>43439</v>
      </c>
      <c r="C222" s="203"/>
      <c r="D222" s="204" t="s">
        <v>802</v>
      </c>
      <c r="E222" s="205" t="s">
        <v>592</v>
      </c>
      <c r="F222" s="205">
        <v>715</v>
      </c>
      <c r="G222" s="205"/>
      <c r="H222" s="205">
        <v>445</v>
      </c>
      <c r="I222" s="206">
        <v>840</v>
      </c>
      <c r="J222" s="174" t="s">
        <v>803</v>
      </c>
      <c r="K222" s="175">
        <f t="shared" si="41"/>
        <v>-270</v>
      </c>
      <c r="L222" s="176">
        <f t="shared" si="42"/>
        <v>-0.3776223776223776</v>
      </c>
      <c r="M222" s="172" t="s">
        <v>605</v>
      </c>
      <c r="N222" s="169">
        <v>43800</v>
      </c>
      <c r="O222" s="1"/>
      <c r="P222" s="1"/>
      <c r="Q222" s="1"/>
      <c r="R222" s="6" t="s">
        <v>783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140</v>
      </c>
      <c r="B223" s="190">
        <v>43469</v>
      </c>
      <c r="C223" s="190"/>
      <c r="D223" s="191" t="s">
        <v>180</v>
      </c>
      <c r="E223" s="192" t="s">
        <v>592</v>
      </c>
      <c r="F223" s="192">
        <v>875</v>
      </c>
      <c r="G223" s="192"/>
      <c r="H223" s="192">
        <v>1165</v>
      </c>
      <c r="I223" s="194">
        <v>1185</v>
      </c>
      <c r="J223" s="164" t="s">
        <v>804</v>
      </c>
      <c r="K223" s="165">
        <f t="shared" si="41"/>
        <v>290</v>
      </c>
      <c r="L223" s="166">
        <f t="shared" si="42"/>
        <v>0.33142857142857141</v>
      </c>
      <c r="M223" s="161" t="s">
        <v>595</v>
      </c>
      <c r="N223" s="167">
        <v>43847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141</v>
      </c>
      <c r="B224" s="190">
        <v>43559</v>
      </c>
      <c r="C224" s="190"/>
      <c r="D224" s="191" t="s">
        <v>365</v>
      </c>
      <c r="E224" s="192" t="s">
        <v>592</v>
      </c>
      <c r="F224" s="192">
        <f>387-14.63</f>
        <v>372.37</v>
      </c>
      <c r="G224" s="192"/>
      <c r="H224" s="192">
        <v>490</v>
      </c>
      <c r="I224" s="194">
        <v>490</v>
      </c>
      <c r="J224" s="164" t="s">
        <v>680</v>
      </c>
      <c r="K224" s="165">
        <f t="shared" si="41"/>
        <v>117.63</v>
      </c>
      <c r="L224" s="166">
        <f t="shared" si="42"/>
        <v>0.31589548030185027</v>
      </c>
      <c r="M224" s="161" t="s">
        <v>595</v>
      </c>
      <c r="N224" s="167">
        <v>43850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2">
        <v>142</v>
      </c>
      <c r="B225" s="203">
        <v>43578</v>
      </c>
      <c r="C225" s="203"/>
      <c r="D225" s="204" t="s">
        <v>805</v>
      </c>
      <c r="E225" s="205" t="s">
        <v>604</v>
      </c>
      <c r="F225" s="205">
        <v>220</v>
      </c>
      <c r="G225" s="205"/>
      <c r="H225" s="205">
        <v>127.5</v>
      </c>
      <c r="I225" s="206">
        <v>284</v>
      </c>
      <c r="J225" s="174" t="s">
        <v>806</v>
      </c>
      <c r="K225" s="175">
        <f t="shared" si="41"/>
        <v>-92.5</v>
      </c>
      <c r="L225" s="176">
        <f t="shared" si="42"/>
        <v>-0.42045454545454547</v>
      </c>
      <c r="M225" s="172" t="s">
        <v>605</v>
      </c>
      <c r="N225" s="169">
        <v>43896</v>
      </c>
      <c r="O225" s="1"/>
      <c r="P225" s="1"/>
      <c r="Q225" s="1"/>
      <c r="R225" s="6" t="s">
        <v>783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143</v>
      </c>
      <c r="B226" s="190">
        <v>43622</v>
      </c>
      <c r="C226" s="190"/>
      <c r="D226" s="191" t="s">
        <v>490</v>
      </c>
      <c r="E226" s="192" t="s">
        <v>604</v>
      </c>
      <c r="F226" s="192">
        <v>332.8</v>
      </c>
      <c r="G226" s="192"/>
      <c r="H226" s="192">
        <v>405</v>
      </c>
      <c r="I226" s="194">
        <v>419</v>
      </c>
      <c r="J226" s="164" t="s">
        <v>807</v>
      </c>
      <c r="K226" s="165">
        <f t="shared" si="41"/>
        <v>72.199999999999989</v>
      </c>
      <c r="L226" s="166">
        <f t="shared" si="42"/>
        <v>0.21694711538461534</v>
      </c>
      <c r="M226" s="161" t="s">
        <v>595</v>
      </c>
      <c r="N226" s="167">
        <v>43860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3">
        <v>144</v>
      </c>
      <c r="B227" s="182">
        <v>43641</v>
      </c>
      <c r="C227" s="182"/>
      <c r="D227" s="183" t="s">
        <v>172</v>
      </c>
      <c r="E227" s="184" t="s">
        <v>592</v>
      </c>
      <c r="F227" s="184">
        <v>386</v>
      </c>
      <c r="G227" s="185"/>
      <c r="H227" s="185">
        <v>395</v>
      </c>
      <c r="I227" s="185">
        <v>452</v>
      </c>
      <c r="J227" s="186" t="s">
        <v>808</v>
      </c>
      <c r="K227" s="187">
        <f t="shared" si="41"/>
        <v>9</v>
      </c>
      <c r="L227" s="188">
        <f t="shared" si="42"/>
        <v>2.3316062176165803E-2</v>
      </c>
      <c r="M227" s="184" t="s">
        <v>613</v>
      </c>
      <c r="N227" s="182">
        <v>43868</v>
      </c>
      <c r="O227" s="1"/>
      <c r="P227" s="1"/>
      <c r="Q227" s="1"/>
      <c r="R227" s="6" t="s">
        <v>787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3">
        <v>145</v>
      </c>
      <c r="B228" s="182">
        <v>43707</v>
      </c>
      <c r="C228" s="182"/>
      <c r="D228" s="183" t="s">
        <v>146</v>
      </c>
      <c r="E228" s="184" t="s">
        <v>592</v>
      </c>
      <c r="F228" s="184">
        <v>137.5</v>
      </c>
      <c r="G228" s="185"/>
      <c r="H228" s="185">
        <v>138.5</v>
      </c>
      <c r="I228" s="185">
        <v>190</v>
      </c>
      <c r="J228" s="186" t="s">
        <v>809</v>
      </c>
      <c r="K228" s="187">
        <f t="shared" si="41"/>
        <v>1</v>
      </c>
      <c r="L228" s="188">
        <f t="shared" si="42"/>
        <v>7.2727272727272727E-3</v>
      </c>
      <c r="M228" s="184" t="s">
        <v>613</v>
      </c>
      <c r="N228" s="182">
        <v>44432</v>
      </c>
      <c r="O228" s="1"/>
      <c r="P228" s="1"/>
      <c r="Q228" s="1"/>
      <c r="R228" s="6" t="s">
        <v>783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146</v>
      </c>
      <c r="B229" s="190">
        <v>43731</v>
      </c>
      <c r="C229" s="190"/>
      <c r="D229" s="191" t="s">
        <v>438</v>
      </c>
      <c r="E229" s="192" t="s">
        <v>592</v>
      </c>
      <c r="F229" s="192">
        <v>235</v>
      </c>
      <c r="G229" s="192"/>
      <c r="H229" s="192">
        <v>295</v>
      </c>
      <c r="I229" s="194">
        <v>296</v>
      </c>
      <c r="J229" s="164" t="s">
        <v>810</v>
      </c>
      <c r="K229" s="165">
        <f t="shared" si="41"/>
        <v>60</v>
      </c>
      <c r="L229" s="166">
        <f t="shared" si="42"/>
        <v>0.25531914893617019</v>
      </c>
      <c r="M229" s="161" t="s">
        <v>595</v>
      </c>
      <c r="N229" s="167">
        <v>43844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147</v>
      </c>
      <c r="B230" s="190">
        <v>43752</v>
      </c>
      <c r="C230" s="190"/>
      <c r="D230" s="191" t="s">
        <v>811</v>
      </c>
      <c r="E230" s="192" t="s">
        <v>592</v>
      </c>
      <c r="F230" s="192">
        <v>277.5</v>
      </c>
      <c r="G230" s="192"/>
      <c r="H230" s="192">
        <v>333</v>
      </c>
      <c r="I230" s="194">
        <v>333</v>
      </c>
      <c r="J230" s="164" t="s">
        <v>812</v>
      </c>
      <c r="K230" s="165">
        <f t="shared" si="41"/>
        <v>55.5</v>
      </c>
      <c r="L230" s="166">
        <f t="shared" si="42"/>
        <v>0.2</v>
      </c>
      <c r="M230" s="161" t="s">
        <v>595</v>
      </c>
      <c r="N230" s="167">
        <v>43846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148</v>
      </c>
      <c r="B231" s="190">
        <v>43752</v>
      </c>
      <c r="C231" s="190"/>
      <c r="D231" s="191" t="s">
        <v>813</v>
      </c>
      <c r="E231" s="192" t="s">
        <v>592</v>
      </c>
      <c r="F231" s="192">
        <v>930</v>
      </c>
      <c r="G231" s="192"/>
      <c r="H231" s="192">
        <v>1165</v>
      </c>
      <c r="I231" s="194">
        <v>1200</v>
      </c>
      <c r="J231" s="164" t="s">
        <v>814</v>
      </c>
      <c r="K231" s="165">
        <f t="shared" si="41"/>
        <v>235</v>
      </c>
      <c r="L231" s="166">
        <f t="shared" si="42"/>
        <v>0.25268817204301075</v>
      </c>
      <c r="M231" s="161" t="s">
        <v>595</v>
      </c>
      <c r="N231" s="167">
        <v>43847</v>
      </c>
      <c r="O231" s="1"/>
      <c r="P231" s="1"/>
      <c r="Q231" s="1"/>
      <c r="R231" s="6" t="s">
        <v>787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149</v>
      </c>
      <c r="B232" s="190">
        <v>43753</v>
      </c>
      <c r="C232" s="190"/>
      <c r="D232" s="191" t="s">
        <v>815</v>
      </c>
      <c r="E232" s="192" t="s">
        <v>592</v>
      </c>
      <c r="F232" s="162">
        <v>111</v>
      </c>
      <c r="G232" s="192"/>
      <c r="H232" s="192">
        <v>141</v>
      </c>
      <c r="I232" s="194">
        <v>141</v>
      </c>
      <c r="J232" s="164" t="s">
        <v>816</v>
      </c>
      <c r="K232" s="165">
        <f t="shared" si="41"/>
        <v>30</v>
      </c>
      <c r="L232" s="166">
        <f t="shared" si="42"/>
        <v>0.27027027027027029</v>
      </c>
      <c r="M232" s="161" t="s">
        <v>595</v>
      </c>
      <c r="N232" s="167">
        <v>44328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150</v>
      </c>
      <c r="B233" s="190">
        <v>43753</v>
      </c>
      <c r="C233" s="190"/>
      <c r="D233" s="191" t="s">
        <v>817</v>
      </c>
      <c r="E233" s="192" t="s">
        <v>592</v>
      </c>
      <c r="F233" s="162">
        <v>296</v>
      </c>
      <c r="G233" s="192"/>
      <c r="H233" s="192">
        <v>370</v>
      </c>
      <c r="I233" s="194">
        <v>370</v>
      </c>
      <c r="J233" s="164" t="s">
        <v>680</v>
      </c>
      <c r="K233" s="165">
        <f t="shared" si="41"/>
        <v>74</v>
      </c>
      <c r="L233" s="166">
        <f t="shared" si="42"/>
        <v>0.25</v>
      </c>
      <c r="M233" s="161" t="s">
        <v>595</v>
      </c>
      <c r="N233" s="167">
        <v>43853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151</v>
      </c>
      <c r="B234" s="190">
        <v>43754</v>
      </c>
      <c r="C234" s="190"/>
      <c r="D234" s="191" t="s">
        <v>818</v>
      </c>
      <c r="E234" s="192" t="s">
        <v>592</v>
      </c>
      <c r="F234" s="162">
        <v>300</v>
      </c>
      <c r="G234" s="192"/>
      <c r="H234" s="192">
        <v>382.5</v>
      </c>
      <c r="I234" s="194">
        <v>344</v>
      </c>
      <c r="J234" s="164" t="s">
        <v>819</v>
      </c>
      <c r="K234" s="165">
        <f t="shared" si="41"/>
        <v>82.5</v>
      </c>
      <c r="L234" s="166">
        <f t="shared" si="42"/>
        <v>0.27500000000000002</v>
      </c>
      <c r="M234" s="161" t="s">
        <v>595</v>
      </c>
      <c r="N234" s="167">
        <v>44238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152</v>
      </c>
      <c r="B235" s="190">
        <v>43832</v>
      </c>
      <c r="C235" s="190"/>
      <c r="D235" s="191" t="s">
        <v>820</v>
      </c>
      <c r="E235" s="192" t="s">
        <v>592</v>
      </c>
      <c r="F235" s="162">
        <v>495</v>
      </c>
      <c r="G235" s="192"/>
      <c r="H235" s="192">
        <v>595</v>
      </c>
      <c r="I235" s="194">
        <v>590</v>
      </c>
      <c r="J235" s="164" t="s">
        <v>616</v>
      </c>
      <c r="K235" s="165">
        <f t="shared" si="41"/>
        <v>100</v>
      </c>
      <c r="L235" s="166">
        <f t="shared" si="42"/>
        <v>0.20202020202020202</v>
      </c>
      <c r="M235" s="161" t="s">
        <v>595</v>
      </c>
      <c r="N235" s="167">
        <v>44589</v>
      </c>
      <c r="O235" s="1"/>
      <c r="P235" s="1"/>
      <c r="Q235" s="1"/>
      <c r="R235" s="6" t="s">
        <v>787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153</v>
      </c>
      <c r="B236" s="190">
        <v>43966</v>
      </c>
      <c r="C236" s="190"/>
      <c r="D236" s="191" t="s">
        <v>76</v>
      </c>
      <c r="E236" s="192" t="s">
        <v>592</v>
      </c>
      <c r="F236" s="162">
        <v>67.5</v>
      </c>
      <c r="G236" s="192"/>
      <c r="H236" s="192">
        <v>86</v>
      </c>
      <c r="I236" s="194">
        <v>86</v>
      </c>
      <c r="J236" s="164" t="s">
        <v>821</v>
      </c>
      <c r="K236" s="165">
        <f t="shared" si="41"/>
        <v>18.5</v>
      </c>
      <c r="L236" s="166">
        <f t="shared" si="42"/>
        <v>0.27407407407407408</v>
      </c>
      <c r="M236" s="161" t="s">
        <v>595</v>
      </c>
      <c r="N236" s="167">
        <v>44008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154</v>
      </c>
      <c r="B237" s="190">
        <v>44035</v>
      </c>
      <c r="C237" s="190"/>
      <c r="D237" s="191" t="s">
        <v>489</v>
      </c>
      <c r="E237" s="192" t="s">
        <v>592</v>
      </c>
      <c r="F237" s="162">
        <v>231</v>
      </c>
      <c r="G237" s="192"/>
      <c r="H237" s="192">
        <v>281</v>
      </c>
      <c r="I237" s="194">
        <v>281</v>
      </c>
      <c r="J237" s="164" t="s">
        <v>680</v>
      </c>
      <c r="K237" s="165">
        <f t="shared" si="41"/>
        <v>50</v>
      </c>
      <c r="L237" s="166">
        <f t="shared" si="42"/>
        <v>0.21645021645021645</v>
      </c>
      <c r="M237" s="161" t="s">
        <v>595</v>
      </c>
      <c r="N237" s="167">
        <v>44358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155</v>
      </c>
      <c r="B238" s="190">
        <v>44092</v>
      </c>
      <c r="C238" s="190"/>
      <c r="D238" s="191" t="s">
        <v>144</v>
      </c>
      <c r="E238" s="192" t="s">
        <v>592</v>
      </c>
      <c r="F238" s="192">
        <v>206</v>
      </c>
      <c r="G238" s="192"/>
      <c r="H238" s="192">
        <v>248</v>
      </c>
      <c r="I238" s="194">
        <v>248</v>
      </c>
      <c r="J238" s="164" t="s">
        <v>680</v>
      </c>
      <c r="K238" s="165">
        <f t="shared" si="41"/>
        <v>42</v>
      </c>
      <c r="L238" s="166">
        <f t="shared" si="42"/>
        <v>0.20388349514563106</v>
      </c>
      <c r="M238" s="161" t="s">
        <v>595</v>
      </c>
      <c r="N238" s="167">
        <v>44214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156</v>
      </c>
      <c r="B239" s="190">
        <v>44140</v>
      </c>
      <c r="C239" s="190"/>
      <c r="D239" s="191" t="s">
        <v>144</v>
      </c>
      <c r="E239" s="192" t="s">
        <v>592</v>
      </c>
      <c r="F239" s="192">
        <v>182.5</v>
      </c>
      <c r="G239" s="192"/>
      <c r="H239" s="192">
        <v>248</v>
      </c>
      <c r="I239" s="194">
        <v>248</v>
      </c>
      <c r="J239" s="164" t="s">
        <v>680</v>
      </c>
      <c r="K239" s="165">
        <f t="shared" si="41"/>
        <v>65.5</v>
      </c>
      <c r="L239" s="166">
        <f t="shared" si="42"/>
        <v>0.35890410958904112</v>
      </c>
      <c r="M239" s="161" t="s">
        <v>595</v>
      </c>
      <c r="N239" s="167">
        <v>44214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157</v>
      </c>
      <c r="B240" s="190">
        <v>44140</v>
      </c>
      <c r="C240" s="190"/>
      <c r="D240" s="191" t="s">
        <v>347</v>
      </c>
      <c r="E240" s="192" t="s">
        <v>592</v>
      </c>
      <c r="F240" s="192">
        <v>247.5</v>
      </c>
      <c r="G240" s="192"/>
      <c r="H240" s="192">
        <v>320</v>
      </c>
      <c r="I240" s="194">
        <v>320</v>
      </c>
      <c r="J240" s="164" t="s">
        <v>680</v>
      </c>
      <c r="K240" s="165">
        <f t="shared" si="41"/>
        <v>72.5</v>
      </c>
      <c r="L240" s="166">
        <f t="shared" si="42"/>
        <v>0.29292929292929293</v>
      </c>
      <c r="M240" s="161" t="s">
        <v>595</v>
      </c>
      <c r="N240" s="167">
        <v>44323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158</v>
      </c>
      <c r="B241" s="190">
        <v>44140</v>
      </c>
      <c r="C241" s="190"/>
      <c r="D241" s="191" t="s">
        <v>203</v>
      </c>
      <c r="E241" s="192" t="s">
        <v>592</v>
      </c>
      <c r="F241" s="162">
        <v>925</v>
      </c>
      <c r="G241" s="192"/>
      <c r="H241" s="192">
        <v>1095</v>
      </c>
      <c r="I241" s="194">
        <v>1093</v>
      </c>
      <c r="J241" s="164" t="s">
        <v>822</v>
      </c>
      <c r="K241" s="165">
        <f t="shared" si="41"/>
        <v>170</v>
      </c>
      <c r="L241" s="166">
        <f t="shared" si="42"/>
        <v>0.18378378378378379</v>
      </c>
      <c r="M241" s="161" t="s">
        <v>595</v>
      </c>
      <c r="N241" s="167">
        <v>44201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159</v>
      </c>
      <c r="B242" s="190">
        <v>44140</v>
      </c>
      <c r="C242" s="190"/>
      <c r="D242" s="191" t="s">
        <v>365</v>
      </c>
      <c r="E242" s="192" t="s">
        <v>592</v>
      </c>
      <c r="F242" s="162">
        <v>332.5</v>
      </c>
      <c r="G242" s="192"/>
      <c r="H242" s="192">
        <v>393</v>
      </c>
      <c r="I242" s="194">
        <v>406</v>
      </c>
      <c r="J242" s="164" t="s">
        <v>823</v>
      </c>
      <c r="K242" s="165">
        <f t="shared" si="41"/>
        <v>60.5</v>
      </c>
      <c r="L242" s="166">
        <f t="shared" si="42"/>
        <v>0.18195488721804512</v>
      </c>
      <c r="M242" s="161" t="s">
        <v>595</v>
      </c>
      <c r="N242" s="167">
        <v>44256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160</v>
      </c>
      <c r="B243" s="190">
        <v>44141</v>
      </c>
      <c r="C243" s="190"/>
      <c r="D243" s="191" t="s">
        <v>489</v>
      </c>
      <c r="E243" s="192" t="s">
        <v>592</v>
      </c>
      <c r="F243" s="162">
        <v>231</v>
      </c>
      <c r="G243" s="192"/>
      <c r="H243" s="192">
        <v>281</v>
      </c>
      <c r="I243" s="194">
        <v>281</v>
      </c>
      <c r="J243" s="164" t="s">
        <v>680</v>
      </c>
      <c r="K243" s="165">
        <f t="shared" si="41"/>
        <v>50</v>
      </c>
      <c r="L243" s="166">
        <f t="shared" si="42"/>
        <v>0.21645021645021645</v>
      </c>
      <c r="M243" s="161" t="s">
        <v>595</v>
      </c>
      <c r="N243" s="167">
        <v>44358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161</v>
      </c>
      <c r="B244" s="190">
        <v>44187</v>
      </c>
      <c r="C244" s="190"/>
      <c r="D244" s="191" t="s">
        <v>824</v>
      </c>
      <c r="E244" s="192" t="s">
        <v>592</v>
      </c>
      <c r="F244" s="162">
        <v>190</v>
      </c>
      <c r="G244" s="192"/>
      <c r="H244" s="192">
        <v>239</v>
      </c>
      <c r="I244" s="194">
        <v>239</v>
      </c>
      <c r="J244" s="164" t="s">
        <v>825</v>
      </c>
      <c r="K244" s="165">
        <f t="shared" si="41"/>
        <v>49</v>
      </c>
      <c r="L244" s="166">
        <f t="shared" si="42"/>
        <v>0.25789473684210529</v>
      </c>
      <c r="M244" s="161" t="s">
        <v>595</v>
      </c>
      <c r="N244" s="167">
        <v>44844</v>
      </c>
      <c r="O244" s="1"/>
      <c r="P244" s="1"/>
      <c r="Q244" s="1"/>
      <c r="R244" s="6" t="s">
        <v>787</v>
      </c>
    </row>
    <row r="245" spans="1:26" ht="12.75" customHeight="1">
      <c r="A245" s="189">
        <v>162</v>
      </c>
      <c r="B245" s="190">
        <v>44258</v>
      </c>
      <c r="C245" s="190"/>
      <c r="D245" s="191" t="s">
        <v>820</v>
      </c>
      <c r="E245" s="192" t="s">
        <v>592</v>
      </c>
      <c r="F245" s="162">
        <v>495</v>
      </c>
      <c r="G245" s="192"/>
      <c r="H245" s="192">
        <v>595</v>
      </c>
      <c r="I245" s="194">
        <v>590</v>
      </c>
      <c r="J245" s="164" t="s">
        <v>616</v>
      </c>
      <c r="K245" s="165">
        <f t="shared" si="41"/>
        <v>100</v>
      </c>
      <c r="L245" s="166">
        <f t="shared" si="42"/>
        <v>0.20202020202020202</v>
      </c>
      <c r="M245" s="161" t="s">
        <v>595</v>
      </c>
      <c r="N245" s="167">
        <v>44589</v>
      </c>
      <c r="O245" s="1"/>
      <c r="P245" s="1"/>
      <c r="R245" s="6" t="s">
        <v>787</v>
      </c>
    </row>
    <row r="246" spans="1:26" ht="12.75" customHeight="1">
      <c r="A246" s="189">
        <v>163</v>
      </c>
      <c r="B246" s="190">
        <v>44274</v>
      </c>
      <c r="C246" s="190"/>
      <c r="D246" s="191" t="s">
        <v>365</v>
      </c>
      <c r="E246" s="192" t="s">
        <v>592</v>
      </c>
      <c r="F246" s="162">
        <v>355</v>
      </c>
      <c r="G246" s="192"/>
      <c r="H246" s="192">
        <v>422.5</v>
      </c>
      <c r="I246" s="194">
        <v>420</v>
      </c>
      <c r="J246" s="164" t="s">
        <v>826</v>
      </c>
      <c r="K246" s="165">
        <f t="shared" si="41"/>
        <v>67.5</v>
      </c>
      <c r="L246" s="166">
        <f t="shared" si="42"/>
        <v>0.19014084507042253</v>
      </c>
      <c r="M246" s="161" t="s">
        <v>595</v>
      </c>
      <c r="N246" s="167">
        <v>44361</v>
      </c>
      <c r="O246" s="1"/>
      <c r="R246" s="207" t="s">
        <v>787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164</v>
      </c>
      <c r="B247" s="190">
        <v>44295</v>
      </c>
      <c r="C247" s="190"/>
      <c r="D247" s="191" t="s">
        <v>327</v>
      </c>
      <c r="E247" s="192" t="s">
        <v>592</v>
      </c>
      <c r="F247" s="162">
        <v>555</v>
      </c>
      <c r="G247" s="192"/>
      <c r="H247" s="192">
        <v>663</v>
      </c>
      <c r="I247" s="194">
        <v>663</v>
      </c>
      <c r="J247" s="164" t="s">
        <v>827</v>
      </c>
      <c r="K247" s="165">
        <f t="shared" si="41"/>
        <v>108</v>
      </c>
      <c r="L247" s="166">
        <f t="shared" si="42"/>
        <v>0.19459459459459461</v>
      </c>
      <c r="M247" s="161" t="s">
        <v>595</v>
      </c>
      <c r="N247" s="167">
        <v>44321</v>
      </c>
      <c r="O247" s="1"/>
      <c r="P247" s="1"/>
      <c r="Q247" s="1"/>
      <c r="R247" s="207" t="s">
        <v>787</v>
      </c>
    </row>
    <row r="248" spans="1:26" ht="12.75" customHeight="1">
      <c r="A248" s="189">
        <v>165</v>
      </c>
      <c r="B248" s="190">
        <v>44308</v>
      </c>
      <c r="C248" s="190"/>
      <c r="D248" s="191" t="s">
        <v>791</v>
      </c>
      <c r="E248" s="192" t="s">
        <v>592</v>
      </c>
      <c r="F248" s="162">
        <v>126.5</v>
      </c>
      <c r="G248" s="192"/>
      <c r="H248" s="192">
        <v>155</v>
      </c>
      <c r="I248" s="194">
        <v>155</v>
      </c>
      <c r="J248" s="164" t="s">
        <v>680</v>
      </c>
      <c r="K248" s="165">
        <f t="shared" si="41"/>
        <v>28.5</v>
      </c>
      <c r="L248" s="166">
        <f t="shared" si="42"/>
        <v>0.22529644268774704</v>
      </c>
      <c r="M248" s="161" t="s">
        <v>595</v>
      </c>
      <c r="N248" s="167">
        <v>44362</v>
      </c>
      <c r="O248" s="1"/>
      <c r="R248" s="207" t="s">
        <v>787</v>
      </c>
    </row>
    <row r="249" spans="1:26" ht="12.75" customHeight="1">
      <c r="A249" s="168">
        <v>166</v>
      </c>
      <c r="B249" s="199">
        <v>44368</v>
      </c>
      <c r="C249" s="199"/>
      <c r="D249" s="170" t="s">
        <v>828</v>
      </c>
      <c r="E249" s="172" t="s">
        <v>592</v>
      </c>
      <c r="F249" s="200">
        <v>287.5</v>
      </c>
      <c r="G249" s="172"/>
      <c r="H249" s="172">
        <v>245</v>
      </c>
      <c r="I249" s="173">
        <v>344</v>
      </c>
      <c r="J249" s="174" t="s">
        <v>829</v>
      </c>
      <c r="K249" s="175">
        <f t="shared" si="41"/>
        <v>-42.5</v>
      </c>
      <c r="L249" s="176">
        <f t="shared" si="42"/>
        <v>-0.14782608695652175</v>
      </c>
      <c r="M249" s="172" t="s">
        <v>605</v>
      </c>
      <c r="N249" s="169">
        <v>44508</v>
      </c>
      <c r="O249" s="1"/>
      <c r="R249" s="207" t="s">
        <v>787</v>
      </c>
    </row>
    <row r="250" spans="1:26" ht="12.75" customHeight="1">
      <c r="A250" s="189">
        <v>167</v>
      </c>
      <c r="B250" s="190">
        <v>44368</v>
      </c>
      <c r="C250" s="190"/>
      <c r="D250" s="191" t="s">
        <v>489</v>
      </c>
      <c r="E250" s="192" t="s">
        <v>592</v>
      </c>
      <c r="F250" s="162">
        <v>241</v>
      </c>
      <c r="G250" s="192"/>
      <c r="H250" s="192">
        <v>298</v>
      </c>
      <c r="I250" s="194">
        <v>320</v>
      </c>
      <c r="J250" s="164" t="s">
        <v>680</v>
      </c>
      <c r="K250" s="165">
        <f t="shared" si="41"/>
        <v>57</v>
      </c>
      <c r="L250" s="166">
        <f t="shared" si="42"/>
        <v>0.23651452282157676</v>
      </c>
      <c r="M250" s="161" t="s">
        <v>595</v>
      </c>
      <c r="N250" s="167">
        <v>44802</v>
      </c>
      <c r="O250" s="37"/>
      <c r="R250" s="207" t="s">
        <v>787</v>
      </c>
    </row>
    <row r="251" spans="1:26" ht="12.75" customHeight="1">
      <c r="A251" s="189">
        <v>168</v>
      </c>
      <c r="B251" s="190">
        <v>44406</v>
      </c>
      <c r="C251" s="190"/>
      <c r="D251" s="191" t="s">
        <v>791</v>
      </c>
      <c r="E251" s="192" t="s">
        <v>592</v>
      </c>
      <c r="F251" s="162">
        <v>162.5</v>
      </c>
      <c r="G251" s="192"/>
      <c r="H251" s="192">
        <v>200</v>
      </c>
      <c r="I251" s="194">
        <v>200</v>
      </c>
      <c r="J251" s="164" t="s">
        <v>680</v>
      </c>
      <c r="K251" s="165">
        <f t="shared" si="41"/>
        <v>37.5</v>
      </c>
      <c r="L251" s="166">
        <f t="shared" si="42"/>
        <v>0.23076923076923078</v>
      </c>
      <c r="M251" s="161" t="s">
        <v>595</v>
      </c>
      <c r="N251" s="167">
        <v>44802</v>
      </c>
      <c r="O251" s="1"/>
      <c r="R251" s="207" t="s">
        <v>787</v>
      </c>
    </row>
    <row r="252" spans="1:26" ht="12.75" customHeight="1">
      <c r="A252" s="189">
        <v>169</v>
      </c>
      <c r="B252" s="190">
        <v>44462</v>
      </c>
      <c r="C252" s="190"/>
      <c r="D252" s="191" t="s">
        <v>446</v>
      </c>
      <c r="E252" s="192" t="s">
        <v>592</v>
      </c>
      <c r="F252" s="162">
        <v>1235</v>
      </c>
      <c r="G252" s="192"/>
      <c r="H252" s="192">
        <v>1505</v>
      </c>
      <c r="I252" s="194">
        <v>1500</v>
      </c>
      <c r="J252" s="164" t="s">
        <v>680</v>
      </c>
      <c r="K252" s="165">
        <f t="shared" si="41"/>
        <v>270</v>
      </c>
      <c r="L252" s="166">
        <f t="shared" si="42"/>
        <v>0.21862348178137653</v>
      </c>
      <c r="M252" s="161" t="s">
        <v>595</v>
      </c>
      <c r="N252" s="167">
        <v>44564</v>
      </c>
      <c r="O252" s="1"/>
      <c r="R252" s="207" t="s">
        <v>787</v>
      </c>
    </row>
    <row r="253" spans="1:26" ht="12.75" customHeight="1">
      <c r="A253" s="208">
        <v>170</v>
      </c>
      <c r="B253" s="209">
        <v>44480</v>
      </c>
      <c r="C253" s="209"/>
      <c r="D253" s="210" t="s">
        <v>830</v>
      </c>
      <c r="E253" s="211" t="s">
        <v>592</v>
      </c>
      <c r="F253" s="55">
        <v>58.75</v>
      </c>
      <c r="G253" s="211"/>
      <c r="H253" s="212"/>
      <c r="I253" s="51"/>
      <c r="J253" s="213" t="s">
        <v>593</v>
      </c>
      <c r="K253" s="208"/>
      <c r="L253" s="209"/>
      <c r="M253" s="209"/>
      <c r="N253" s="210"/>
      <c r="O253" s="37"/>
      <c r="R253" s="207" t="s">
        <v>787</v>
      </c>
    </row>
    <row r="254" spans="1:26" ht="12.75" customHeight="1">
      <c r="A254" s="214">
        <v>171</v>
      </c>
      <c r="B254" s="215">
        <v>44481</v>
      </c>
      <c r="C254" s="215"/>
      <c r="D254" s="216" t="s">
        <v>278</v>
      </c>
      <c r="E254" s="51" t="s">
        <v>592</v>
      </c>
      <c r="F254" s="217" t="s">
        <v>831</v>
      </c>
      <c r="G254" s="51"/>
      <c r="H254" s="51"/>
      <c r="I254" s="51">
        <v>380</v>
      </c>
      <c r="J254" s="218" t="s">
        <v>593</v>
      </c>
      <c r="K254" s="214"/>
      <c r="L254" s="215"/>
      <c r="M254" s="215"/>
      <c r="N254" s="216"/>
      <c r="O254" s="37"/>
      <c r="R254" s="207" t="s">
        <v>787</v>
      </c>
    </row>
    <row r="255" spans="1:26" ht="12.75" customHeight="1">
      <c r="A255" s="189">
        <v>172</v>
      </c>
      <c r="B255" s="190">
        <v>44481</v>
      </c>
      <c r="C255" s="190"/>
      <c r="D255" s="191" t="s">
        <v>832</v>
      </c>
      <c r="E255" s="192" t="s">
        <v>592</v>
      </c>
      <c r="F255" s="162">
        <v>45.5</v>
      </c>
      <c r="G255" s="192"/>
      <c r="H255" s="192">
        <v>56.5</v>
      </c>
      <c r="I255" s="194">
        <v>56</v>
      </c>
      <c r="J255" s="164" t="s">
        <v>680</v>
      </c>
      <c r="K255" s="165">
        <f t="shared" ref="K255:K256" si="43">H255-F255</f>
        <v>11</v>
      </c>
      <c r="L255" s="166">
        <f t="shared" ref="L255:L256" si="44">K255/F255</f>
        <v>0.24175824175824176</v>
      </c>
      <c r="M255" s="161" t="s">
        <v>595</v>
      </c>
      <c r="N255" s="167">
        <v>44881</v>
      </c>
      <c r="O255" s="37"/>
      <c r="R255" s="207"/>
    </row>
    <row r="256" spans="1:26" ht="12.75" customHeight="1">
      <c r="A256" s="189">
        <v>173</v>
      </c>
      <c r="B256" s="190">
        <v>44551</v>
      </c>
      <c r="C256" s="190"/>
      <c r="D256" s="191" t="s">
        <v>131</v>
      </c>
      <c r="E256" s="192" t="s">
        <v>592</v>
      </c>
      <c r="F256" s="162">
        <v>2300</v>
      </c>
      <c r="G256" s="192"/>
      <c r="H256" s="192">
        <f>(2820+2200)/2</f>
        <v>2510</v>
      </c>
      <c r="I256" s="194">
        <v>3000</v>
      </c>
      <c r="J256" s="164" t="s">
        <v>833</v>
      </c>
      <c r="K256" s="165">
        <f t="shared" si="43"/>
        <v>210</v>
      </c>
      <c r="L256" s="166">
        <f t="shared" si="44"/>
        <v>9.1304347826086957E-2</v>
      </c>
      <c r="M256" s="161" t="s">
        <v>595</v>
      </c>
      <c r="N256" s="167">
        <v>44649</v>
      </c>
      <c r="O256" s="1"/>
      <c r="R256" s="207"/>
    </row>
    <row r="257" spans="1:38" ht="12.75" customHeight="1">
      <c r="A257" s="189">
        <v>174</v>
      </c>
      <c r="B257" s="190">
        <v>44606</v>
      </c>
      <c r="C257" s="190"/>
      <c r="D257" s="191" t="s">
        <v>436</v>
      </c>
      <c r="E257" s="192" t="s">
        <v>592</v>
      </c>
      <c r="F257" s="162">
        <v>635</v>
      </c>
      <c r="G257" s="192"/>
      <c r="H257" s="192">
        <v>700</v>
      </c>
      <c r="I257" s="194">
        <v>764</v>
      </c>
      <c r="J257" s="164" t="s">
        <v>868</v>
      </c>
      <c r="K257" s="165">
        <f t="shared" ref="K257" si="45">H257-F257</f>
        <v>65</v>
      </c>
      <c r="L257" s="166">
        <f t="shared" ref="L257" si="46">K257/F257</f>
        <v>0.10236220472440945</v>
      </c>
      <c r="M257" s="161" t="s">
        <v>595</v>
      </c>
      <c r="N257" s="167">
        <v>45159</v>
      </c>
      <c r="O257" s="37"/>
      <c r="R257" s="207"/>
    </row>
    <row r="258" spans="1:38" ht="12.75" customHeight="1">
      <c r="A258" s="189">
        <v>175</v>
      </c>
      <c r="B258" s="190">
        <v>44613</v>
      </c>
      <c r="C258" s="190"/>
      <c r="D258" s="191" t="s">
        <v>446</v>
      </c>
      <c r="E258" s="192" t="s">
        <v>592</v>
      </c>
      <c r="F258" s="162">
        <v>1255</v>
      </c>
      <c r="G258" s="192"/>
      <c r="H258" s="192">
        <v>1515</v>
      </c>
      <c r="I258" s="194">
        <v>1510</v>
      </c>
      <c r="J258" s="164" t="s">
        <v>680</v>
      </c>
      <c r="K258" s="165">
        <f>H258-F258</f>
        <v>260</v>
      </c>
      <c r="L258" s="166">
        <f>K258/F258</f>
        <v>0.20717131474103587</v>
      </c>
      <c r="M258" s="161" t="s">
        <v>595</v>
      </c>
      <c r="N258" s="167">
        <v>44834</v>
      </c>
      <c r="O258" s="37"/>
      <c r="R258" s="207"/>
    </row>
    <row r="259" spans="1:38" ht="12.75" customHeight="1">
      <c r="A259">
        <v>176</v>
      </c>
      <c r="B259" s="215">
        <v>44670</v>
      </c>
      <c r="C259" s="215"/>
      <c r="D259" s="53" t="s">
        <v>552</v>
      </c>
      <c r="E259" s="219" t="s">
        <v>592</v>
      </c>
      <c r="F259" s="51" t="s">
        <v>834</v>
      </c>
      <c r="G259" s="51"/>
      <c r="H259" s="51"/>
      <c r="I259" s="51">
        <v>553</v>
      </c>
      <c r="J259" s="51" t="s">
        <v>593</v>
      </c>
      <c r="K259" s="51"/>
      <c r="L259" s="51"/>
      <c r="M259" s="51"/>
      <c r="N259" s="51"/>
      <c r="O259" s="37"/>
      <c r="R259" s="207"/>
    </row>
    <row r="260" spans="1:38" ht="12.75" customHeight="1">
      <c r="A260" s="189">
        <v>177</v>
      </c>
      <c r="B260" s="190">
        <v>44746</v>
      </c>
      <c r="C260" s="190"/>
      <c r="D260" s="191" t="s">
        <v>835</v>
      </c>
      <c r="E260" s="192" t="s">
        <v>592</v>
      </c>
      <c r="F260" s="162">
        <v>207.5</v>
      </c>
      <c r="G260" s="192"/>
      <c r="H260" s="192">
        <v>254</v>
      </c>
      <c r="I260" s="194">
        <v>254</v>
      </c>
      <c r="J260" s="164" t="s">
        <v>680</v>
      </c>
      <c r="K260" s="165">
        <f t="shared" ref="K260:K262" si="47">H260-F260</f>
        <v>46.5</v>
      </c>
      <c r="L260" s="166">
        <f t="shared" ref="L260:L262" si="48">K260/F260</f>
        <v>0.22409638554216868</v>
      </c>
      <c r="M260" s="161" t="s">
        <v>595</v>
      </c>
      <c r="N260" s="167">
        <v>44792</v>
      </c>
      <c r="O260" s="1"/>
      <c r="R260" s="207"/>
    </row>
    <row r="261" spans="1:38" ht="12.75" customHeight="1">
      <c r="A261" s="189">
        <v>178</v>
      </c>
      <c r="B261" s="190">
        <v>44775</v>
      </c>
      <c r="C261" s="190"/>
      <c r="D261" s="191" t="s">
        <v>491</v>
      </c>
      <c r="E261" s="192" t="s">
        <v>592</v>
      </c>
      <c r="F261" s="162">
        <v>31.25</v>
      </c>
      <c r="G261" s="192"/>
      <c r="H261" s="192">
        <v>38.75</v>
      </c>
      <c r="I261" s="194">
        <v>38</v>
      </c>
      <c r="J261" s="164" t="s">
        <v>680</v>
      </c>
      <c r="K261" s="165">
        <f t="shared" si="47"/>
        <v>7.5</v>
      </c>
      <c r="L261" s="166">
        <f t="shared" si="48"/>
        <v>0.24</v>
      </c>
      <c r="M261" s="161" t="s">
        <v>595</v>
      </c>
      <c r="N261" s="167">
        <v>44844</v>
      </c>
      <c r="O261" s="37"/>
      <c r="R261" s="55"/>
    </row>
    <row r="262" spans="1:38" ht="12.75" customHeight="1">
      <c r="A262" s="189">
        <v>179</v>
      </c>
      <c r="B262" s="190">
        <v>44841</v>
      </c>
      <c r="C262" s="190"/>
      <c r="D262" s="191" t="s">
        <v>836</v>
      </c>
      <c r="E262" s="192" t="s">
        <v>592</v>
      </c>
      <c r="F262" s="162">
        <v>665</v>
      </c>
      <c r="G262" s="192"/>
      <c r="H262" s="192">
        <v>807.5</v>
      </c>
      <c r="I262" s="194">
        <v>840</v>
      </c>
      <c r="J262" s="164" t="s">
        <v>833</v>
      </c>
      <c r="K262" s="165">
        <f t="shared" si="47"/>
        <v>142.5</v>
      </c>
      <c r="L262" s="166">
        <f t="shared" si="48"/>
        <v>0.21428571428571427</v>
      </c>
      <c r="M262" s="161" t="s">
        <v>595</v>
      </c>
      <c r="N262" s="167">
        <v>45097</v>
      </c>
      <c r="O262" s="37"/>
      <c r="R262" s="55"/>
    </row>
    <row r="263" spans="1:38" ht="12.75" customHeight="1">
      <c r="A263" s="189">
        <v>180</v>
      </c>
      <c r="B263" s="190">
        <v>44844</v>
      </c>
      <c r="C263" s="190"/>
      <c r="D263" s="191" t="s">
        <v>438</v>
      </c>
      <c r="E263" s="192" t="s">
        <v>592</v>
      </c>
      <c r="F263" s="162">
        <v>227.5</v>
      </c>
      <c r="G263" s="192"/>
      <c r="H263" s="192">
        <v>270</v>
      </c>
      <c r="I263" s="194">
        <v>291</v>
      </c>
      <c r="J263" s="164" t="s">
        <v>870</v>
      </c>
      <c r="K263" s="165">
        <f t="shared" ref="K263" si="49">H263-F263</f>
        <v>42.5</v>
      </c>
      <c r="L263" s="166">
        <f t="shared" ref="L263" si="50">K263/F263</f>
        <v>0.18681318681318682</v>
      </c>
      <c r="M263" s="161" t="s">
        <v>595</v>
      </c>
      <c r="N263" s="167">
        <v>45160</v>
      </c>
      <c r="O263" s="37"/>
      <c r="Q263" s="37"/>
      <c r="R263" s="55"/>
    </row>
    <row r="264" spans="1:38" ht="12.75" customHeight="1">
      <c r="A264" s="189">
        <v>181</v>
      </c>
      <c r="B264" s="190">
        <v>44845</v>
      </c>
      <c r="C264" s="190"/>
      <c r="D264" s="191" t="s">
        <v>436</v>
      </c>
      <c r="E264" s="192" t="s">
        <v>592</v>
      </c>
      <c r="F264" s="162">
        <v>555</v>
      </c>
      <c r="G264" s="192"/>
      <c r="H264" s="192">
        <v>700</v>
      </c>
      <c r="I264" s="194">
        <v>765</v>
      </c>
      <c r="J264" s="164" t="s">
        <v>869</v>
      </c>
      <c r="K264" s="165">
        <f t="shared" ref="K264" si="51">H264-F264</f>
        <v>145</v>
      </c>
      <c r="L264" s="166">
        <f t="shared" ref="L264" si="52">K264/F264</f>
        <v>0.26126126126126126</v>
      </c>
      <c r="M264" s="161" t="s">
        <v>595</v>
      </c>
      <c r="N264" s="167">
        <v>45159</v>
      </c>
      <c r="O264" s="37"/>
      <c r="Q264" s="37"/>
      <c r="R264" s="55"/>
    </row>
    <row r="265" spans="1:38" ht="12.75" customHeight="1">
      <c r="A265" s="189">
        <v>182</v>
      </c>
      <c r="B265" s="190">
        <v>44981</v>
      </c>
      <c r="C265" s="190"/>
      <c r="D265" s="191" t="s">
        <v>453</v>
      </c>
      <c r="E265" s="192" t="s">
        <v>592</v>
      </c>
      <c r="F265" s="162">
        <v>1675</v>
      </c>
      <c r="G265" s="192"/>
      <c r="H265" s="192">
        <v>2080</v>
      </c>
      <c r="I265" s="194">
        <v>2080</v>
      </c>
      <c r="J265" s="164" t="s">
        <v>680</v>
      </c>
      <c r="K265" s="165">
        <f>H265-F265</f>
        <v>405</v>
      </c>
      <c r="L265" s="166">
        <f>K265/F265</f>
        <v>0.2417910447761194</v>
      </c>
      <c r="M265" s="161" t="s">
        <v>595</v>
      </c>
      <c r="N265" s="167">
        <v>45119</v>
      </c>
      <c r="O265" s="37"/>
      <c r="R265" s="55" t="s">
        <v>866</v>
      </c>
    </row>
    <row r="266" spans="1:38" ht="12.75" customHeight="1">
      <c r="A266" s="189">
        <v>183</v>
      </c>
      <c r="B266" s="190">
        <v>44986</v>
      </c>
      <c r="C266" s="190"/>
      <c r="D266" s="191" t="s">
        <v>491</v>
      </c>
      <c r="E266" s="192" t="s">
        <v>592</v>
      </c>
      <c r="F266" s="162">
        <v>57.5</v>
      </c>
      <c r="G266" s="192"/>
      <c r="H266" s="192">
        <v>120</v>
      </c>
      <c r="I266" s="194">
        <v>120</v>
      </c>
      <c r="J266" s="164" t="s">
        <v>680</v>
      </c>
      <c r="K266" s="165">
        <f>H266-F266</f>
        <v>62.5</v>
      </c>
      <c r="L266" s="166">
        <f>K266/F266</f>
        <v>1.0869565217391304</v>
      </c>
      <c r="M266" s="161" t="s">
        <v>595</v>
      </c>
      <c r="N266" s="167">
        <v>45049</v>
      </c>
      <c r="O266" s="37"/>
      <c r="R266" s="55" t="s">
        <v>866</v>
      </c>
    </row>
    <row r="267" spans="1:38" ht="12.75" customHeight="1">
      <c r="A267" s="189">
        <v>184</v>
      </c>
      <c r="B267" s="190">
        <v>45008</v>
      </c>
      <c r="C267" s="190"/>
      <c r="D267" s="191" t="s">
        <v>508</v>
      </c>
      <c r="E267" s="192" t="s">
        <v>592</v>
      </c>
      <c r="F267" s="162">
        <v>2765</v>
      </c>
      <c r="G267" s="192"/>
      <c r="H267" s="192">
        <v>3547.5</v>
      </c>
      <c r="I267" s="194">
        <v>3523</v>
      </c>
      <c r="J267" s="164" t="s">
        <v>680</v>
      </c>
      <c r="K267" s="165">
        <f>H267-F267</f>
        <v>782.5</v>
      </c>
      <c r="L267" s="166">
        <f>K267/F267</f>
        <v>0.28300180831826399</v>
      </c>
      <c r="M267" s="161" t="s">
        <v>595</v>
      </c>
      <c r="N267" s="167">
        <v>45177</v>
      </c>
      <c r="O267" s="37"/>
      <c r="R267" s="55" t="s">
        <v>866</v>
      </c>
    </row>
    <row r="268" spans="1:38" ht="12.75" customHeight="1">
      <c r="A268" s="189">
        <v>185</v>
      </c>
      <c r="B268" s="190">
        <v>45027</v>
      </c>
      <c r="C268" s="190"/>
      <c r="D268" s="191" t="s">
        <v>837</v>
      </c>
      <c r="E268" s="192" t="s">
        <v>592</v>
      </c>
      <c r="F268" s="162">
        <v>460</v>
      </c>
      <c r="G268" s="192"/>
      <c r="H268" s="192">
        <v>825</v>
      </c>
      <c r="I268" s="194">
        <v>810</v>
      </c>
      <c r="J268" s="164" t="s">
        <v>680</v>
      </c>
      <c r="K268" s="165">
        <f>H268-F268</f>
        <v>365</v>
      </c>
      <c r="L268" s="166">
        <f>K268/F268</f>
        <v>0.79347826086956519</v>
      </c>
      <c r="M268" s="161" t="s">
        <v>595</v>
      </c>
      <c r="N268" s="167">
        <v>45155</v>
      </c>
      <c r="O268" s="37"/>
      <c r="R268" s="55" t="s">
        <v>866</v>
      </c>
    </row>
    <row r="269" spans="1:38" ht="12.75" customHeight="1">
      <c r="A269" s="214">
        <v>186</v>
      </c>
      <c r="B269" s="215">
        <v>45050</v>
      </c>
      <c r="C269" s="53"/>
      <c r="D269" s="53" t="s">
        <v>42</v>
      </c>
      <c r="E269" s="219" t="s">
        <v>592</v>
      </c>
      <c r="F269" s="51" t="s">
        <v>838</v>
      </c>
      <c r="G269" s="51"/>
      <c r="H269" s="51"/>
      <c r="I269" s="51">
        <v>5040</v>
      </c>
      <c r="J269" s="51" t="s">
        <v>593</v>
      </c>
      <c r="K269" s="51"/>
      <c r="L269" s="51"/>
      <c r="M269" s="51"/>
      <c r="N269" s="51"/>
      <c r="O269" s="37"/>
      <c r="R269" s="55" t="s">
        <v>866</v>
      </c>
    </row>
    <row r="270" spans="1:38" ht="12.75" customHeight="1">
      <c r="A270" s="189">
        <v>187</v>
      </c>
      <c r="B270" s="190">
        <v>45075</v>
      </c>
      <c r="C270" s="190"/>
      <c r="D270" s="191" t="s">
        <v>839</v>
      </c>
      <c r="E270" s="192" t="s">
        <v>592</v>
      </c>
      <c r="F270" s="162">
        <v>585</v>
      </c>
      <c r="G270" s="192"/>
      <c r="H270" s="192">
        <v>732</v>
      </c>
      <c r="I270" s="194">
        <v>732</v>
      </c>
      <c r="J270" s="164" t="s">
        <v>680</v>
      </c>
      <c r="K270" s="165">
        <f>H270-F270</f>
        <v>147</v>
      </c>
      <c r="L270" s="166">
        <f>K270/F270</f>
        <v>0.25128205128205128</v>
      </c>
      <c r="M270" s="161" t="s">
        <v>595</v>
      </c>
      <c r="N270" s="167">
        <v>45152</v>
      </c>
      <c r="O270" s="37"/>
      <c r="Q270" s="37"/>
      <c r="R270" s="55" t="s">
        <v>866</v>
      </c>
      <c r="T270" s="37"/>
      <c r="V270" s="37"/>
      <c r="W270" s="55"/>
      <c r="Y270" s="37"/>
      <c r="AA270" s="37"/>
      <c r="AB270" s="55"/>
      <c r="AD270" s="37"/>
      <c r="AF270" s="37"/>
      <c r="AG270" s="55"/>
      <c r="AI270" s="37"/>
      <c r="AK270" s="37"/>
      <c r="AL270" s="55"/>
    </row>
    <row r="271" spans="1:38" ht="12.75" customHeight="1">
      <c r="A271" s="214">
        <v>188</v>
      </c>
      <c r="B271" s="215">
        <v>45078</v>
      </c>
      <c r="C271" s="53"/>
      <c r="D271" s="53" t="s">
        <v>540</v>
      </c>
      <c r="E271" s="219" t="s">
        <v>592</v>
      </c>
      <c r="F271" s="51" t="s">
        <v>840</v>
      </c>
      <c r="G271" s="51"/>
      <c r="H271" s="51"/>
      <c r="I271" s="51">
        <v>4300</v>
      </c>
      <c r="J271" s="51" t="s">
        <v>593</v>
      </c>
      <c r="K271" s="51"/>
      <c r="L271" s="51"/>
      <c r="M271" s="51"/>
      <c r="N271" s="51"/>
      <c r="O271" s="37"/>
      <c r="Q271" s="37"/>
      <c r="R271" s="55" t="s">
        <v>866</v>
      </c>
      <c r="T271" s="37"/>
      <c r="V271" s="37"/>
      <c r="W271" s="55"/>
      <c r="Y271" s="37"/>
      <c r="AA271" s="37"/>
      <c r="AB271" s="55"/>
      <c r="AD271" s="37"/>
      <c r="AF271" s="37"/>
      <c r="AG271" s="55"/>
      <c r="AI271" s="37"/>
      <c r="AK271" s="37"/>
      <c r="AL271" s="55"/>
    </row>
    <row r="272" spans="1:38" ht="12.75" customHeight="1">
      <c r="A272" s="214">
        <v>189</v>
      </c>
      <c r="B272" s="215">
        <v>45103</v>
      </c>
      <c r="C272" s="53"/>
      <c r="D272" s="53" t="s">
        <v>863</v>
      </c>
      <c r="E272" s="219" t="s">
        <v>592</v>
      </c>
      <c r="F272" s="51" t="s">
        <v>660</v>
      </c>
      <c r="G272" s="51"/>
      <c r="H272" s="51"/>
      <c r="I272" s="51">
        <v>383</v>
      </c>
      <c r="J272" s="51" t="s">
        <v>593</v>
      </c>
      <c r="K272" s="51"/>
      <c r="L272" s="51"/>
      <c r="M272" s="51"/>
      <c r="N272" s="51"/>
      <c r="O272" s="37"/>
      <c r="Q272" s="37"/>
      <c r="R272" s="55" t="s">
        <v>866</v>
      </c>
      <c r="T272" s="37"/>
      <c r="V272" s="37"/>
      <c r="W272" s="55"/>
      <c r="Y272" s="37"/>
      <c r="AA272" s="37"/>
      <c r="AB272" s="55"/>
      <c r="AD272" s="37"/>
      <c r="AF272" s="37"/>
      <c r="AG272" s="55"/>
      <c r="AI272" s="37"/>
      <c r="AK272" s="37"/>
      <c r="AL272" s="55"/>
    </row>
    <row r="273" spans="1:38" ht="12.75" customHeight="1">
      <c r="A273" s="189">
        <v>190</v>
      </c>
      <c r="B273" s="190">
        <v>45120</v>
      </c>
      <c r="C273" s="190"/>
      <c r="D273" s="191" t="s">
        <v>539</v>
      </c>
      <c r="E273" s="192" t="s">
        <v>592</v>
      </c>
      <c r="F273" s="162">
        <v>2312.5</v>
      </c>
      <c r="G273" s="192"/>
      <c r="H273" s="192">
        <v>2935</v>
      </c>
      <c r="I273" s="194">
        <v>2935</v>
      </c>
      <c r="J273" s="164" t="s">
        <v>680</v>
      </c>
      <c r="K273" s="165">
        <f>H273-F273</f>
        <v>622.5</v>
      </c>
      <c r="L273" s="166">
        <f>K273/F273</f>
        <v>0.26918918918918922</v>
      </c>
      <c r="M273" s="161" t="s">
        <v>595</v>
      </c>
      <c r="N273" s="167">
        <v>45177</v>
      </c>
      <c r="O273" s="37"/>
      <c r="Q273" s="37"/>
      <c r="R273" s="55" t="s">
        <v>866</v>
      </c>
      <c r="T273" s="37"/>
      <c r="V273" s="37"/>
      <c r="W273" s="55"/>
      <c r="Y273" s="37"/>
      <c r="AA273" s="37"/>
      <c r="AB273" s="55"/>
      <c r="AD273" s="37"/>
      <c r="AF273" s="37"/>
      <c r="AG273" s="55"/>
      <c r="AI273" s="37"/>
      <c r="AK273" s="37"/>
      <c r="AL273" s="55"/>
    </row>
    <row r="274" spans="1:38" ht="12.75" customHeight="1">
      <c r="A274" s="189">
        <v>191</v>
      </c>
      <c r="B274" s="190">
        <v>45125</v>
      </c>
      <c r="C274" s="190"/>
      <c r="D274" s="191" t="s">
        <v>203</v>
      </c>
      <c r="E274" s="192" t="s">
        <v>592</v>
      </c>
      <c r="F274" s="162">
        <v>3980</v>
      </c>
      <c r="G274" s="192"/>
      <c r="H274" s="192">
        <v>4895</v>
      </c>
      <c r="I274" s="194">
        <v>4895</v>
      </c>
      <c r="J274" s="164" t="s">
        <v>680</v>
      </c>
      <c r="K274" s="165">
        <f>H274-F274</f>
        <v>915</v>
      </c>
      <c r="L274" s="166">
        <f>K274/F274</f>
        <v>0.22989949748743718</v>
      </c>
      <c r="M274" s="161" t="s">
        <v>595</v>
      </c>
      <c r="N274" s="167">
        <v>45155</v>
      </c>
      <c r="O274" s="37"/>
      <c r="R274" s="55" t="s">
        <v>866</v>
      </c>
      <c r="T274" s="37"/>
      <c r="W274" s="55"/>
      <c r="Y274" s="37"/>
      <c r="AB274" s="55"/>
      <c r="AD274" s="37"/>
      <c r="AG274" s="55"/>
      <c r="AI274" s="37"/>
      <c r="AL274" s="55"/>
    </row>
    <row r="275" spans="1:38" ht="12.75" customHeight="1">
      <c r="A275" s="189">
        <v>192</v>
      </c>
      <c r="B275" s="190">
        <v>45145</v>
      </c>
      <c r="C275" s="190"/>
      <c r="D275" s="191" t="s">
        <v>867</v>
      </c>
      <c r="E275" s="192" t="s">
        <v>592</v>
      </c>
      <c r="F275" s="162">
        <v>565</v>
      </c>
      <c r="G275" s="192"/>
      <c r="H275" s="192">
        <v>725</v>
      </c>
      <c r="I275" s="194">
        <v>725</v>
      </c>
      <c r="J275" s="164" t="s">
        <v>680</v>
      </c>
      <c r="K275" s="165">
        <f>H275-F275</f>
        <v>160</v>
      </c>
      <c r="L275" s="166">
        <f>K275/F275</f>
        <v>0.2831858407079646</v>
      </c>
      <c r="M275" s="161" t="s">
        <v>595</v>
      </c>
      <c r="N275" s="167">
        <v>45169</v>
      </c>
      <c r="O275" s="37"/>
      <c r="R275" s="55" t="s">
        <v>866</v>
      </c>
      <c r="T275" s="37"/>
      <c r="W275" s="55"/>
      <c r="Y275" s="37"/>
      <c r="AB275" s="55"/>
      <c r="AD275" s="37"/>
      <c r="AG275" s="55"/>
      <c r="AI275" s="37"/>
      <c r="AL275" s="55"/>
    </row>
    <row r="276" spans="1:38" ht="12.75" customHeight="1">
      <c r="A276" s="214">
        <v>193</v>
      </c>
      <c r="B276" s="215">
        <v>45167</v>
      </c>
      <c r="C276" s="53"/>
      <c r="D276" s="53" t="s">
        <v>871</v>
      </c>
      <c r="E276" s="219" t="s">
        <v>592</v>
      </c>
      <c r="F276" s="51" t="s">
        <v>872</v>
      </c>
      <c r="G276" s="51"/>
      <c r="H276" s="51"/>
      <c r="I276" s="51">
        <v>950</v>
      </c>
      <c r="J276" s="51" t="s">
        <v>593</v>
      </c>
      <c r="K276" s="51"/>
      <c r="L276" s="51"/>
      <c r="M276" s="51"/>
      <c r="N276" s="51"/>
      <c r="O276" s="37"/>
      <c r="R276" s="55" t="s">
        <v>866</v>
      </c>
      <c r="T276" s="37"/>
      <c r="W276" s="55"/>
      <c r="Y276" s="37"/>
      <c r="AB276" s="55"/>
      <c r="AD276" s="37"/>
      <c r="AG276" s="55"/>
      <c r="AI276" s="37"/>
      <c r="AL276" s="55"/>
    </row>
    <row r="277" spans="1:38" ht="12.75" customHeight="1">
      <c r="A277" s="214">
        <v>194</v>
      </c>
      <c r="B277" s="215">
        <v>45153</v>
      </c>
      <c r="C277" s="53"/>
      <c r="D277" s="53" t="s">
        <v>542</v>
      </c>
      <c r="E277" s="219" t="s">
        <v>592</v>
      </c>
      <c r="F277" s="51" t="s">
        <v>887</v>
      </c>
      <c r="G277" s="51"/>
      <c r="H277" s="51"/>
      <c r="I277" s="51">
        <v>480</v>
      </c>
      <c r="J277" s="51" t="s">
        <v>593</v>
      </c>
      <c r="K277" s="51"/>
      <c r="L277" s="51"/>
      <c r="M277" s="51"/>
      <c r="N277" s="51"/>
      <c r="O277" s="37"/>
      <c r="R277" s="55"/>
      <c r="T277" s="37"/>
      <c r="W277" s="55"/>
      <c r="Y277" s="37"/>
      <c r="AB277" s="55"/>
      <c r="AD277" s="37"/>
      <c r="AG277" s="55"/>
      <c r="AI277" s="37"/>
      <c r="AL277" s="55"/>
    </row>
    <row r="278" spans="1:38" ht="12.75" customHeight="1">
      <c r="A278" s="214">
        <v>195</v>
      </c>
      <c r="B278" s="215">
        <v>45203</v>
      </c>
      <c r="C278" s="53"/>
      <c r="D278" s="53" t="s">
        <v>176</v>
      </c>
      <c r="E278" s="219" t="s">
        <v>592</v>
      </c>
      <c r="F278" s="51" t="s">
        <v>933</v>
      </c>
      <c r="G278" s="51"/>
      <c r="H278" s="51"/>
      <c r="I278" s="51">
        <v>1198</v>
      </c>
      <c r="J278" s="51" t="s">
        <v>593</v>
      </c>
      <c r="K278" s="51"/>
      <c r="L278" s="51"/>
      <c r="M278" s="51"/>
      <c r="N278" s="51"/>
      <c r="O278" s="37"/>
      <c r="R278" s="55"/>
      <c r="T278" s="37"/>
      <c r="W278" s="55"/>
      <c r="Y278" s="37"/>
      <c r="AB278" s="55"/>
      <c r="AD278" s="37"/>
      <c r="AG278" s="55"/>
      <c r="AI278" s="37"/>
      <c r="AL278" s="55"/>
    </row>
    <row r="279" spans="1:38" ht="12.75" customHeight="1">
      <c r="A279" s="53"/>
      <c r="B279" s="53"/>
      <c r="C279" s="53"/>
      <c r="D279" s="53"/>
      <c r="E279" s="53"/>
      <c r="F279" s="51"/>
      <c r="G279" s="51"/>
      <c r="H279" s="51"/>
      <c r="I279" s="51"/>
      <c r="J279" s="31"/>
      <c r="K279" s="51"/>
      <c r="L279" s="51"/>
      <c r="M279" s="51"/>
      <c r="N279" s="53"/>
      <c r="O279" s="37"/>
      <c r="R279" s="55"/>
      <c r="T279" s="37"/>
      <c r="W279" s="55"/>
      <c r="Y279" s="37"/>
      <c r="AB279" s="55"/>
      <c r="AD279" s="37"/>
      <c r="AG279" s="55"/>
      <c r="AI279" s="37"/>
      <c r="AL279" s="55"/>
    </row>
    <row r="280" spans="1:38" ht="12.75" customHeight="1">
      <c r="B280" s="220" t="s">
        <v>841</v>
      </c>
      <c r="F280" s="55"/>
      <c r="G280" s="55"/>
      <c r="H280" s="55"/>
      <c r="I280" s="55"/>
      <c r="J280" s="37"/>
      <c r="K280" s="55"/>
      <c r="L280" s="55"/>
      <c r="M280" s="55"/>
      <c r="O280" s="37"/>
      <c r="R280" s="55"/>
      <c r="T280" s="37"/>
      <c r="W280" s="55"/>
      <c r="Y280" s="37"/>
      <c r="AB280" s="55"/>
      <c r="AD280" s="37"/>
      <c r="AG280" s="55"/>
      <c r="AI280" s="37"/>
      <c r="AL280" s="55"/>
    </row>
    <row r="281" spans="1:38" ht="12.75" customHeight="1">
      <c r="A281" s="221"/>
      <c r="F281" s="55"/>
      <c r="G281" s="55"/>
      <c r="H281" s="55"/>
      <c r="I281" s="55"/>
      <c r="J281" s="37"/>
      <c r="K281" s="55"/>
      <c r="L281" s="55"/>
      <c r="M281" s="55"/>
      <c r="O281" s="37"/>
      <c r="R281" s="55"/>
      <c r="T281" s="37"/>
      <c r="W281" s="55"/>
      <c r="Y281" s="37"/>
      <c r="AB281" s="55"/>
      <c r="AD281" s="37"/>
      <c r="AG281" s="55"/>
      <c r="AI281" s="37"/>
      <c r="AL281" s="55"/>
    </row>
    <row r="282" spans="1:38" ht="12.75" customHeight="1">
      <c r="A282" s="221"/>
      <c r="F282" s="55"/>
      <c r="G282" s="55"/>
      <c r="H282" s="55"/>
      <c r="I282" s="55"/>
      <c r="J282" s="37"/>
      <c r="K282" s="55"/>
      <c r="L282" s="55"/>
      <c r="M282" s="55"/>
      <c r="O282" s="37"/>
      <c r="R282" s="55"/>
    </row>
    <row r="283" spans="1:38" ht="12.75" customHeight="1">
      <c r="A283" s="51"/>
      <c r="F283" s="55"/>
      <c r="G283" s="55"/>
      <c r="H283" s="55"/>
      <c r="I283" s="55"/>
      <c r="J283" s="37"/>
      <c r="K283" s="55"/>
      <c r="L283" s="55"/>
      <c r="M283" s="55"/>
      <c r="O283" s="37"/>
      <c r="R283" s="55"/>
    </row>
    <row r="284" spans="1:38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R284" s="55"/>
    </row>
    <row r="285" spans="1:38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R285" s="55"/>
    </row>
    <row r="286" spans="1:38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R286" s="55"/>
    </row>
    <row r="287" spans="1:38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R287" s="55"/>
    </row>
    <row r="288" spans="1:38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R288" s="55"/>
    </row>
    <row r="289" spans="6:18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R289" s="55"/>
    </row>
    <row r="290" spans="6:18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R290" s="55"/>
    </row>
    <row r="291" spans="6:18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R291" s="55"/>
    </row>
    <row r="292" spans="6:18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R292" s="55"/>
    </row>
    <row r="293" spans="6:18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R293" s="55"/>
    </row>
    <row r="294" spans="6:18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R294" s="55"/>
    </row>
    <row r="295" spans="6:18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R295" s="55"/>
    </row>
    <row r="296" spans="6:18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R296" s="55"/>
    </row>
    <row r="297" spans="6:18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R297" s="55"/>
    </row>
    <row r="298" spans="6:18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R298" s="55"/>
    </row>
    <row r="299" spans="6:18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R299" s="55"/>
    </row>
    <row r="300" spans="6:18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R300" s="55"/>
    </row>
    <row r="301" spans="6:18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R301" s="55"/>
    </row>
    <row r="302" spans="6:18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R302" s="55"/>
    </row>
    <row r="303" spans="6:18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R303" s="55"/>
    </row>
    <row r="304" spans="6:18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R304" s="55"/>
    </row>
    <row r="305" spans="6:18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6:18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6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6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6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6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6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6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6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6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6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6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6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6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6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6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</sheetData>
  <autoFilter ref="R1:R279"/>
  <mergeCells count="30">
    <mergeCell ref="B55:B56"/>
    <mergeCell ref="J55:J56"/>
    <mergeCell ref="A51:A52"/>
    <mergeCell ref="B51:B52"/>
    <mergeCell ref="A53:A54"/>
    <mergeCell ref="B53:B54"/>
    <mergeCell ref="J51:J52"/>
    <mergeCell ref="J53:J54"/>
    <mergeCell ref="A57:A58"/>
    <mergeCell ref="B57:B58"/>
    <mergeCell ref="J57:J58"/>
    <mergeCell ref="P51:P52"/>
    <mergeCell ref="P53:P54"/>
    <mergeCell ref="P55:P56"/>
    <mergeCell ref="P57:P58"/>
    <mergeCell ref="M51:M52"/>
    <mergeCell ref="M53:M54"/>
    <mergeCell ref="M55:M56"/>
    <mergeCell ref="M57:M58"/>
    <mergeCell ref="O51:O52"/>
    <mergeCell ref="O53:O54"/>
    <mergeCell ref="O55:O56"/>
    <mergeCell ref="O57:O58"/>
    <mergeCell ref="A55:A56"/>
    <mergeCell ref="J61:J62"/>
    <mergeCell ref="A61:A62"/>
    <mergeCell ref="B61:B62"/>
    <mergeCell ref="A59:A60"/>
    <mergeCell ref="B59:B60"/>
    <mergeCell ref="J59:J60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2023-10-09T02:31:03Z</dcterms:modified>
</cp:coreProperties>
</file>