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730" windowHeight="117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F&amp;O)'!$R$1:$R$295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6" i="6"/>
  <c r="M76" s="1"/>
  <c r="K76"/>
  <c r="K96"/>
  <c r="M96" s="1"/>
  <c r="K95"/>
  <c r="M95" s="1"/>
  <c r="K94"/>
  <c r="M94" s="1"/>
  <c r="P10"/>
  <c r="L10"/>
  <c r="K10"/>
  <c r="M10" s="1"/>
  <c r="P14"/>
  <c r="K79"/>
  <c r="L81"/>
  <c r="K81"/>
  <c r="L82"/>
  <c r="M82" s="1"/>
  <c r="K82"/>
  <c r="L80"/>
  <c r="K80"/>
  <c r="M80" s="1"/>
  <c r="L79"/>
  <c r="M79" s="1"/>
  <c r="L14"/>
  <c r="M14" s="1"/>
  <c r="K14"/>
  <c r="L26"/>
  <c r="K26"/>
  <c r="M26" s="1"/>
  <c r="L13"/>
  <c r="M13" s="1"/>
  <c r="K13"/>
  <c r="K78"/>
  <c r="L78"/>
  <c r="L77"/>
  <c r="K77"/>
  <c r="L25"/>
  <c r="K25"/>
  <c r="L24"/>
  <c r="K24"/>
  <c r="M74"/>
  <c r="L73"/>
  <c r="K73"/>
  <c r="L74"/>
  <c r="K74"/>
  <c r="K75"/>
  <c r="K93"/>
  <c r="M93" s="1"/>
  <c r="M81" l="1"/>
  <c r="M77"/>
  <c r="M24"/>
  <c r="M78"/>
  <c r="M73"/>
  <c r="M25"/>
  <c r="K72"/>
  <c r="L72"/>
  <c r="L71"/>
  <c r="K71"/>
  <c r="L70"/>
  <c r="K70"/>
  <c r="L69"/>
  <c r="K69"/>
  <c r="M71" l="1"/>
  <c r="M70"/>
  <c r="M72"/>
  <c r="M69"/>
  <c r="L67"/>
  <c r="K67"/>
  <c r="L68"/>
  <c r="K68"/>
  <c r="L66"/>
  <c r="K66"/>
  <c r="M67" l="1"/>
  <c r="M68"/>
  <c r="M66"/>
  <c r="L65"/>
  <c r="K65"/>
  <c r="L64"/>
  <c r="K64"/>
  <c r="L61"/>
  <c r="K61"/>
  <c r="L62"/>
  <c r="K62"/>
  <c r="L60"/>
  <c r="K60"/>
  <c r="L63"/>
  <c r="K63"/>
  <c r="L57"/>
  <c r="K57"/>
  <c r="L58"/>
  <c r="K58"/>
  <c r="L59"/>
  <c r="K59"/>
  <c r="L56"/>
  <c r="K56"/>
  <c r="L55"/>
  <c r="K55"/>
  <c r="M62" l="1"/>
  <c r="M60"/>
  <c r="M65"/>
  <c r="M64"/>
  <c r="M63"/>
  <c r="M61"/>
  <c r="M56"/>
  <c r="M59"/>
  <c r="M57"/>
  <c r="M58"/>
  <c r="M55"/>
  <c r="P12"/>
  <c r="L54"/>
  <c r="K54"/>
  <c r="L53"/>
  <c r="K53"/>
  <c r="L52"/>
  <c r="K52"/>
  <c r="M53" l="1"/>
  <c r="M54"/>
  <c r="M52"/>
  <c r="L46" l="1"/>
  <c r="K46"/>
  <c r="L49"/>
  <c r="K49"/>
  <c r="K51"/>
  <c r="L51"/>
  <c r="L50"/>
  <c r="K50"/>
  <c r="L48"/>
  <c r="K48"/>
  <c r="L45"/>
  <c r="K45"/>
  <c r="L47"/>
  <c r="K47"/>
  <c r="L11"/>
  <c r="K11"/>
  <c r="L44"/>
  <c r="K44"/>
  <c r="L43"/>
  <c r="K43"/>
  <c r="L42"/>
  <c r="K42"/>
  <c r="L41"/>
  <c r="K41"/>
  <c r="L40"/>
  <c r="K40"/>
  <c r="L38"/>
  <c r="K38"/>
  <c r="L39"/>
  <c r="K39"/>
  <c r="L37"/>
  <c r="K37"/>
  <c r="M45" l="1"/>
  <c r="M11"/>
  <c r="M50"/>
  <c r="M49"/>
  <c r="M48"/>
  <c r="M46"/>
  <c r="M51"/>
  <c r="M47"/>
  <c r="M41"/>
  <c r="M44"/>
  <c r="M42"/>
  <c r="M43"/>
  <c r="M38"/>
  <c r="M40"/>
  <c r="M39"/>
  <c r="M37"/>
  <c r="H283" l="1"/>
  <c r="K283" l="1"/>
  <c r="L283" s="1"/>
  <c r="K272"/>
  <c r="L272" s="1"/>
  <c r="K262"/>
  <c r="L262" s="1"/>
  <c r="K278" l="1"/>
  <c r="L278" s="1"/>
  <c r="K279" l="1"/>
  <c r="L279" s="1"/>
  <c r="K276" l="1"/>
  <c r="L276" s="1"/>
  <c r="K255"/>
  <c r="L255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F245"/>
  <c r="K245" s="1"/>
  <c r="L245" s="1"/>
  <c r="F244"/>
  <c r="K244" s="1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F222"/>
  <c r="K222" s="1"/>
  <c r="L222" s="1"/>
  <c r="K221"/>
  <c r="L221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F174"/>
  <c r="K174" s="1"/>
  <c r="L174" s="1"/>
  <c r="H173"/>
  <c r="K173" s="1"/>
  <c r="L173" s="1"/>
  <c r="K170"/>
  <c r="L170" s="1"/>
  <c r="K169"/>
  <c r="L169" s="1"/>
  <c r="K168"/>
  <c r="L168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M7"/>
  <c r="D7" i="5"/>
  <c r="K6" i="4"/>
  <c r="K6" i="3"/>
  <c r="L6" i="2"/>
</calcChain>
</file>

<file path=xl/sharedStrings.xml><?xml version="1.0" encoding="utf-8"?>
<sst xmlns="http://schemas.openxmlformats.org/spreadsheetml/2006/main" count="2781" uniqueCount="1104">
  <si>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</si>
  <si>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</si>
  <si>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</si>
  <si>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</si>
  <si>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</si>
  <si>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</si>
  <si>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</si>
  <si>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</si>
  <si>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</si>
  <si>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</si>
  <si>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</si>
  <si>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</si>
  <si>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</si>
  <si>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</si>
  <si>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</si>
  <si>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</si>
  <si>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</si>
  <si>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</si>
  <si>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</si>
  <si>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</si>
  <si>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</si>
  <si>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</si>
  <si>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</si>
  <si>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</si>
  <si>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</si>
  <si>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</si>
  <si>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</si>
  <si>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</si>
  <si>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</si>
  <si>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</si>
  <si>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</si>
  <si>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</si>
  <si>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</si>
  <si>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</si>
  <si>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</si>
  <si>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</si>
  <si>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</si>
  <si>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</si>
  <si>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</si>
  <si>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</si>
  <si>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</si>
  <si>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</si>
  <si>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</si>
  <si>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</si>
  <si>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</si>
  <si>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</si>
  <si>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</si>
  <si>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</si>
  <si>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</si>
  <si>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</si>
  <si>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</si>
  <si>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</si>
  <si>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</si>
  <si>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</si>
  <si>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</si>
  <si>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</si>
  <si>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</si>
  <si>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</si>
  <si>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</si>
  <si>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</si>
  <si>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</si>
  <si>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</si>
  <si>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</si>
  <si>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</si>
  <si>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</si>
  <si>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</si>
  <si>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</si>
  <si>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</si>
  <si>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</si>
  <si>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</si>
  <si>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</si>
  <si>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</si>
  <si>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</si>
  <si>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</si>
  <si>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</si>
  <si>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</si>
  <si>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</si>
  <si>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</si>
  <si>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</si>
  <si>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</si>
  <si>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</si>
  <si>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</si>
  <si>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</si>
  <si>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</si>
  <si>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</si>
  <si>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</si>
  <si>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</si>
  <si>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</si>
  <si>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</si>
  <si>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</si>
  <si>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</si>
  <si>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</si>
  <si>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</si>
  <si>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</si>
  <si>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</si>
  <si>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</si>
  <si>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</si>
  <si>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</si>
  <si>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</si>
  <si>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</si>
  <si>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</si>
  <si>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</si>
  <si>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</si>
  <si>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</si>
  <si>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</si>
  <si>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</si>
  <si>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</si>
  <si>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</si>
  <si>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</si>
  <si>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</si>
  <si>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</si>
  <si>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</si>
  <si>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</si>
  <si>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</si>
  <si>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</si>
  <si>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</si>
  <si>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</si>
  <si>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</si>
  <si>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</si>
  <si>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</si>
  <si>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</si>
  <si>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</si>
  <si>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</si>
  <si>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</si>
  <si>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</si>
  <si>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</si>
  <si>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</si>
  <si>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</si>
  <si>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</si>
  <si>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</si>
  <si>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</si>
  <si>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</si>
  <si>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</si>
  <si>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</si>
  <si>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</si>
  <si>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</si>
  <si>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</si>
  <si>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</si>
  <si>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</si>
  <si>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</si>
  <si>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</si>
  <si>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</si>
  <si>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</si>
  <si>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</si>
  <si>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</si>
  <si>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</si>
  <si>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</si>
  <si>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</si>
  <si>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</si>
  <si>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</si>
  <si>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</si>
  <si>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</si>
  <si>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</si>
  <si>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</si>
  <si>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</si>
  <si>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</si>
  <si>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</si>
  <si>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</si>
  <si>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</si>
  <si>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</si>
  <si>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</si>
  <si>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</si>
  <si>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</si>
  <si>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</si>
  <si>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</si>
  <si>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</si>
  <si>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</si>
  <si>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</si>
  <si>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</si>
  <si>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</si>
  <si>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</si>
  <si>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</si>
  <si>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</si>
  <si>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</si>
  <si>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</si>
  <si>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</si>
  <si>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</si>
  <si>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</si>
  <si>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</si>
  <si>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</si>
  <si>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</si>
  <si>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</si>
  <si>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</si>
  <si>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</si>
  <si>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</si>
  <si>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</si>
  <si>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</si>
  <si>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</si>
  <si>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</si>
  <si>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</si>
  <si>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</si>
  <si>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</si>
  <si>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</si>
  <si>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</si>
  <si>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</si>
  <si>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</si>
  <si>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</si>
  <si>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</si>
  <si>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</si>
  <si>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</si>
  <si>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</si>
  <si>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</si>
  <si>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</si>
  <si>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</si>
  <si>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</si>
  <si>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</si>
  <si>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</si>
  <si>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</si>
  <si>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</si>
  <si>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</si>
  <si>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</si>
  <si>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</si>
  <si>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</si>
  <si>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</si>
  <si>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</si>
  <si>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</si>
  <si>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</si>
  <si>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</si>
  <si>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</si>
  <si>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</si>
  <si>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</si>
  <si>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</si>
  <si>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</si>
  <si>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</si>
  <si>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</si>
  <si>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</si>
  <si>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</si>
  <si>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</si>
  <si>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</si>
  <si>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</si>
  <si>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</si>
  <si>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</si>
  <si>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</si>
  <si>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</si>
  <si>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</si>
  <si>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</si>
  <si>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</si>
  <si>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</si>
  <si>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</si>
  <si>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</si>
  <si>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</si>
  <si>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</si>
  <si>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</si>
  <si>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</si>
  <si>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</si>
  <si>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</si>
  <si>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</si>
  <si>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</si>
  <si>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</si>
  <si>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</si>
  <si>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</si>
  <si>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</si>
  <si>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</si>
  <si>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</si>
  <si>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</si>
  <si>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</si>
  <si>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</si>
  <si>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</si>
  <si>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</si>
  <si>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</si>
  <si>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</si>
  <si>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</si>
  <si>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</si>
  <si>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</si>
  <si>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</si>
  <si>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</si>
  <si>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</si>
  <si>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</si>
  <si>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</si>
  <si>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</si>
  <si>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</si>
  <si>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</si>
  <si>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</si>
  <si>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</si>
  <si>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</si>
  <si>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</si>
  <si>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</si>
  <si>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</si>
  <si>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</si>
  <si>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</si>
  <si>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</si>
  <si>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</si>
  <si>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</si>
  <si>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</si>
  <si>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</si>
  <si>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</si>
  <si>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</si>
  <si>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</si>
  <si>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</si>
  <si>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</si>
  <si>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</si>
  <si>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</si>
  <si>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</si>
  <si>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</si>
  <si>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</si>
  <si>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</si>
  <si>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</si>
  <si>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</si>
  <si>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</si>
  <si>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</si>
  <si>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</si>
  <si>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</si>
  <si>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</si>
  <si>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</si>
  <si>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</si>
  <si>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</si>
  <si>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</si>
  <si>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</si>
  <si>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</si>
  <si>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</si>
  <si>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</si>
  <si>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</si>
  <si>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</si>
  <si>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</si>
  <si>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</si>
  <si>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</si>
  <si>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</si>
  <si>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</si>
  <si>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</si>
  <si>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</si>
  <si>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</si>
  <si>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</si>
  <si>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</si>
  <si>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</si>
  <si>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</si>
  <si>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</si>
  <si>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</si>
  <si>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</si>
  <si>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</si>
  <si>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</si>
  <si>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</si>
  <si>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</si>
  <si>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</si>
  <si>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</si>
  <si>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</si>
  <si>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</si>
  <si>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</si>
  <si>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</si>
  <si>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</si>
  <si>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</si>
  <si>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</si>
  <si>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</si>
  <si>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</si>
  <si>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</si>
  <si>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</si>
  <si>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</si>
  <si>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</si>
  <si>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</si>
  <si>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</si>
  <si>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</si>
  <si>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</si>
  <si>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</si>
  <si>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</si>
  <si>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</si>
  <si>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</si>
  <si>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</si>
  <si>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</si>
  <si>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</si>
  <si>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</si>
  <si>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</si>
  <si>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</si>
  <si>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</si>
  <si>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</si>
  <si>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</si>
  <si>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</si>
  <si>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</si>
  <si>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</si>
  <si>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</si>
  <si>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</si>
  <si>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</si>
  <si>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</si>
  <si>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</si>
  <si>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</si>
  <si>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</si>
  <si>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</si>
  <si>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</si>
  <si>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</si>
  <si>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</si>
  <si>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</si>
  <si>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</si>
  <si>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</si>
  <si>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</si>
  <si>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</si>
  <si>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</si>
  <si>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</si>
  <si>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</si>
  <si>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</si>
  <si>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</si>
  <si>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</si>
  <si>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</si>
  <si>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</si>
  <si>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</si>
  <si>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</si>
  <si>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</si>
  <si>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</si>
  <si>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</si>
  <si>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</si>
  <si>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</si>
  <si>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</si>
  <si>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</si>
  <si>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</si>
  <si>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</si>
  <si>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</si>
  <si>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</si>
  <si>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</si>
  <si>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</si>
  <si>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</si>
  <si>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</si>
  <si>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</si>
  <si>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</si>
  <si>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</si>
  <si>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</si>
  <si>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</si>
  <si>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</si>
  <si>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</si>
  <si>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</si>
  <si>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</si>
  <si>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</si>
  <si>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</si>
  <si>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</si>
  <si>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</si>
  <si>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</si>
  <si>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</si>
  <si>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</si>
  <si>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</si>
  <si>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</si>
  <si>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</si>
  <si>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</si>
  <si>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</si>
  <si>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</si>
  <si>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</si>
  <si>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</si>
  <si>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</si>
  <si>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</si>
  <si>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</si>
  <si>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</si>
  <si>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</si>
  <si>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</si>
  <si>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</si>
  <si>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</si>
  <si>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</si>
  <si>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</si>
  <si>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</si>
  <si>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</si>
  <si>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</si>
  <si>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</si>
  <si>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</si>
  <si>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</si>
  <si>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</si>
  <si>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</si>
  <si>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</si>
  <si>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</si>
  <si>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</si>
  <si>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</si>
  <si>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</si>
  <si>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</si>
  <si>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</si>
  <si>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</si>
  <si>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</si>
  <si>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</si>
  <si>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</si>
  <si>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</si>
  <si>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</si>
  <si>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</si>
  <si>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</si>
  <si>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</si>
  <si>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</si>
  <si>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</si>
  <si>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</si>
  <si>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</si>
  <si>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</si>
  <si>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</si>
  <si>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</si>
  <si>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</si>
  <si>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</si>
  <si>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</si>
  <si>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</si>
  <si>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</si>
  <si>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</si>
  <si>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</si>
  <si>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</si>
  <si>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</si>
  <si>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</si>
  <si>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</si>
  <si>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</si>
  <si>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</si>
  <si>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</si>
  <si>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</si>
  <si>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</si>
  <si>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</si>
  <si>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</si>
  <si>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</si>
  <si>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</si>
  <si>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</si>
  <si>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</si>
  <si>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</si>
  <si>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</si>
  <si>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</si>
  <si>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</si>
  <si>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</si>
  <si>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</si>
  <si>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</si>
  <si>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</si>
  <si>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</si>
  <si>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</si>
  <si>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</si>
  <si>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</si>
  <si>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</si>
  <si>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</si>
  <si>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</si>
  <si>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</si>
  <si>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</si>
  <si>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</si>
  <si>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</si>
  <si>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</si>
  <si>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</si>
  <si>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</si>
  <si>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</si>
  <si>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</si>
  <si>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</si>
  <si>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</si>
  <si>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</si>
  <si>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</si>
  <si>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</si>
  <si>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</si>
  <si>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</si>
  <si>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</si>
  <si>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</si>
  <si>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</si>
  <si>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</si>
  <si>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</si>
  <si>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</si>
  <si>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</si>
  <si>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</si>
  <si>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</si>
  <si>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</si>
  <si>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</si>
  <si>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</si>
  <si>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</si>
  <si>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</si>
  <si>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</si>
  <si>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</si>
  <si>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</si>
  <si>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</si>
  <si>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</si>
  <si>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</si>
  <si>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</si>
  <si>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</si>
  <si>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</si>
  <si>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</si>
  <si>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</si>
  <si>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</si>
  <si>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</si>
  <si>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</si>
  <si>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</si>
  <si>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</si>
  <si>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</si>
  <si>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</si>
  <si>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</si>
  <si>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</si>
  <si>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</si>
  <si>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</si>
  <si>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</si>
  <si>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</si>
  <si>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</si>
  <si>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</si>
  <si>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</si>
  <si>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</si>
  <si>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</si>
  <si>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</si>
  <si>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</si>
  <si>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</si>
  <si>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</si>
  <si>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</si>
  <si>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</si>
  <si>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</si>
  <si>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</si>
  <si>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</si>
  <si>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</si>
  <si>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</si>
  <si>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</si>
  <si>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</si>
  <si>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</si>
  <si>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</si>
  <si>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</si>
  <si>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</si>
  <si>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</si>
  <si>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</si>
  <si>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</si>
  <si>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</si>
  <si>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</si>
  <si>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</si>
  <si>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</si>
  <si>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</si>
  <si>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</si>
  <si>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</si>
  <si>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</si>
  <si>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</si>
  <si>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</si>
  <si>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</si>
  <si>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</si>
  <si>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</si>
  <si>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</si>
  <si>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</si>
  <si>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</si>
  <si>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</si>
  <si>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</si>
  <si>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</si>
  <si>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</si>
  <si>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</si>
  <si>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</si>
  <si>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</si>
  <si>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</si>
  <si>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</si>
  <si>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</si>
  <si>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</si>
  <si>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</si>
  <si>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</si>
  <si>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</si>
  <si>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</si>
  <si>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</si>
  <si>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</si>
  <si>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</si>
  <si>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</si>
  <si>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</si>
  <si>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</si>
  <si>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</si>
  <si>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</si>
  <si>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</si>
  <si>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</si>
  <si>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</si>
  <si>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</si>
  <si>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</si>
  <si>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</si>
  <si>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</si>
  <si>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</si>
  <si>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</si>
  <si>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</si>
  <si>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</si>
  <si>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</si>
  <si>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</si>
  <si>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</si>
  <si>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</si>
  <si>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</si>
  <si>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</si>
  <si>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</si>
  <si>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</si>
  <si>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</si>
  <si>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</si>
  <si>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</si>
  <si>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</si>
  <si>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</si>
  <si>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</si>
  <si>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</si>
  <si>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</si>
  <si>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</si>
  <si>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</si>
  <si>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</si>
  <si>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</si>
  <si>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</si>
  <si>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</si>
  <si>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</si>
  <si>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</si>
  <si>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</si>
  <si>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</si>
  <si>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</si>
  <si>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</si>
  <si>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</si>
  <si>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</si>
  <si>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</si>
  <si>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</si>
  <si>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</si>
  <si>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</si>
  <si>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</si>
  <si>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</si>
  <si>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</si>
  <si>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</si>
  <si>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</si>
  <si>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</si>
  <si>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</si>
  <si>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</si>
  <si>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</si>
  <si>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</si>
  <si>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</si>
  <si>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</si>
  <si>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</si>
  <si>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</si>
  <si>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</si>
  <si>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</si>
  <si>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</si>
  <si>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</si>
  <si>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</si>
  <si>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</si>
  <si>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</si>
  <si>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</si>
  <si>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</si>
  <si>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</si>
  <si>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</si>
  <si>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</si>
  <si>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</si>
  <si>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</si>
  <si>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</si>
  <si>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</si>
  <si>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</si>
  <si>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</si>
  <si>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</si>
  <si>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</si>
  <si>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</si>
  <si>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</si>
  <si>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</si>
  <si>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</si>
  <si>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</si>
  <si>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</si>
  <si>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</si>
  <si>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</si>
  <si>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</si>
  <si>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</si>
  <si>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</si>
  <si>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</si>
  <si>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</si>
  <si>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</si>
  <si>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</si>
  <si>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</si>
  <si>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</si>
  <si>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</si>
  <si>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</si>
  <si>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</si>
  <si>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</si>
  <si>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</si>
  <si>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</si>
  <si>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</si>
  <si>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</si>
  <si>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</si>
  <si>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</si>
  <si>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</si>
  <si>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</si>
  <si>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</si>
  <si>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</si>
  <si>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</si>
  <si>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</si>
  <si>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</si>
  <si>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</si>
  <si>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</si>
  <si>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</si>
  <si>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</si>
  <si>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</si>
  <si>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</si>
  <si>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</si>
  <si>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</si>
  <si>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</si>
  <si>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</si>
  <si>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</si>
  <si>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</si>
  <si>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</si>
  <si>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</si>
  <si>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</si>
  <si>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</si>
  <si>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</si>
  <si>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</si>
  <si>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</si>
  <si>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</si>
  <si>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</si>
  <si>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</si>
  <si>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</si>
  <si>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</si>
  <si>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</si>
  <si>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</si>
  <si>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</si>
  <si>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</si>
  <si>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</si>
  <si>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</si>
  <si>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</si>
  <si>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</si>
  <si>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</si>
  <si>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</si>
  <si>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</si>
  <si>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</si>
  <si>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</si>
  <si>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</si>
  <si>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</si>
  <si>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</si>
  <si>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</si>
  <si>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</si>
  <si>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</si>
  <si>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</si>
  <si>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</si>
  <si>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</si>
  <si>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</si>
  <si>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</si>
  <si>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</si>
  <si>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</si>
  <si>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</si>
  <si>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</si>
  <si>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</si>
  <si>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</si>
  <si>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</si>
  <si>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</si>
  <si>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</si>
  <si>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</si>
  <si>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</si>
  <si>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</si>
  <si>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</si>
  <si>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</si>
  <si>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</si>
  <si>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</si>
  <si>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</si>
  <si>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</si>
  <si>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</si>
  <si>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</si>
  <si>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</si>
  <si>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</si>
  <si>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</si>
  <si>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</si>
  <si>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</si>
  <si>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</si>
  <si>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</si>
  <si>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</si>
  <si>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</si>
  <si>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</si>
  <si>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</si>
  <si>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</si>
  <si>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</si>
  <si>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</si>
  <si>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</si>
  <si>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</si>
  <si>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</si>
  <si>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</si>
  <si>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</si>
  <si>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</si>
  <si>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</si>
  <si>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</si>
  <si>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</si>
  <si>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</si>
  <si>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</si>
  <si>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</si>
  <si>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</si>
  <si>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</si>
  <si>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</si>
  <si>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</si>
  <si>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</si>
  <si>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</si>
  <si>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</si>
  <si>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</si>
  <si>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</si>
  <si>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</si>
  <si>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</si>
  <si>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</si>
  <si>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</si>
  <si>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</si>
  <si>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</si>
  <si>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</si>
  <si>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</si>
  <si>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</si>
  <si>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</si>
  <si>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</si>
  <si>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</si>
  <si>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</si>
  <si>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</si>
  <si>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</si>
  <si>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</si>
  <si>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</si>
  <si>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</si>
  <si>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</si>
  <si>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</si>
  <si>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</si>
  <si>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</si>
  <si>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</si>
  <si>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</si>
  <si>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</si>
  <si>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</si>
  <si>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</si>
  <si>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</si>
  <si>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</si>
  <si>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</si>
  <si>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</si>
  <si>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</si>
  <si>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</si>
  <si>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</si>
  <si>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</si>
  <si>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</si>
  <si>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</si>
  <si>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</si>
  <si>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</si>
  <si>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</si>
  <si>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</si>
  <si>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</si>
  <si>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</si>
  <si>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</si>
  <si>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</si>
  <si>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</si>
  <si>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</si>
  <si>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</si>
  <si>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</si>
  <si>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</si>
  <si>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</si>
  <si>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</si>
  <si>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</si>
  <si>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</si>
  <si>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</si>
  <si>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</si>
  <si>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</si>
  <si>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</si>
  <si>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</si>
  <si>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</si>
  <si>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</si>
  <si>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</si>
  <si>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</si>
  <si>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</si>
  <si>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</si>
  <si>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</si>
  <si>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</si>
  <si>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</si>
  <si>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</si>
  <si>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</si>
  <si>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</si>
  <si>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</si>
  <si>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</si>
  <si>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</si>
  <si>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</si>
  <si>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</si>
  <si>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</si>
  <si>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</si>
  <si>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</si>
  <si>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</si>
  <si>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</si>
  <si>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</si>
  <si>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</si>
  <si>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</si>
  <si>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</si>
  <si>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</si>
  <si>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</si>
  <si>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</si>
  <si>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</si>
  <si>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</si>
  <si>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</si>
  <si>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</si>
  <si>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</si>
  <si>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</si>
  <si>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</si>
  <si>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</si>
  <si>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</si>
  <si>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</si>
  <si>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</si>
  <si>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</si>
  <si>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</si>
  <si>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</si>
  <si>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</si>
  <si>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</si>
  <si>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</si>
  <si>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</si>
  <si>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JETMALL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</si>
  <si>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</si>
  <si>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</si>
  <si>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</si>
  <si>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</si>
  <si>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</si>
  <si>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</si>
  <si>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</si>
  <si>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</si>
  <si>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</si>
  <si>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</si>
  <si>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</si>
  <si>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</si>
  <si>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</si>
  <si>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</si>
  <si>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</si>
  <si>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</si>
  <si>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</si>
  <si>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</si>
  <si>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</si>
  <si>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</si>
  <si>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</si>
  <si>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</si>
  <si>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</si>
  <si>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</si>
  <si>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</si>
  <si>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</si>
  <si>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</si>
  <si>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</si>
  <si>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</si>
  <si>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</si>
  <si>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</si>
  <si>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</si>
  <si>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</si>
  <si>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</si>
  <si>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535-538</t>
  </si>
  <si>
    <t>560-570</t>
  </si>
  <si>
    <t>PIIND AUG FUT</t>
  </si>
  <si>
    <t>3150-3200</t>
  </si>
  <si>
    <t>31-31.5</t>
  </si>
  <si>
    <t>VIJAYAKUMAR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</si>
  <si>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</si>
  <si>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</si>
  <si>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</si>
  <si>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</si>
  <si>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</si>
  <si>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</si>
  <si>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</si>
  <si>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</si>
  <si>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TARUNA PANKAJ TATED</t>
  </si>
  <si>
    <t>SELLWIN</t>
  </si>
  <si>
    <t>MEGHSHREE CREDIT PVT LTD</t>
  </si>
  <si>
    <t>KSHITIJPOL</t>
  </si>
  <si>
    <t>Kshitij Polyline Limited</t>
  </si>
  <si>
    <t>Loss of Rs.75/-</t>
  </si>
  <si>
    <t>Part profit of Rs.14/-</t>
  </si>
  <si>
    <t>Profit of Rs.130/-</t>
  </si>
  <si>
    <t>Loss of Rs.14/-</t>
  </si>
  <si>
    <t>NIFTY 17800 CE 25 AUG</t>
  </si>
  <si>
    <t>50-10</t>
  </si>
  <si>
    <t>17365-17385</t>
  </si>
  <si>
    <t>PROFINC</t>
  </si>
  <si>
    <t>MULTIPLIER SHARE &amp; STOCK ADVISORS PRIVATE LIMITED</t>
  </si>
  <si>
    <t>KBCGLOBAL</t>
  </si>
  <si>
    <t>SHAIBAL GHOSH</t>
  </si>
  <si>
    <t>Profit of Rs.12.50-</t>
  </si>
  <si>
    <t>ALOKINDS</t>
  </si>
  <si>
    <t>Part profit of Rs.64/-</t>
  </si>
  <si>
    <t>Part profit of Rs.29/-</t>
  </si>
  <si>
    <t>Loss of Rs.1.5/-</t>
  </si>
  <si>
    <t>Profit of Rs.22/-</t>
  </si>
  <si>
    <t>BANKNIFTY 37500 PE 11 AUG</t>
  </si>
  <si>
    <t>500-600</t>
  </si>
  <si>
    <t>Profit of Rs.23.5/-</t>
  </si>
  <si>
    <t>2140-2150</t>
  </si>
  <si>
    <t>2230-2270</t>
  </si>
  <si>
    <t>BANASFN</t>
  </si>
  <si>
    <t>COCHINM</t>
  </si>
  <si>
    <t>SETU SECURITIES PVT LTD</t>
  </si>
  <si>
    <t>ESSARSEC</t>
  </si>
  <si>
    <t>ANAND MOHAN</t>
  </si>
  <si>
    <t>IFL</t>
  </si>
  <si>
    <t>HETALBEN SANDIPKUMAR SONI</t>
  </si>
  <si>
    <t>MOHAMMED MOHSIN HAJIMOHAMMED AJMERWALA</t>
  </si>
  <si>
    <t>KANELIND</t>
  </si>
  <si>
    <t>DHIREN KANAIYALAL THAKKAR</t>
  </si>
  <si>
    <t>KARNAVATI</t>
  </si>
  <si>
    <t>NITIN RAJESHBHAI BHUVA</t>
  </si>
  <si>
    <t>CHETAN ANANTRAI PATEL</t>
  </si>
  <si>
    <t>SATGURU CAPITAL AND FINANCE PVT LTD</t>
  </si>
  <si>
    <t>KKFIN</t>
  </si>
  <si>
    <t>FULIDEVI SARAF FAMILY TRUST</t>
  </si>
  <si>
    <t>ACQUITOR FINANCIAL SERVICES PVT.LTD.</t>
  </si>
  <si>
    <t>KHATTU CONSTRUCTIONS AND DEVELOPERS PRIVATE LIMITED</t>
  </si>
  <si>
    <t>KRRAIL</t>
  </si>
  <si>
    <t>MOHIT JAIN</t>
  </si>
  <si>
    <t>MADHUSE</t>
  </si>
  <si>
    <t>KISHIN SHEWAKRAMANI</t>
  </si>
  <si>
    <t>MAYUKH</t>
  </si>
  <si>
    <t>GAURAV CHANDRAKANT SHAH</t>
  </si>
  <si>
    <t>NEXUSSURGL</t>
  </si>
  <si>
    <t>ROSEMER</t>
  </si>
  <si>
    <t>SANT LAL KHANEJA AND SONS (HUF)</t>
  </si>
  <si>
    <t>GLASTON MARIO MENEZES</t>
  </si>
  <si>
    <t>SANKHYAIN</t>
  </si>
  <si>
    <t>ANILKUMARKRISHNAMURTHY</t>
  </si>
  <si>
    <t>SCANDENT</t>
  </si>
  <si>
    <t>TOPGAIN FINANCE PRIVATE LIMITED</t>
  </si>
  <si>
    <t>SHUBHAM</t>
  </si>
  <si>
    <t>AXITA EXPORTS PRIVATE LIMITED</t>
  </si>
  <si>
    <t>SWAGTAM</t>
  </si>
  <si>
    <t>MANSINGH HOTELS AND RESORTS LIMITED</t>
  </si>
  <si>
    <t>HARSH KUMAR</t>
  </si>
  <si>
    <t>GUNJAN AGARWAL</t>
  </si>
  <si>
    <t>RAHULSINGLA</t>
  </si>
  <si>
    <t>NEERAJ AGARWAL</t>
  </si>
  <si>
    <t>ASHISH JAIN</t>
  </si>
  <si>
    <t>TARINI</t>
  </si>
  <si>
    <t>GLOBE STOCKS &amp; SECURITIES LTD</t>
  </si>
  <si>
    <t>VANICOM</t>
  </si>
  <si>
    <t>NIKHIL KAKKAR</t>
  </si>
  <si>
    <t>HIMANSHU MEHRA</t>
  </si>
  <si>
    <t>VEDIKA SINGHEE</t>
  </si>
  <si>
    <t>ARIHANTSUP</t>
  </si>
  <si>
    <t>Arihant Superstruct Ltd</t>
  </si>
  <si>
    <t>NAKSHATRA GARMENTS PRIVATE LIMITED</t>
  </si>
  <si>
    <t>Crompt Grea Con Elec Ltd</t>
  </si>
  <si>
    <t>COPTHALL MAURITIUS INVESTMENT LIMITED</t>
  </si>
  <si>
    <t>GHISALLO MASTER FUND LP</t>
  </si>
  <si>
    <t>DEVIT</t>
  </si>
  <si>
    <t>Dev Info Technology Ltd</t>
  </si>
  <si>
    <t>ERISKA INVESTMENT FUND LTD</t>
  </si>
  <si>
    <t>ESSENTIA</t>
  </si>
  <si>
    <t>Integra Essentia Limited</t>
  </si>
  <si>
    <t>SAMALKHA SHARES CONSULTANTS LLP</t>
  </si>
  <si>
    <t>GLOBE</t>
  </si>
  <si>
    <t>Globe Textiles (I) Ltd.</t>
  </si>
  <si>
    <t>HSCL</t>
  </si>
  <si>
    <t>Himadri Speciality Chem L</t>
  </si>
  <si>
    <t>QE SECURITIES</t>
  </si>
  <si>
    <t>GRAVITON RESEARCH CAPITAL LLP</t>
  </si>
  <si>
    <t>INDBANK</t>
  </si>
  <si>
    <t>Indbank Merchant Banking</t>
  </si>
  <si>
    <t>SHIRISH PURUSHOTTAMRAO PANDE</t>
  </si>
  <si>
    <t>VEENA RAJESH SHAH</t>
  </si>
  <si>
    <t>COMPANY SHIVAAY TRADING</t>
  </si>
  <si>
    <t>RAKHI LOHIA</t>
  </si>
  <si>
    <t>NMDC Limited</t>
  </si>
  <si>
    <t>INTEGRATED CORE STRATEGIES (ASIA) PTE. LTD.</t>
  </si>
  <si>
    <t>MACRITCHIE INVESTMENTS PTE LIMITED</t>
  </si>
  <si>
    <t>INDLMETER</t>
  </si>
  <si>
    <t>IMP Powers Ltd</t>
  </si>
  <si>
    <t>MANGALAM LABORATORIES PRIVATE LIMITED</t>
  </si>
  <si>
    <t>RELIANCE MUTUAL 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</si>
</sst>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3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5" fontId="31" fillId="12" borderId="20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15" fontId="31" fillId="24" borderId="23" xfId="0" applyNumberFormat="1" applyFont="1" applyFill="1" applyBorder="1" applyAlignment="1">
      <alignment horizontal="center" vertical="center"/>
    </xf>
    <xf numFmtId="0" fontId="32" fillId="24" borderId="23" xfId="0" applyFont="1" applyFill="1" applyBorder="1"/>
    <xf numFmtId="43" fontId="31" fillId="24" borderId="23" xfId="0" applyNumberFormat="1" applyFont="1" applyFill="1" applyBorder="1" applyAlignment="1">
      <alignment horizontal="center" vertical="top"/>
    </xf>
    <xf numFmtId="0" fontId="31" fillId="24" borderId="23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3" xfId="0" applyNumberFormat="1" applyFont="1" applyFill="1" applyBorder="1" applyAlignment="1">
      <alignment horizontal="center" vertical="center" wrapText="1"/>
    </xf>
    <xf numFmtId="0" fontId="32" fillId="25" borderId="20" xfId="0" applyFont="1" applyFill="1" applyBorder="1" applyAlignment="1">
      <alignment horizontal="center" vertical="center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0" fillId="17" borderId="0" xfId="0" applyFont="1" applyFill="1" applyAlignment="1"/>
    <xf numFmtId="165" fontId="31" fillId="20" borderId="23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44781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44781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4" t="s">
        <v>16</v>
      </c>
      <c r="B9" s="416" t="s">
        <v>17</v>
      </c>
      <c r="C9" s="416" t="s">
        <v>18</v>
      </c>
      <c r="D9" s="416" t="s">
        <v>19</v>
      </c>
      <c r="E9" s="23" t="s">
        <v>20</v>
      </c>
      <c r="F9" s="23" t="s">
        <v>21</v>
      </c>
      <c r="G9" s="411" t="s">
        <v>22</v>
      </c>
      <c r="H9" s="412"/>
      <c r="I9" s="413"/>
      <c r="J9" s="411" t="s">
        <v>23</v>
      </c>
      <c r="K9" s="412"/>
      <c r="L9" s="413"/>
      <c r="M9" s="23"/>
      <c r="N9" s="24"/>
      <c r="O9" s="24"/>
      <c r="P9" s="24"/>
    </row>
    <row r="10" spans="1:16" ht="59.25" customHeight="1">
      <c r="A10" s="415"/>
      <c r="B10" s="417"/>
      <c r="C10" s="417"/>
      <c r="D10" s="41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17416.150000000001</v>
      </c>
      <c r="F11" s="32">
        <v>17431.45</v>
      </c>
      <c r="G11" s="33">
        <v>17348.550000000003</v>
      </c>
      <c r="H11" s="33">
        <v>17280.95</v>
      </c>
      <c r="I11" s="33">
        <v>17198.050000000003</v>
      </c>
      <c r="J11" s="33">
        <v>17499.050000000003</v>
      </c>
      <c r="K11" s="33">
        <v>17581.950000000004</v>
      </c>
      <c r="L11" s="33">
        <v>17649.550000000003</v>
      </c>
      <c r="M11" s="34">
        <v>17514.349999999999</v>
      </c>
      <c r="N11" s="34">
        <v>17363.849999999999</v>
      </c>
      <c r="O11" s="35">
        <v>12111250</v>
      </c>
      <c r="P11" s="36">
        <v>1.9980629947785076E-2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37959.449999999997</v>
      </c>
      <c r="F12" s="37">
        <v>37983.216666666667</v>
      </c>
      <c r="G12" s="38">
        <v>37780.733333333337</v>
      </c>
      <c r="H12" s="38">
        <v>37602.01666666667</v>
      </c>
      <c r="I12" s="38">
        <v>37399.53333333334</v>
      </c>
      <c r="J12" s="38">
        <v>38161.933333333334</v>
      </c>
      <c r="K12" s="38">
        <v>38364.416666666657</v>
      </c>
      <c r="L12" s="38">
        <v>38543.133333333331</v>
      </c>
      <c r="M12" s="28">
        <v>38185.699999999997</v>
      </c>
      <c r="N12" s="28">
        <v>37804.5</v>
      </c>
      <c r="O12" s="39">
        <v>2718575</v>
      </c>
      <c r="P12" s="40">
        <v>3.8357236980310523E-2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17558.05</v>
      </c>
      <c r="F13" s="37">
        <v>17560.916666666668</v>
      </c>
      <c r="G13" s="38">
        <v>17462.183333333334</v>
      </c>
      <c r="H13" s="38">
        <v>17366.316666666666</v>
      </c>
      <c r="I13" s="38">
        <v>17267.583333333332</v>
      </c>
      <c r="J13" s="38">
        <v>17656.783333333336</v>
      </c>
      <c r="K13" s="38">
        <v>17755.516666666666</v>
      </c>
      <c r="L13" s="38">
        <v>17851.383333333339</v>
      </c>
      <c r="M13" s="28">
        <v>17659.650000000001</v>
      </c>
      <c r="N13" s="28">
        <v>17465.05</v>
      </c>
      <c r="O13" s="39">
        <v>5760</v>
      </c>
      <c r="P13" s="40">
        <v>0.45454545454545453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7444.25</v>
      </c>
      <c r="F14" s="37">
        <v>7306.2166666666672</v>
      </c>
      <c r="G14" s="38">
        <v>7168.1833333333343</v>
      </c>
      <c r="H14" s="38">
        <v>6892.1166666666668</v>
      </c>
      <c r="I14" s="38">
        <v>6754.0833333333339</v>
      </c>
      <c r="J14" s="38">
        <v>7582.2833333333347</v>
      </c>
      <c r="K14" s="38">
        <v>7720.3166666666675</v>
      </c>
      <c r="L14" s="38">
        <v>7996.383333333335</v>
      </c>
      <c r="M14" s="28">
        <v>7444.25</v>
      </c>
      <c r="N14" s="28">
        <v>7030.15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818.05</v>
      </c>
      <c r="F15" s="37">
        <v>819.34999999999991</v>
      </c>
      <c r="G15" s="38">
        <v>811.79999999999984</v>
      </c>
      <c r="H15" s="38">
        <v>805.55</v>
      </c>
      <c r="I15" s="38">
        <v>797.99999999999989</v>
      </c>
      <c r="J15" s="38">
        <v>825.5999999999998</v>
      </c>
      <c r="K15" s="38">
        <v>833.15</v>
      </c>
      <c r="L15" s="38">
        <v>839.39999999999975</v>
      </c>
      <c r="M15" s="28">
        <v>826.9</v>
      </c>
      <c r="N15" s="28">
        <v>813.1</v>
      </c>
      <c r="O15" s="39">
        <v>3293750</v>
      </c>
      <c r="P15" s="40">
        <v>-3.5998971457958345E-3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2698.75</v>
      </c>
      <c r="F16" s="37">
        <v>2712.9166666666665</v>
      </c>
      <c r="G16" s="38">
        <v>2668.8833333333332</v>
      </c>
      <c r="H16" s="38">
        <v>2639.0166666666669</v>
      </c>
      <c r="I16" s="38">
        <v>2594.9833333333336</v>
      </c>
      <c r="J16" s="38">
        <v>2742.7833333333328</v>
      </c>
      <c r="K16" s="38">
        <v>2786.8166666666666</v>
      </c>
      <c r="L16" s="38">
        <v>2816.6833333333325</v>
      </c>
      <c r="M16" s="28">
        <v>2756.95</v>
      </c>
      <c r="N16" s="28">
        <v>2683.05</v>
      </c>
      <c r="O16" s="39">
        <v>801750</v>
      </c>
      <c r="P16" s="40">
        <v>-2.5820170109356014E-2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20550.45</v>
      </c>
      <c r="F17" s="37">
        <v>20523.883333333335</v>
      </c>
      <c r="G17" s="38">
        <v>20397.866666666669</v>
      </c>
      <c r="H17" s="38">
        <v>20245.283333333333</v>
      </c>
      <c r="I17" s="38">
        <v>20119.266666666666</v>
      </c>
      <c r="J17" s="38">
        <v>20676.466666666671</v>
      </c>
      <c r="K17" s="38">
        <v>20802.483333333341</v>
      </c>
      <c r="L17" s="38">
        <v>20955.066666666673</v>
      </c>
      <c r="M17" s="28">
        <v>20649.900000000001</v>
      </c>
      <c r="N17" s="28">
        <v>20371.3</v>
      </c>
      <c r="O17" s="39">
        <v>38680</v>
      </c>
      <c r="P17" s="40">
        <v>-1.4271151885830785E-2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105.7</v>
      </c>
      <c r="F18" s="37">
        <v>105.86666666666667</v>
      </c>
      <c r="G18" s="38">
        <v>104.88333333333335</v>
      </c>
      <c r="H18" s="38">
        <v>104.06666666666668</v>
      </c>
      <c r="I18" s="38">
        <v>103.08333333333336</v>
      </c>
      <c r="J18" s="38">
        <v>106.68333333333335</v>
      </c>
      <c r="K18" s="38">
        <v>107.66666666666667</v>
      </c>
      <c r="L18" s="38">
        <v>108.48333333333335</v>
      </c>
      <c r="M18" s="28">
        <v>106.85</v>
      </c>
      <c r="N18" s="28">
        <v>105.05</v>
      </c>
      <c r="O18" s="39">
        <v>22021200</v>
      </c>
      <c r="P18" s="40">
        <v>-2.8816384853536558E-2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278.95</v>
      </c>
      <c r="F19" s="37">
        <v>278.26666666666665</v>
      </c>
      <c r="G19" s="38">
        <v>273.88333333333333</v>
      </c>
      <c r="H19" s="38">
        <v>268.81666666666666</v>
      </c>
      <c r="I19" s="38">
        <v>264.43333333333334</v>
      </c>
      <c r="J19" s="38">
        <v>283.33333333333331</v>
      </c>
      <c r="K19" s="38">
        <v>287.71666666666664</v>
      </c>
      <c r="L19" s="38">
        <v>292.7833333333333</v>
      </c>
      <c r="M19" s="28">
        <v>282.64999999999998</v>
      </c>
      <c r="N19" s="28">
        <v>273.2</v>
      </c>
      <c r="O19" s="39">
        <v>12771200</v>
      </c>
      <c r="P19" s="40">
        <v>2.5041736227045076E-2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2266.35</v>
      </c>
      <c r="F20" s="37">
        <v>2253.8166666666671</v>
      </c>
      <c r="G20" s="38">
        <v>2236.3833333333341</v>
      </c>
      <c r="H20" s="38">
        <v>2206.416666666667</v>
      </c>
      <c r="I20" s="38">
        <v>2188.983333333334</v>
      </c>
      <c r="J20" s="38">
        <v>2283.7833333333342</v>
      </c>
      <c r="K20" s="38">
        <v>2301.2166666666676</v>
      </c>
      <c r="L20" s="38">
        <v>2331.1833333333343</v>
      </c>
      <c r="M20" s="28">
        <v>2271.25</v>
      </c>
      <c r="N20" s="28">
        <v>2223.85</v>
      </c>
      <c r="O20" s="39">
        <v>2352000</v>
      </c>
      <c r="P20" s="40">
        <v>-1.2179756404871903E-2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2703.55</v>
      </c>
      <c r="F21" s="37">
        <v>2721.4</v>
      </c>
      <c r="G21" s="38">
        <v>2672.9</v>
      </c>
      <c r="H21" s="38">
        <v>2642.25</v>
      </c>
      <c r="I21" s="38">
        <v>2593.75</v>
      </c>
      <c r="J21" s="38">
        <v>2752.05</v>
      </c>
      <c r="K21" s="38">
        <v>2800.55</v>
      </c>
      <c r="L21" s="38">
        <v>2831.2000000000003</v>
      </c>
      <c r="M21" s="28">
        <v>2769.9</v>
      </c>
      <c r="N21" s="28">
        <v>2690.75</v>
      </c>
      <c r="O21" s="39">
        <v>19962500</v>
      </c>
      <c r="P21" s="40">
        <v>6.4026618940787984E-3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812.15</v>
      </c>
      <c r="F22" s="37">
        <v>813.26666666666654</v>
      </c>
      <c r="G22" s="38">
        <v>806.23333333333312</v>
      </c>
      <c r="H22" s="38">
        <v>800.31666666666661</v>
      </c>
      <c r="I22" s="38">
        <v>793.28333333333319</v>
      </c>
      <c r="J22" s="38">
        <v>819.18333333333305</v>
      </c>
      <c r="K22" s="38">
        <v>826.21666666666658</v>
      </c>
      <c r="L22" s="38">
        <v>832.13333333333298</v>
      </c>
      <c r="M22" s="28">
        <v>820.3</v>
      </c>
      <c r="N22" s="28">
        <v>807.35</v>
      </c>
      <c r="O22" s="39">
        <v>75132500</v>
      </c>
      <c r="P22" s="40">
        <v>-1.0014164772540106E-2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3125.7</v>
      </c>
      <c r="F23" s="37">
        <v>3145.9666666666667</v>
      </c>
      <c r="G23" s="38">
        <v>3069.7333333333336</v>
      </c>
      <c r="H23" s="38">
        <v>3013.7666666666669</v>
      </c>
      <c r="I23" s="38">
        <v>2937.5333333333338</v>
      </c>
      <c r="J23" s="38">
        <v>3201.9333333333334</v>
      </c>
      <c r="K23" s="38">
        <v>3278.1666666666661</v>
      </c>
      <c r="L23" s="38">
        <v>3334.1333333333332</v>
      </c>
      <c r="M23" s="28">
        <v>3222.2</v>
      </c>
      <c r="N23" s="28">
        <v>3090</v>
      </c>
      <c r="O23" s="39">
        <v>424000</v>
      </c>
      <c r="P23" s="40">
        <v>-6.0283687943262408E-2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505.95</v>
      </c>
      <c r="F24" s="37">
        <v>506.95</v>
      </c>
      <c r="G24" s="38">
        <v>503.2</v>
      </c>
      <c r="H24" s="38">
        <v>500.45</v>
      </c>
      <c r="I24" s="38">
        <v>496.7</v>
      </c>
      <c r="J24" s="38">
        <v>509.7</v>
      </c>
      <c r="K24" s="38">
        <v>513.45000000000005</v>
      </c>
      <c r="L24" s="38">
        <v>516.20000000000005</v>
      </c>
      <c r="M24" s="28">
        <v>510.7</v>
      </c>
      <c r="N24" s="28">
        <v>504.2</v>
      </c>
      <c r="O24" s="39">
        <v>6319000</v>
      </c>
      <c r="P24" s="40">
        <v>-8.1619839899544806E-3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384.65</v>
      </c>
      <c r="F25" s="37">
        <v>384.01666666666671</v>
      </c>
      <c r="G25" s="38">
        <v>382.73333333333341</v>
      </c>
      <c r="H25" s="38">
        <v>380.81666666666672</v>
      </c>
      <c r="I25" s="38">
        <v>379.53333333333342</v>
      </c>
      <c r="J25" s="38">
        <v>385.93333333333339</v>
      </c>
      <c r="K25" s="38">
        <v>387.2166666666667</v>
      </c>
      <c r="L25" s="38">
        <v>389.13333333333338</v>
      </c>
      <c r="M25" s="28">
        <v>385.3</v>
      </c>
      <c r="N25" s="28">
        <v>382.1</v>
      </c>
      <c r="O25" s="39">
        <v>50711400</v>
      </c>
      <c r="P25" s="40">
        <v>1.6672079679549638E-2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4373.25</v>
      </c>
      <c r="F26" s="37">
        <v>4383.8499999999995</v>
      </c>
      <c r="G26" s="38">
        <v>4332.4499999999989</v>
      </c>
      <c r="H26" s="38">
        <v>4291.6499999999996</v>
      </c>
      <c r="I26" s="38">
        <v>4240.2499999999991</v>
      </c>
      <c r="J26" s="38">
        <v>4424.6499999999987</v>
      </c>
      <c r="K26" s="38">
        <v>4476.0499999999984</v>
      </c>
      <c r="L26" s="38">
        <v>4516.8499999999985</v>
      </c>
      <c r="M26" s="28">
        <v>4435.25</v>
      </c>
      <c r="N26" s="28">
        <v>4343.05</v>
      </c>
      <c r="O26" s="39">
        <v>1775875</v>
      </c>
      <c r="P26" s="40">
        <v>-9.8271536102592701E-3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230.8</v>
      </c>
      <c r="F27" s="37">
        <v>230.96666666666667</v>
      </c>
      <c r="G27" s="38">
        <v>228.18333333333334</v>
      </c>
      <c r="H27" s="38">
        <v>225.56666666666666</v>
      </c>
      <c r="I27" s="38">
        <v>222.78333333333333</v>
      </c>
      <c r="J27" s="38">
        <v>233.58333333333334</v>
      </c>
      <c r="K27" s="38">
        <v>236.3666666666667</v>
      </c>
      <c r="L27" s="38">
        <v>238.98333333333335</v>
      </c>
      <c r="M27" s="28">
        <v>233.75</v>
      </c>
      <c r="N27" s="28">
        <v>228.35</v>
      </c>
      <c r="O27" s="39">
        <v>12659500</v>
      </c>
      <c r="P27" s="40">
        <v>-2.5592672413793104E-2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145.44999999999999</v>
      </c>
      <c r="F28" s="37">
        <v>146.28333333333333</v>
      </c>
      <c r="G28" s="38">
        <v>144.26666666666665</v>
      </c>
      <c r="H28" s="38">
        <v>143.08333333333331</v>
      </c>
      <c r="I28" s="38">
        <v>141.06666666666663</v>
      </c>
      <c r="J28" s="38">
        <v>147.46666666666667</v>
      </c>
      <c r="K28" s="38">
        <v>149.48333333333338</v>
      </c>
      <c r="L28" s="38">
        <v>150.66666666666669</v>
      </c>
      <c r="M28" s="28">
        <v>148.30000000000001</v>
      </c>
      <c r="N28" s="28">
        <v>145.1</v>
      </c>
      <c r="O28" s="39">
        <v>41870000</v>
      </c>
      <c r="P28" s="40">
        <v>-8.352225271447321E-4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3484.8</v>
      </c>
      <c r="F29" s="37">
        <v>3484.4500000000003</v>
      </c>
      <c r="G29" s="38">
        <v>3464.3500000000004</v>
      </c>
      <c r="H29" s="38">
        <v>3443.9</v>
      </c>
      <c r="I29" s="38">
        <v>3423.8</v>
      </c>
      <c r="J29" s="38">
        <v>3504.9000000000005</v>
      </c>
      <c r="K29" s="38">
        <v>3525</v>
      </c>
      <c r="L29" s="38">
        <v>3545.4500000000007</v>
      </c>
      <c r="M29" s="28">
        <v>3504.55</v>
      </c>
      <c r="N29" s="28">
        <v>3464</v>
      </c>
      <c r="O29" s="39">
        <v>5942200</v>
      </c>
      <c r="P29" s="40">
        <v>1.8581370633206487E-2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1997.65</v>
      </c>
      <c r="F30" s="37">
        <v>1989.3500000000001</v>
      </c>
      <c r="G30" s="38">
        <v>1969.9500000000003</v>
      </c>
      <c r="H30" s="38">
        <v>1942.2500000000002</v>
      </c>
      <c r="I30" s="38">
        <v>1922.8500000000004</v>
      </c>
      <c r="J30" s="38">
        <v>2017.0500000000002</v>
      </c>
      <c r="K30" s="38">
        <v>2036.4500000000003</v>
      </c>
      <c r="L30" s="38">
        <v>2064.15</v>
      </c>
      <c r="M30" s="28">
        <v>2008.75</v>
      </c>
      <c r="N30" s="28">
        <v>1961.65</v>
      </c>
      <c r="O30" s="39">
        <v>658900</v>
      </c>
      <c r="P30" s="40">
        <v>-7.131782945736434E-2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9438.0499999999993</v>
      </c>
      <c r="F31" s="37">
        <v>9434.1333333333332</v>
      </c>
      <c r="G31" s="38">
        <v>9354.1166666666668</v>
      </c>
      <c r="H31" s="38">
        <v>9270.1833333333343</v>
      </c>
      <c r="I31" s="38">
        <v>9190.1666666666679</v>
      </c>
      <c r="J31" s="38">
        <v>9518.0666666666657</v>
      </c>
      <c r="K31" s="38">
        <v>9598.0833333333321</v>
      </c>
      <c r="L31" s="38">
        <v>9682.0166666666646</v>
      </c>
      <c r="M31" s="28">
        <v>9514.15</v>
      </c>
      <c r="N31" s="28">
        <v>9350.2000000000007</v>
      </c>
      <c r="O31" s="39">
        <v>114000</v>
      </c>
      <c r="P31" s="40">
        <v>2.564102564102564E-2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646.29999999999995</v>
      </c>
      <c r="F32" s="37">
        <v>641.51666666666665</v>
      </c>
      <c r="G32" s="38">
        <v>632.08333333333326</v>
      </c>
      <c r="H32" s="38">
        <v>617.86666666666656</v>
      </c>
      <c r="I32" s="38">
        <v>608.43333333333317</v>
      </c>
      <c r="J32" s="38">
        <v>655.73333333333335</v>
      </c>
      <c r="K32" s="38">
        <v>665.16666666666674</v>
      </c>
      <c r="L32" s="38">
        <v>679.38333333333344</v>
      </c>
      <c r="M32" s="28">
        <v>650.95000000000005</v>
      </c>
      <c r="N32" s="28">
        <v>627.29999999999995</v>
      </c>
      <c r="O32" s="39">
        <v>6360000</v>
      </c>
      <c r="P32" s="40">
        <v>-1.5479876160990712E-2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571.70000000000005</v>
      </c>
      <c r="F33" s="37">
        <v>577.08333333333337</v>
      </c>
      <c r="G33" s="38">
        <v>563.81666666666672</v>
      </c>
      <c r="H33" s="38">
        <v>555.93333333333339</v>
      </c>
      <c r="I33" s="38">
        <v>542.66666666666674</v>
      </c>
      <c r="J33" s="38">
        <v>584.9666666666667</v>
      </c>
      <c r="K33" s="38">
        <v>598.23333333333335</v>
      </c>
      <c r="L33" s="38">
        <v>606.11666666666667</v>
      </c>
      <c r="M33" s="28">
        <v>590.35</v>
      </c>
      <c r="N33" s="28">
        <v>569.20000000000005</v>
      </c>
      <c r="O33" s="39">
        <v>13101000</v>
      </c>
      <c r="P33" s="40">
        <v>1.5975184179914694E-2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731.5</v>
      </c>
      <c r="F34" s="37">
        <v>729.85</v>
      </c>
      <c r="G34" s="38">
        <v>725.75</v>
      </c>
      <c r="H34" s="38">
        <v>720</v>
      </c>
      <c r="I34" s="38">
        <v>715.9</v>
      </c>
      <c r="J34" s="38">
        <v>735.6</v>
      </c>
      <c r="K34" s="38">
        <v>739.70000000000016</v>
      </c>
      <c r="L34" s="38">
        <v>745.45</v>
      </c>
      <c r="M34" s="28">
        <v>733.95</v>
      </c>
      <c r="N34" s="28">
        <v>724.1</v>
      </c>
      <c r="O34" s="39">
        <v>50206800</v>
      </c>
      <c r="P34" s="40">
        <v>-2.4082021936099188E-3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4001.65</v>
      </c>
      <c r="F35" s="37">
        <v>4003.25</v>
      </c>
      <c r="G35" s="38">
        <v>3979.25</v>
      </c>
      <c r="H35" s="38">
        <v>3956.85</v>
      </c>
      <c r="I35" s="38">
        <v>3932.85</v>
      </c>
      <c r="J35" s="38">
        <v>4025.65</v>
      </c>
      <c r="K35" s="38">
        <v>4049.65</v>
      </c>
      <c r="L35" s="38">
        <v>4072.05</v>
      </c>
      <c r="M35" s="28">
        <v>4027.25</v>
      </c>
      <c r="N35" s="28">
        <v>3980.85</v>
      </c>
      <c r="O35" s="39">
        <v>1948750</v>
      </c>
      <c r="P35" s="40">
        <v>-8.9001907183725373E-3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15138.8</v>
      </c>
      <c r="F36" s="37">
        <v>15177.883333333333</v>
      </c>
      <c r="G36" s="38">
        <v>15058.266666666666</v>
      </c>
      <c r="H36" s="38">
        <v>14977.733333333334</v>
      </c>
      <c r="I36" s="38">
        <v>14858.116666666667</v>
      </c>
      <c r="J36" s="38">
        <v>15258.416666666666</v>
      </c>
      <c r="K36" s="38">
        <v>15378.033333333331</v>
      </c>
      <c r="L36" s="38">
        <v>15458.566666666666</v>
      </c>
      <c r="M36" s="28">
        <v>15297.5</v>
      </c>
      <c r="N36" s="28">
        <v>15097.35</v>
      </c>
      <c r="O36" s="39">
        <v>730700</v>
      </c>
      <c r="P36" s="40">
        <v>-2.3324199692575018E-2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7341.4</v>
      </c>
      <c r="F37" s="37">
        <v>7351.0666666666666</v>
      </c>
      <c r="G37" s="38">
        <v>7298.3833333333332</v>
      </c>
      <c r="H37" s="38">
        <v>7255.3666666666668</v>
      </c>
      <c r="I37" s="38">
        <v>7202.6833333333334</v>
      </c>
      <c r="J37" s="38">
        <v>7394.083333333333</v>
      </c>
      <c r="K37" s="38">
        <v>7446.7666666666655</v>
      </c>
      <c r="L37" s="38">
        <v>7489.7833333333328</v>
      </c>
      <c r="M37" s="28">
        <v>7403.75</v>
      </c>
      <c r="N37" s="28">
        <v>7308.05</v>
      </c>
      <c r="O37" s="39">
        <v>4615500</v>
      </c>
      <c r="P37" s="40">
        <v>-3.8578789759084902E-3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2161.75</v>
      </c>
      <c r="F38" s="37">
        <v>2191.7666666666669</v>
      </c>
      <c r="G38" s="38">
        <v>2102.5333333333338</v>
      </c>
      <c r="H38" s="38">
        <v>2043.3166666666671</v>
      </c>
      <c r="I38" s="38">
        <v>1954.0833333333339</v>
      </c>
      <c r="J38" s="38">
        <v>2250.9833333333336</v>
      </c>
      <c r="K38" s="38">
        <v>2340.2166666666662</v>
      </c>
      <c r="L38" s="38">
        <v>2399.4333333333334</v>
      </c>
      <c r="M38" s="28">
        <v>2281</v>
      </c>
      <c r="N38" s="28">
        <v>2132.5500000000002</v>
      </c>
      <c r="O38" s="39">
        <v>1855500</v>
      </c>
      <c r="P38" s="40">
        <v>0.25685836212152002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351.55</v>
      </c>
      <c r="F39" s="37">
        <v>356.38333333333338</v>
      </c>
      <c r="G39" s="38">
        <v>343.76666666666677</v>
      </c>
      <c r="H39" s="38">
        <v>335.98333333333341</v>
      </c>
      <c r="I39" s="38">
        <v>323.36666666666679</v>
      </c>
      <c r="J39" s="38">
        <v>364.16666666666674</v>
      </c>
      <c r="K39" s="38">
        <v>376.78333333333342</v>
      </c>
      <c r="L39" s="38">
        <v>384.56666666666672</v>
      </c>
      <c r="M39" s="28">
        <v>369</v>
      </c>
      <c r="N39" s="28">
        <v>348.6</v>
      </c>
      <c r="O39" s="39">
        <v>10673600</v>
      </c>
      <c r="P39" s="40">
        <v>0.31138195400039315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275.39999999999998</v>
      </c>
      <c r="F40" s="37">
        <v>277.11666666666662</v>
      </c>
      <c r="G40" s="38">
        <v>272.83333333333326</v>
      </c>
      <c r="H40" s="38">
        <v>270.26666666666665</v>
      </c>
      <c r="I40" s="38">
        <v>265.98333333333329</v>
      </c>
      <c r="J40" s="38">
        <v>279.68333333333322</v>
      </c>
      <c r="K40" s="38">
        <v>283.96666666666664</v>
      </c>
      <c r="L40" s="38">
        <v>286.53333333333319</v>
      </c>
      <c r="M40" s="28">
        <v>281.39999999999998</v>
      </c>
      <c r="N40" s="28">
        <v>274.55</v>
      </c>
      <c r="O40" s="39">
        <v>31015800</v>
      </c>
      <c r="P40" s="40">
        <v>2.4678877259752617E-2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118.4</v>
      </c>
      <c r="F41" s="37">
        <v>119.10000000000001</v>
      </c>
      <c r="G41" s="38">
        <v>117.25000000000001</v>
      </c>
      <c r="H41" s="38">
        <v>116.10000000000001</v>
      </c>
      <c r="I41" s="38">
        <v>114.25000000000001</v>
      </c>
      <c r="J41" s="38">
        <v>120.25000000000001</v>
      </c>
      <c r="K41" s="38">
        <v>122.10000000000001</v>
      </c>
      <c r="L41" s="38">
        <v>123.25000000000001</v>
      </c>
      <c r="M41" s="28">
        <v>120.95</v>
      </c>
      <c r="N41" s="28">
        <v>117.95</v>
      </c>
      <c r="O41" s="39">
        <v>100111050</v>
      </c>
      <c r="P41" s="40">
        <v>8.6643875987268658E-3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1908.75</v>
      </c>
      <c r="F42" s="37">
        <v>1915.5833333333333</v>
      </c>
      <c r="G42" s="38">
        <v>1894.9166666666665</v>
      </c>
      <c r="H42" s="38">
        <v>1881.0833333333333</v>
      </c>
      <c r="I42" s="38">
        <v>1860.4166666666665</v>
      </c>
      <c r="J42" s="38">
        <v>1929.4166666666665</v>
      </c>
      <c r="K42" s="38">
        <v>1950.083333333333</v>
      </c>
      <c r="L42" s="38">
        <v>1963.9166666666665</v>
      </c>
      <c r="M42" s="28">
        <v>1936.25</v>
      </c>
      <c r="N42" s="28">
        <v>1901.75</v>
      </c>
      <c r="O42" s="39">
        <v>2093575</v>
      </c>
      <c r="P42" s="40">
        <v>-5.4866100587851081E-3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274.75</v>
      </c>
      <c r="F43" s="37">
        <v>274.71666666666664</v>
      </c>
      <c r="G43" s="38">
        <v>266.0333333333333</v>
      </c>
      <c r="H43" s="38">
        <v>257.31666666666666</v>
      </c>
      <c r="I43" s="38">
        <v>248.63333333333333</v>
      </c>
      <c r="J43" s="38">
        <v>283.43333333333328</v>
      </c>
      <c r="K43" s="38">
        <v>292.11666666666656</v>
      </c>
      <c r="L43" s="38">
        <v>300.83333333333326</v>
      </c>
      <c r="M43" s="28">
        <v>283.39999999999998</v>
      </c>
      <c r="N43" s="28">
        <v>266</v>
      </c>
      <c r="O43" s="39">
        <v>26421400</v>
      </c>
      <c r="P43" s="40">
        <v>-0.10341715022566086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672.1</v>
      </c>
      <c r="F44" s="37">
        <v>671.80000000000007</v>
      </c>
      <c r="G44" s="38">
        <v>661.95000000000016</v>
      </c>
      <c r="H44" s="38">
        <v>651.80000000000007</v>
      </c>
      <c r="I44" s="38">
        <v>641.95000000000016</v>
      </c>
      <c r="J44" s="38">
        <v>681.95000000000016</v>
      </c>
      <c r="K44" s="38">
        <v>691.80000000000007</v>
      </c>
      <c r="L44" s="38">
        <v>701.95000000000016</v>
      </c>
      <c r="M44" s="28">
        <v>681.65</v>
      </c>
      <c r="N44" s="28">
        <v>661.65</v>
      </c>
      <c r="O44" s="39">
        <v>7451400</v>
      </c>
      <c r="P44" s="40">
        <v>1.7117117117117116E-2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708.3</v>
      </c>
      <c r="F45" s="37">
        <v>710.55000000000007</v>
      </c>
      <c r="G45" s="38">
        <v>702.65000000000009</v>
      </c>
      <c r="H45" s="38">
        <v>697</v>
      </c>
      <c r="I45" s="38">
        <v>689.1</v>
      </c>
      <c r="J45" s="38">
        <v>716.20000000000016</v>
      </c>
      <c r="K45" s="38">
        <v>724.1</v>
      </c>
      <c r="L45" s="38">
        <v>729.75000000000023</v>
      </c>
      <c r="M45" s="28">
        <v>718.45</v>
      </c>
      <c r="N45" s="28">
        <v>704.9</v>
      </c>
      <c r="O45" s="39">
        <v>7323000</v>
      </c>
      <c r="P45" s="40">
        <v>1.1603812681309573E-2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705.5</v>
      </c>
      <c r="F46" s="37">
        <v>705.51666666666677</v>
      </c>
      <c r="G46" s="38">
        <v>698.43333333333351</v>
      </c>
      <c r="H46" s="38">
        <v>691.36666666666679</v>
      </c>
      <c r="I46" s="38">
        <v>684.28333333333353</v>
      </c>
      <c r="J46" s="38">
        <v>712.58333333333348</v>
      </c>
      <c r="K46" s="38">
        <v>719.66666666666674</v>
      </c>
      <c r="L46" s="38">
        <v>726.73333333333346</v>
      </c>
      <c r="M46" s="28">
        <v>712.6</v>
      </c>
      <c r="N46" s="28">
        <v>698.45</v>
      </c>
      <c r="O46" s="39">
        <v>51983050</v>
      </c>
      <c r="P46" s="40">
        <v>-2.8306074973807115E-2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51.7</v>
      </c>
      <c r="F47" s="37">
        <v>52.016666666666673</v>
      </c>
      <c r="G47" s="38">
        <v>51.183333333333344</v>
      </c>
      <c r="H47" s="38">
        <v>50.666666666666671</v>
      </c>
      <c r="I47" s="38">
        <v>49.833333333333343</v>
      </c>
      <c r="J47" s="38">
        <v>52.533333333333346</v>
      </c>
      <c r="K47" s="38">
        <v>53.366666666666674</v>
      </c>
      <c r="L47" s="38">
        <v>53.883333333333347</v>
      </c>
      <c r="M47" s="28">
        <v>52.85</v>
      </c>
      <c r="N47" s="28">
        <v>51.5</v>
      </c>
      <c r="O47" s="39">
        <v>96579000</v>
      </c>
      <c r="P47" s="40">
        <v>-2.4705757607888876E-2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314.39999999999998</v>
      </c>
      <c r="F48" s="37">
        <v>314.98333333333335</v>
      </c>
      <c r="G48" s="38">
        <v>312.16666666666669</v>
      </c>
      <c r="H48" s="38">
        <v>309.93333333333334</v>
      </c>
      <c r="I48" s="38">
        <v>307.11666666666667</v>
      </c>
      <c r="J48" s="38">
        <v>317.2166666666667</v>
      </c>
      <c r="K48" s="38">
        <v>320.0333333333333</v>
      </c>
      <c r="L48" s="38">
        <v>322.26666666666671</v>
      </c>
      <c r="M48" s="28">
        <v>317.8</v>
      </c>
      <c r="N48" s="28">
        <v>312.75</v>
      </c>
      <c r="O48" s="39">
        <v>17289100</v>
      </c>
      <c r="P48" s="40">
        <v>-8.4421580266455607E-3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17431.099999999999</v>
      </c>
      <c r="F49" s="37">
        <v>17488.783333333333</v>
      </c>
      <c r="G49" s="38">
        <v>17142.566666666666</v>
      </c>
      <c r="H49" s="38">
        <v>16854.033333333333</v>
      </c>
      <c r="I49" s="38">
        <v>16507.816666666666</v>
      </c>
      <c r="J49" s="38">
        <v>17777.316666666666</v>
      </c>
      <c r="K49" s="38">
        <v>18123.533333333333</v>
      </c>
      <c r="L49" s="38">
        <v>18412.066666666666</v>
      </c>
      <c r="M49" s="28">
        <v>17835</v>
      </c>
      <c r="N49" s="28">
        <v>17200.25</v>
      </c>
      <c r="O49" s="39">
        <v>165000</v>
      </c>
      <c r="P49" s="40">
        <v>-4.7069015304649145E-2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331.85</v>
      </c>
      <c r="F50" s="37">
        <v>330.81666666666666</v>
      </c>
      <c r="G50" s="38">
        <v>328.98333333333335</v>
      </c>
      <c r="H50" s="38">
        <v>326.11666666666667</v>
      </c>
      <c r="I50" s="38">
        <v>324.28333333333336</v>
      </c>
      <c r="J50" s="38">
        <v>333.68333333333334</v>
      </c>
      <c r="K50" s="38">
        <v>335.51666666666671</v>
      </c>
      <c r="L50" s="38">
        <v>338.38333333333333</v>
      </c>
      <c r="M50" s="28">
        <v>332.65</v>
      </c>
      <c r="N50" s="28">
        <v>327.95</v>
      </c>
      <c r="O50" s="39">
        <v>14788800</v>
      </c>
      <c r="P50" s="40">
        <v>3.034863305743667E-2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3706.45</v>
      </c>
      <c r="F51" s="37">
        <v>3750.4333333333329</v>
      </c>
      <c r="G51" s="38">
        <v>3652.5666666666657</v>
      </c>
      <c r="H51" s="38">
        <v>3598.6833333333329</v>
      </c>
      <c r="I51" s="38">
        <v>3500.8166666666657</v>
      </c>
      <c r="J51" s="38">
        <v>3804.3166666666657</v>
      </c>
      <c r="K51" s="38">
        <v>3902.1833333333334</v>
      </c>
      <c r="L51" s="38">
        <v>3956.0666666666657</v>
      </c>
      <c r="M51" s="28">
        <v>3848.3</v>
      </c>
      <c r="N51" s="28">
        <v>3696.55</v>
      </c>
      <c r="O51" s="39">
        <v>1789400</v>
      </c>
      <c r="P51" s="40">
        <v>-2.3466492032307357E-2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347.65</v>
      </c>
      <c r="F52" s="37">
        <v>349.63333333333327</v>
      </c>
      <c r="G52" s="38">
        <v>344.56666666666655</v>
      </c>
      <c r="H52" s="38">
        <v>341.48333333333329</v>
      </c>
      <c r="I52" s="38">
        <v>336.41666666666657</v>
      </c>
      <c r="J52" s="38">
        <v>352.71666666666653</v>
      </c>
      <c r="K52" s="38">
        <v>357.78333333333325</v>
      </c>
      <c r="L52" s="38">
        <v>360.8666666666665</v>
      </c>
      <c r="M52" s="28">
        <v>354.7</v>
      </c>
      <c r="N52" s="28">
        <v>346.55</v>
      </c>
      <c r="O52" s="39">
        <v>5262400</v>
      </c>
      <c r="P52" s="40">
        <v>2.2282743253280515E-3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222.45</v>
      </c>
      <c r="F53" s="37">
        <v>224.5333333333333</v>
      </c>
      <c r="G53" s="38">
        <v>219.61666666666662</v>
      </c>
      <c r="H53" s="38">
        <v>216.7833333333333</v>
      </c>
      <c r="I53" s="38">
        <v>211.86666666666662</v>
      </c>
      <c r="J53" s="38">
        <v>227.36666666666662</v>
      </c>
      <c r="K53" s="38">
        <v>232.2833333333333</v>
      </c>
      <c r="L53" s="38">
        <v>235.11666666666662</v>
      </c>
      <c r="M53" s="28">
        <v>229.45</v>
      </c>
      <c r="N53" s="28">
        <v>221.7</v>
      </c>
      <c r="O53" s="39">
        <v>42425100</v>
      </c>
      <c r="P53" s="40">
        <v>3.8052454251172624E-2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590.1</v>
      </c>
      <c r="F54" s="37">
        <v>590.44999999999993</v>
      </c>
      <c r="G54" s="38">
        <v>581.99999999999989</v>
      </c>
      <c r="H54" s="38">
        <v>573.9</v>
      </c>
      <c r="I54" s="38">
        <v>565.44999999999993</v>
      </c>
      <c r="J54" s="38">
        <v>598.54999999999984</v>
      </c>
      <c r="K54" s="38">
        <v>606.99999999999989</v>
      </c>
      <c r="L54" s="38">
        <v>615.0999999999998</v>
      </c>
      <c r="M54" s="28">
        <v>598.9</v>
      </c>
      <c r="N54" s="28">
        <v>582.35</v>
      </c>
      <c r="O54" s="39">
        <v>2748525</v>
      </c>
      <c r="P54" s="40">
        <v>4.7955390334572488E-2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322.39999999999998</v>
      </c>
      <c r="F55" s="37">
        <v>323.5333333333333</v>
      </c>
      <c r="G55" s="38">
        <v>318.91666666666663</v>
      </c>
      <c r="H55" s="38">
        <v>315.43333333333334</v>
      </c>
      <c r="I55" s="38">
        <v>310.81666666666666</v>
      </c>
      <c r="J55" s="38">
        <v>327.01666666666659</v>
      </c>
      <c r="K55" s="38">
        <v>331.63333333333327</v>
      </c>
      <c r="L55" s="38">
        <v>335.11666666666656</v>
      </c>
      <c r="M55" s="28">
        <v>328.15</v>
      </c>
      <c r="N55" s="28">
        <v>320.05</v>
      </c>
      <c r="O55" s="39">
        <v>8299500</v>
      </c>
      <c r="P55" s="40">
        <v>-1.2669521770164168E-2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774</v>
      </c>
      <c r="F56" s="37">
        <v>775.58333333333337</v>
      </c>
      <c r="G56" s="38">
        <v>762.26666666666677</v>
      </c>
      <c r="H56" s="38">
        <v>750.53333333333342</v>
      </c>
      <c r="I56" s="38">
        <v>737.21666666666681</v>
      </c>
      <c r="J56" s="38">
        <v>787.31666666666672</v>
      </c>
      <c r="K56" s="38">
        <v>800.63333333333333</v>
      </c>
      <c r="L56" s="38">
        <v>812.36666666666667</v>
      </c>
      <c r="M56" s="28">
        <v>788.9</v>
      </c>
      <c r="N56" s="28">
        <v>763.85</v>
      </c>
      <c r="O56" s="39">
        <v>7691250</v>
      </c>
      <c r="P56" s="40">
        <v>1.0344827586206896E-2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1034.45</v>
      </c>
      <c r="F57" s="37">
        <v>1037.1500000000001</v>
      </c>
      <c r="G57" s="38">
        <v>1029.7000000000003</v>
      </c>
      <c r="H57" s="38">
        <v>1024.9500000000003</v>
      </c>
      <c r="I57" s="38">
        <v>1017.5000000000005</v>
      </c>
      <c r="J57" s="38">
        <v>1041.9000000000001</v>
      </c>
      <c r="K57" s="38">
        <v>1049.3499999999999</v>
      </c>
      <c r="L57" s="38">
        <v>1054.0999999999999</v>
      </c>
      <c r="M57" s="28">
        <v>1044.5999999999999</v>
      </c>
      <c r="N57" s="28">
        <v>1032.4000000000001</v>
      </c>
      <c r="O57" s="39">
        <v>8823750</v>
      </c>
      <c r="P57" s="40">
        <v>-4.5464544987900563E-3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205.6</v>
      </c>
      <c r="F58" s="37">
        <v>205.58333333333334</v>
      </c>
      <c r="G58" s="38">
        <v>203.31666666666669</v>
      </c>
      <c r="H58" s="38">
        <v>201.03333333333336</v>
      </c>
      <c r="I58" s="38">
        <v>198.76666666666671</v>
      </c>
      <c r="J58" s="38">
        <v>207.86666666666667</v>
      </c>
      <c r="K58" s="38">
        <v>210.13333333333333</v>
      </c>
      <c r="L58" s="38">
        <v>212.41666666666666</v>
      </c>
      <c r="M58" s="28">
        <v>207.85</v>
      </c>
      <c r="N58" s="28">
        <v>203.3</v>
      </c>
      <c r="O58" s="39">
        <v>34036800</v>
      </c>
      <c r="P58" s="40">
        <v>8.6451772261331356E-4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3933.35</v>
      </c>
      <c r="F59" s="37">
        <v>3934.0166666666664</v>
      </c>
      <c r="G59" s="38">
        <v>3889.0333333333328</v>
      </c>
      <c r="H59" s="38">
        <v>3844.7166666666662</v>
      </c>
      <c r="I59" s="38">
        <v>3799.7333333333327</v>
      </c>
      <c r="J59" s="38">
        <v>3978.333333333333</v>
      </c>
      <c r="K59" s="38">
        <v>4023.3166666666666</v>
      </c>
      <c r="L59" s="38">
        <v>4067.6333333333332</v>
      </c>
      <c r="M59" s="28">
        <v>3979</v>
      </c>
      <c r="N59" s="28">
        <v>3889.7</v>
      </c>
      <c r="O59" s="39">
        <v>797250</v>
      </c>
      <c r="P59" s="40">
        <v>-2.6271345468192905E-3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1618.05</v>
      </c>
      <c r="F60" s="37">
        <v>1614.55</v>
      </c>
      <c r="G60" s="38">
        <v>1603.5</v>
      </c>
      <c r="H60" s="38">
        <v>1588.95</v>
      </c>
      <c r="I60" s="38">
        <v>1577.9</v>
      </c>
      <c r="J60" s="38">
        <v>1629.1</v>
      </c>
      <c r="K60" s="38">
        <v>1640.1499999999996</v>
      </c>
      <c r="L60" s="38">
        <v>1654.6999999999998</v>
      </c>
      <c r="M60" s="28">
        <v>1625.6</v>
      </c>
      <c r="N60" s="28">
        <v>1600</v>
      </c>
      <c r="O60" s="39">
        <v>2919700</v>
      </c>
      <c r="P60" s="40">
        <v>-3.1070745697896751E-3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687.15</v>
      </c>
      <c r="F61" s="37">
        <v>691.63333333333333</v>
      </c>
      <c r="G61" s="38">
        <v>680.61666666666667</v>
      </c>
      <c r="H61" s="38">
        <v>674.08333333333337</v>
      </c>
      <c r="I61" s="38">
        <v>663.06666666666672</v>
      </c>
      <c r="J61" s="38">
        <v>698.16666666666663</v>
      </c>
      <c r="K61" s="38">
        <v>709.18333333333328</v>
      </c>
      <c r="L61" s="38">
        <v>715.71666666666658</v>
      </c>
      <c r="M61" s="28">
        <v>702.65</v>
      </c>
      <c r="N61" s="28">
        <v>685.1</v>
      </c>
      <c r="O61" s="39">
        <v>4655000</v>
      </c>
      <c r="P61" s="40">
        <v>7.3322573207286149E-2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1052.5999999999999</v>
      </c>
      <c r="F62" s="37">
        <v>1054.6499999999999</v>
      </c>
      <c r="G62" s="38">
        <v>1043.4999999999998</v>
      </c>
      <c r="H62" s="38">
        <v>1034.3999999999999</v>
      </c>
      <c r="I62" s="38">
        <v>1023.2499999999998</v>
      </c>
      <c r="J62" s="38">
        <v>1063.7499999999998</v>
      </c>
      <c r="K62" s="38">
        <v>1074.8999999999999</v>
      </c>
      <c r="L62" s="38">
        <v>1083.9999999999998</v>
      </c>
      <c r="M62" s="28">
        <v>1065.8</v>
      </c>
      <c r="N62" s="28">
        <v>1045.55</v>
      </c>
      <c r="O62" s="39">
        <v>1253700</v>
      </c>
      <c r="P62" s="40">
        <v>-7.2062084257206206E-3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375.7</v>
      </c>
      <c r="F63" s="37">
        <v>374.55</v>
      </c>
      <c r="G63" s="38">
        <v>368.1</v>
      </c>
      <c r="H63" s="38">
        <v>360.5</v>
      </c>
      <c r="I63" s="38">
        <v>354.05</v>
      </c>
      <c r="J63" s="38">
        <v>382.15000000000003</v>
      </c>
      <c r="K63" s="38">
        <v>388.59999999999997</v>
      </c>
      <c r="L63" s="38">
        <v>396.20000000000005</v>
      </c>
      <c r="M63" s="28">
        <v>381</v>
      </c>
      <c r="N63" s="28">
        <v>366.95</v>
      </c>
      <c r="O63" s="39">
        <v>3784500</v>
      </c>
      <c r="P63" s="40">
        <v>0.28987730061349692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160.69999999999999</v>
      </c>
      <c r="F64" s="37">
        <v>161.16666666666666</v>
      </c>
      <c r="G64" s="38">
        <v>159.33333333333331</v>
      </c>
      <c r="H64" s="38">
        <v>157.96666666666667</v>
      </c>
      <c r="I64" s="38">
        <v>156.13333333333333</v>
      </c>
      <c r="J64" s="38">
        <v>162.5333333333333</v>
      </c>
      <c r="K64" s="38">
        <v>164.36666666666662</v>
      </c>
      <c r="L64" s="38">
        <v>165.73333333333329</v>
      </c>
      <c r="M64" s="28">
        <v>163</v>
      </c>
      <c r="N64" s="28">
        <v>159.80000000000001</v>
      </c>
      <c r="O64" s="39">
        <v>5235000</v>
      </c>
      <c r="P64" s="40">
        <v>-3.8058991436726928E-3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1178.6500000000001</v>
      </c>
      <c r="F65" s="37">
        <v>1183.55</v>
      </c>
      <c r="G65" s="38">
        <v>1169.0999999999999</v>
      </c>
      <c r="H65" s="38">
        <v>1159.55</v>
      </c>
      <c r="I65" s="38">
        <v>1145.0999999999999</v>
      </c>
      <c r="J65" s="38">
        <v>1193.0999999999999</v>
      </c>
      <c r="K65" s="38">
        <v>1207.5500000000002</v>
      </c>
      <c r="L65" s="38">
        <v>1217.0999999999999</v>
      </c>
      <c r="M65" s="28">
        <v>1198</v>
      </c>
      <c r="N65" s="28">
        <v>1174</v>
      </c>
      <c r="O65" s="39">
        <v>3241200</v>
      </c>
      <c r="P65" s="40">
        <v>2.5047438330170778E-2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581.25</v>
      </c>
      <c r="F66" s="37">
        <v>580.58333333333337</v>
      </c>
      <c r="G66" s="38">
        <v>576.76666666666677</v>
      </c>
      <c r="H66" s="38">
        <v>572.28333333333342</v>
      </c>
      <c r="I66" s="38">
        <v>568.46666666666681</v>
      </c>
      <c r="J66" s="38">
        <v>585.06666666666672</v>
      </c>
      <c r="K66" s="38">
        <v>588.88333333333333</v>
      </c>
      <c r="L66" s="38">
        <v>593.36666666666667</v>
      </c>
      <c r="M66" s="28">
        <v>584.4</v>
      </c>
      <c r="N66" s="28">
        <v>576.1</v>
      </c>
      <c r="O66" s="39">
        <v>11313750</v>
      </c>
      <c r="P66" s="40">
        <v>-1.1899563318777293E-2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1622.65</v>
      </c>
      <c r="F67" s="37">
        <v>1605.55</v>
      </c>
      <c r="G67" s="38">
        <v>1575.1</v>
      </c>
      <c r="H67" s="38">
        <v>1527.55</v>
      </c>
      <c r="I67" s="38">
        <v>1497.1</v>
      </c>
      <c r="J67" s="38">
        <v>1653.1</v>
      </c>
      <c r="K67" s="38">
        <v>1683.5500000000002</v>
      </c>
      <c r="L67" s="38">
        <v>1731.1</v>
      </c>
      <c r="M67" s="28">
        <v>1636</v>
      </c>
      <c r="N67" s="28">
        <v>1558</v>
      </c>
      <c r="O67" s="39">
        <v>1371000</v>
      </c>
      <c r="P67" s="40">
        <v>5.4209919261822379E-2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2029.3</v>
      </c>
      <c r="F68" s="37">
        <v>2036.6166666666668</v>
      </c>
      <c r="G68" s="38">
        <v>2008.6833333333334</v>
      </c>
      <c r="H68" s="38">
        <v>1988.0666666666666</v>
      </c>
      <c r="I68" s="38">
        <v>1960.1333333333332</v>
      </c>
      <c r="J68" s="38">
        <v>2057.2333333333336</v>
      </c>
      <c r="K68" s="38">
        <v>2085.166666666667</v>
      </c>
      <c r="L68" s="38">
        <v>2105.7833333333338</v>
      </c>
      <c r="M68" s="28">
        <v>2064.5500000000002</v>
      </c>
      <c r="N68" s="28">
        <v>2016</v>
      </c>
      <c r="O68" s="39">
        <v>2567000</v>
      </c>
      <c r="P68" s="40">
        <v>2.0493803064311504E-3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195.05</v>
      </c>
      <c r="F69" s="37">
        <v>197.85</v>
      </c>
      <c r="G69" s="38">
        <v>191.5</v>
      </c>
      <c r="H69" s="38">
        <v>187.95000000000002</v>
      </c>
      <c r="I69" s="38">
        <v>181.60000000000002</v>
      </c>
      <c r="J69" s="38">
        <v>201.39999999999998</v>
      </c>
      <c r="K69" s="38">
        <v>207.74999999999994</v>
      </c>
      <c r="L69" s="38">
        <v>211.29999999999995</v>
      </c>
      <c r="M69" s="28">
        <v>204.2</v>
      </c>
      <c r="N69" s="28">
        <v>194.3</v>
      </c>
      <c r="O69" s="39">
        <v>20219300</v>
      </c>
      <c r="P69" s="40">
        <v>0.16467938526762055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3891.8</v>
      </c>
      <c r="F70" s="37">
        <v>3902.8333333333335</v>
      </c>
      <c r="G70" s="38">
        <v>3872.416666666667</v>
      </c>
      <c r="H70" s="38">
        <v>3853.0333333333333</v>
      </c>
      <c r="I70" s="38">
        <v>3822.6166666666668</v>
      </c>
      <c r="J70" s="38">
        <v>3922.2166666666672</v>
      </c>
      <c r="K70" s="38">
        <v>3952.6333333333341</v>
      </c>
      <c r="L70" s="38">
        <v>3972.0166666666673</v>
      </c>
      <c r="M70" s="28">
        <v>3933.25</v>
      </c>
      <c r="N70" s="28">
        <v>3883.45</v>
      </c>
      <c r="O70" s="39">
        <v>2538900</v>
      </c>
      <c r="P70" s="40">
        <v>-1.4748392425225651E-3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3812.35</v>
      </c>
      <c r="F71" s="37">
        <v>3822.85</v>
      </c>
      <c r="G71" s="38">
        <v>3792.3999999999996</v>
      </c>
      <c r="H71" s="38">
        <v>3772.45</v>
      </c>
      <c r="I71" s="38">
        <v>3741.9999999999995</v>
      </c>
      <c r="J71" s="38">
        <v>3842.7999999999997</v>
      </c>
      <c r="K71" s="38">
        <v>3873.2499999999995</v>
      </c>
      <c r="L71" s="38">
        <v>3893.2</v>
      </c>
      <c r="M71" s="28">
        <v>3853.3</v>
      </c>
      <c r="N71" s="28">
        <v>3802.9</v>
      </c>
      <c r="O71" s="39">
        <v>625375</v>
      </c>
      <c r="P71" s="40">
        <v>2.002803925495694E-3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368.7</v>
      </c>
      <c r="F72" s="37">
        <v>370.31666666666666</v>
      </c>
      <c r="G72" s="38">
        <v>365.88333333333333</v>
      </c>
      <c r="H72" s="38">
        <v>363.06666666666666</v>
      </c>
      <c r="I72" s="38">
        <v>358.63333333333333</v>
      </c>
      <c r="J72" s="38">
        <v>373.13333333333333</v>
      </c>
      <c r="K72" s="38">
        <v>377.56666666666661</v>
      </c>
      <c r="L72" s="38">
        <v>380.38333333333333</v>
      </c>
      <c r="M72" s="28">
        <v>374.75</v>
      </c>
      <c r="N72" s="28">
        <v>367.5</v>
      </c>
      <c r="O72" s="39">
        <v>39845850</v>
      </c>
      <c r="P72" s="40">
        <v>-3.9184952978056423E-3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4177.55</v>
      </c>
      <c r="F73" s="37">
        <v>4184.1166666666677</v>
      </c>
      <c r="G73" s="38">
        <v>4153.383333333335</v>
      </c>
      <c r="H73" s="38">
        <v>4129.2166666666672</v>
      </c>
      <c r="I73" s="38">
        <v>4098.4833333333345</v>
      </c>
      <c r="J73" s="38">
        <v>4208.2833333333356</v>
      </c>
      <c r="K73" s="38">
        <v>4239.0166666666673</v>
      </c>
      <c r="L73" s="38">
        <v>4263.1833333333361</v>
      </c>
      <c r="M73" s="28">
        <v>4214.8500000000004</v>
      </c>
      <c r="N73" s="28">
        <v>4159.95</v>
      </c>
      <c r="O73" s="39">
        <v>2514875</v>
      </c>
      <c r="P73" s="40">
        <v>-2.9614624029325229E-2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3077.5</v>
      </c>
      <c r="F74" s="37">
        <v>3102.4166666666665</v>
      </c>
      <c r="G74" s="38">
        <v>3033.833333333333</v>
      </c>
      <c r="H74" s="38">
        <v>2990.1666666666665</v>
      </c>
      <c r="I74" s="38">
        <v>2921.583333333333</v>
      </c>
      <c r="J74" s="38">
        <v>3146.083333333333</v>
      </c>
      <c r="K74" s="38">
        <v>3214.6666666666661</v>
      </c>
      <c r="L74" s="38">
        <v>3258.333333333333</v>
      </c>
      <c r="M74" s="28">
        <v>3171</v>
      </c>
      <c r="N74" s="28">
        <v>3058.75</v>
      </c>
      <c r="O74" s="39">
        <v>4063150</v>
      </c>
      <c r="P74" s="40">
        <v>2.9349175385706687E-2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1612.35</v>
      </c>
      <c r="F75" s="37">
        <v>1610.75</v>
      </c>
      <c r="G75" s="38">
        <v>1606.5</v>
      </c>
      <c r="H75" s="38">
        <v>1600.65</v>
      </c>
      <c r="I75" s="38">
        <v>1596.4</v>
      </c>
      <c r="J75" s="38">
        <v>1616.6</v>
      </c>
      <c r="K75" s="38">
        <v>1620.85</v>
      </c>
      <c r="L75" s="38">
        <v>1626.6999999999998</v>
      </c>
      <c r="M75" s="28">
        <v>1615</v>
      </c>
      <c r="N75" s="28">
        <v>1604.9</v>
      </c>
      <c r="O75" s="39">
        <v>2818750</v>
      </c>
      <c r="P75" s="40">
        <v>-2.4367028364743956E-2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156.9</v>
      </c>
      <c r="F76" s="37">
        <v>157.43333333333334</v>
      </c>
      <c r="G76" s="38">
        <v>155.91666666666669</v>
      </c>
      <c r="H76" s="38">
        <v>154.93333333333334</v>
      </c>
      <c r="I76" s="38">
        <v>153.41666666666669</v>
      </c>
      <c r="J76" s="38">
        <v>158.41666666666669</v>
      </c>
      <c r="K76" s="38">
        <v>159.93333333333334</v>
      </c>
      <c r="L76" s="38">
        <v>160.91666666666669</v>
      </c>
      <c r="M76" s="28">
        <v>158.94999999999999</v>
      </c>
      <c r="N76" s="28">
        <v>156.44999999999999</v>
      </c>
      <c r="O76" s="39">
        <v>24584400</v>
      </c>
      <c r="P76" s="40">
        <v>-1.528478731074261E-2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109.55</v>
      </c>
      <c r="F77" s="37">
        <v>109.5</v>
      </c>
      <c r="G77" s="38">
        <v>107.9</v>
      </c>
      <c r="H77" s="38">
        <v>106.25</v>
      </c>
      <c r="I77" s="38">
        <v>104.65</v>
      </c>
      <c r="J77" s="38">
        <v>111.15</v>
      </c>
      <c r="K77" s="38">
        <v>112.75</v>
      </c>
      <c r="L77" s="38">
        <v>114.4</v>
      </c>
      <c r="M77" s="28">
        <v>111.1</v>
      </c>
      <c r="N77" s="28">
        <v>107.85</v>
      </c>
      <c r="O77" s="39">
        <v>90280000</v>
      </c>
      <c r="P77" s="40">
        <v>4.5996987602827021E-2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105.55</v>
      </c>
      <c r="F78" s="37">
        <v>106.16666666666667</v>
      </c>
      <c r="G78" s="38">
        <v>104.08333333333334</v>
      </c>
      <c r="H78" s="38">
        <v>102.61666666666667</v>
      </c>
      <c r="I78" s="38">
        <v>100.53333333333335</v>
      </c>
      <c r="J78" s="38">
        <v>107.63333333333334</v>
      </c>
      <c r="K78" s="38">
        <v>109.71666666666668</v>
      </c>
      <c r="L78" s="38">
        <v>111.18333333333334</v>
      </c>
      <c r="M78" s="28">
        <v>108.25</v>
      </c>
      <c r="N78" s="28">
        <v>104.7</v>
      </c>
      <c r="O78" s="39">
        <v>19172400</v>
      </c>
      <c r="P78" s="40">
        <v>-4.3827800829875516E-2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132.80000000000001</v>
      </c>
      <c r="F79" s="37">
        <v>134.35</v>
      </c>
      <c r="G79" s="38">
        <v>128.85</v>
      </c>
      <c r="H79" s="38">
        <v>124.9</v>
      </c>
      <c r="I79" s="38">
        <v>119.4</v>
      </c>
      <c r="J79" s="38">
        <v>138.29999999999998</v>
      </c>
      <c r="K79" s="38">
        <v>143.79999999999998</v>
      </c>
      <c r="L79" s="38">
        <v>147.74999999999997</v>
      </c>
      <c r="M79" s="28">
        <v>139.85</v>
      </c>
      <c r="N79" s="28">
        <v>130.4</v>
      </c>
      <c r="O79" s="39">
        <v>45865900</v>
      </c>
      <c r="P79" s="40">
        <v>0.43986978169283797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380</v>
      </c>
      <c r="F80" s="37">
        <v>381.01666666666665</v>
      </c>
      <c r="G80" s="38">
        <v>376.0333333333333</v>
      </c>
      <c r="H80" s="38">
        <v>372.06666666666666</v>
      </c>
      <c r="I80" s="38">
        <v>367.08333333333331</v>
      </c>
      <c r="J80" s="38">
        <v>384.98333333333329</v>
      </c>
      <c r="K80" s="38">
        <v>389.96666666666664</v>
      </c>
      <c r="L80" s="38">
        <v>393.93333333333328</v>
      </c>
      <c r="M80" s="28">
        <v>386</v>
      </c>
      <c r="N80" s="28">
        <v>377.05</v>
      </c>
      <c r="O80" s="39">
        <v>7262250</v>
      </c>
      <c r="P80" s="40">
        <v>3.8480513073507645E-2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34.700000000000003</v>
      </c>
      <c r="F81" s="37">
        <v>34.833333333333336</v>
      </c>
      <c r="G81" s="38">
        <v>34.466666666666669</v>
      </c>
      <c r="H81" s="38">
        <v>34.233333333333334</v>
      </c>
      <c r="I81" s="38">
        <v>33.866666666666667</v>
      </c>
      <c r="J81" s="38">
        <v>35.06666666666667</v>
      </c>
      <c r="K81" s="38">
        <v>35.43333333333333</v>
      </c>
      <c r="L81" s="38">
        <v>35.666666666666671</v>
      </c>
      <c r="M81" s="28">
        <v>35.200000000000003</v>
      </c>
      <c r="N81" s="28">
        <v>34.6</v>
      </c>
      <c r="O81" s="39">
        <v>115605000</v>
      </c>
      <c r="P81" s="40">
        <v>1.662049861495845E-2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765.65</v>
      </c>
      <c r="F82" s="37">
        <v>766.61666666666667</v>
      </c>
      <c r="G82" s="38">
        <v>758.0333333333333</v>
      </c>
      <c r="H82" s="38">
        <v>750.41666666666663</v>
      </c>
      <c r="I82" s="38">
        <v>741.83333333333326</v>
      </c>
      <c r="J82" s="38">
        <v>774.23333333333335</v>
      </c>
      <c r="K82" s="38">
        <v>782.81666666666661</v>
      </c>
      <c r="L82" s="38">
        <v>790.43333333333339</v>
      </c>
      <c r="M82" s="28">
        <v>775.2</v>
      </c>
      <c r="N82" s="28">
        <v>759</v>
      </c>
      <c r="O82" s="39">
        <v>4543500</v>
      </c>
      <c r="P82" s="40">
        <v>1.8060005825808332E-2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875.9</v>
      </c>
      <c r="F83" s="37">
        <v>874.9666666666667</v>
      </c>
      <c r="G83" s="38">
        <v>860.93333333333339</v>
      </c>
      <c r="H83" s="38">
        <v>845.9666666666667</v>
      </c>
      <c r="I83" s="38">
        <v>831.93333333333339</v>
      </c>
      <c r="J83" s="38">
        <v>889.93333333333339</v>
      </c>
      <c r="K83" s="38">
        <v>903.9666666666667</v>
      </c>
      <c r="L83" s="38">
        <v>918.93333333333339</v>
      </c>
      <c r="M83" s="28">
        <v>889</v>
      </c>
      <c r="N83" s="28">
        <v>860</v>
      </c>
      <c r="O83" s="39">
        <v>6725000</v>
      </c>
      <c r="P83" s="40">
        <v>7.7897098894053537E-2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1380.45</v>
      </c>
      <c r="F84" s="37">
        <v>1389.1166666666668</v>
      </c>
      <c r="G84" s="38">
        <v>1368.8333333333335</v>
      </c>
      <c r="H84" s="38">
        <v>1357.2166666666667</v>
      </c>
      <c r="I84" s="38">
        <v>1336.9333333333334</v>
      </c>
      <c r="J84" s="38">
        <v>1400.7333333333336</v>
      </c>
      <c r="K84" s="38">
        <v>1421.0166666666669</v>
      </c>
      <c r="L84" s="38">
        <v>1432.6333333333337</v>
      </c>
      <c r="M84" s="28">
        <v>1409.4</v>
      </c>
      <c r="N84" s="28">
        <v>1377.5</v>
      </c>
      <c r="O84" s="39">
        <v>3859700</v>
      </c>
      <c r="P84" s="40">
        <v>2.1943034162292402E-2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311.8</v>
      </c>
      <c r="F85" s="37">
        <v>313.06666666666666</v>
      </c>
      <c r="G85" s="38">
        <v>309.63333333333333</v>
      </c>
      <c r="H85" s="38">
        <v>307.46666666666664</v>
      </c>
      <c r="I85" s="38">
        <v>304.0333333333333</v>
      </c>
      <c r="J85" s="38">
        <v>315.23333333333335</v>
      </c>
      <c r="K85" s="38">
        <v>318.66666666666663</v>
      </c>
      <c r="L85" s="38">
        <v>320.83333333333337</v>
      </c>
      <c r="M85" s="28">
        <v>316.5</v>
      </c>
      <c r="N85" s="28">
        <v>310.89999999999998</v>
      </c>
      <c r="O85" s="39">
        <v>13830000</v>
      </c>
      <c r="P85" s="40">
        <v>-1.8731375053214133E-2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1592.6</v>
      </c>
      <c r="F86" s="37">
        <v>1593.3166666666666</v>
      </c>
      <c r="G86" s="38">
        <v>1576.6333333333332</v>
      </c>
      <c r="H86" s="38">
        <v>1560.6666666666665</v>
      </c>
      <c r="I86" s="38">
        <v>1543.9833333333331</v>
      </c>
      <c r="J86" s="38">
        <v>1609.2833333333333</v>
      </c>
      <c r="K86" s="38">
        <v>1625.9666666666667</v>
      </c>
      <c r="L86" s="38">
        <v>1641.9333333333334</v>
      </c>
      <c r="M86" s="28">
        <v>1610</v>
      </c>
      <c r="N86" s="28">
        <v>1577.35</v>
      </c>
      <c r="O86" s="39">
        <v>10967275</v>
      </c>
      <c r="P86" s="40">
        <v>-1.9700250498874878E-2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235.8</v>
      </c>
      <c r="F87" s="37">
        <v>238.08333333333334</v>
      </c>
      <c r="G87" s="38">
        <v>231.66666666666669</v>
      </c>
      <c r="H87" s="38">
        <v>227.53333333333333</v>
      </c>
      <c r="I87" s="38">
        <v>221.11666666666667</v>
      </c>
      <c r="J87" s="38">
        <v>242.2166666666667</v>
      </c>
      <c r="K87" s="38">
        <v>248.63333333333338</v>
      </c>
      <c r="L87" s="38">
        <v>252.76666666666671</v>
      </c>
      <c r="M87" s="28">
        <v>244.5</v>
      </c>
      <c r="N87" s="28">
        <v>233.95</v>
      </c>
      <c r="O87" s="39">
        <v>3282500</v>
      </c>
      <c r="P87" s="40">
        <v>3.7944664031620556E-2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434.6</v>
      </c>
      <c r="F88" s="37">
        <v>436.05</v>
      </c>
      <c r="G88" s="38">
        <v>429.70000000000005</v>
      </c>
      <c r="H88" s="38">
        <v>424.8</v>
      </c>
      <c r="I88" s="38">
        <v>418.45000000000005</v>
      </c>
      <c r="J88" s="38">
        <v>440.95000000000005</v>
      </c>
      <c r="K88" s="38">
        <v>447.30000000000007</v>
      </c>
      <c r="L88" s="38">
        <v>452.20000000000005</v>
      </c>
      <c r="M88" s="28">
        <v>442.4</v>
      </c>
      <c r="N88" s="28">
        <v>431.15</v>
      </c>
      <c r="O88" s="39">
        <v>5566250</v>
      </c>
      <c r="P88" s="40">
        <v>-4.1128337639965547E-2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1997</v>
      </c>
      <c r="F89" s="37">
        <v>1995</v>
      </c>
      <c r="G89" s="38">
        <v>1977</v>
      </c>
      <c r="H89" s="38">
        <v>1957</v>
      </c>
      <c r="I89" s="38">
        <v>1939</v>
      </c>
      <c r="J89" s="38">
        <v>2015</v>
      </c>
      <c r="K89" s="38">
        <v>2033</v>
      </c>
      <c r="L89" s="38">
        <v>2053</v>
      </c>
      <c r="M89" s="28">
        <v>2013</v>
      </c>
      <c r="N89" s="28">
        <v>1975</v>
      </c>
      <c r="O89" s="39">
        <v>2489475</v>
      </c>
      <c r="P89" s="40">
        <v>2.7042915931804822E-2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1291.5999999999999</v>
      </c>
      <c r="F90" s="37">
        <v>1300.6333333333332</v>
      </c>
      <c r="G90" s="38">
        <v>1276.9666666666665</v>
      </c>
      <c r="H90" s="38">
        <v>1262.3333333333333</v>
      </c>
      <c r="I90" s="38">
        <v>1238.6666666666665</v>
      </c>
      <c r="J90" s="38">
        <v>1315.2666666666664</v>
      </c>
      <c r="K90" s="38">
        <v>1338.9333333333334</v>
      </c>
      <c r="L90" s="38">
        <v>1353.5666666666664</v>
      </c>
      <c r="M90" s="28">
        <v>1324.3</v>
      </c>
      <c r="N90" s="28">
        <v>1286</v>
      </c>
      <c r="O90" s="39">
        <v>5373000</v>
      </c>
      <c r="P90" s="40">
        <v>-2.7599312279431725E-2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960.9</v>
      </c>
      <c r="F91" s="37">
        <v>962.4</v>
      </c>
      <c r="G91" s="38">
        <v>957</v>
      </c>
      <c r="H91" s="38">
        <v>953.1</v>
      </c>
      <c r="I91" s="38">
        <v>947.7</v>
      </c>
      <c r="J91" s="38">
        <v>966.3</v>
      </c>
      <c r="K91" s="38">
        <v>971.69999999999982</v>
      </c>
      <c r="L91" s="38">
        <v>975.59999999999991</v>
      </c>
      <c r="M91" s="28">
        <v>967.8</v>
      </c>
      <c r="N91" s="28">
        <v>958.5</v>
      </c>
      <c r="O91" s="39">
        <v>21422100</v>
      </c>
      <c r="P91" s="40">
        <v>-1.4681734762870666E-2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2364.1999999999998</v>
      </c>
      <c r="F92" s="37">
        <v>2362.15</v>
      </c>
      <c r="G92" s="38">
        <v>2349.5500000000002</v>
      </c>
      <c r="H92" s="38">
        <v>2334.9</v>
      </c>
      <c r="I92" s="38">
        <v>2322.3000000000002</v>
      </c>
      <c r="J92" s="38">
        <v>2376.8000000000002</v>
      </c>
      <c r="K92" s="38">
        <v>2389.3999999999996</v>
      </c>
      <c r="L92" s="38">
        <v>2404.0500000000002</v>
      </c>
      <c r="M92" s="28">
        <v>2374.75</v>
      </c>
      <c r="N92" s="28">
        <v>2347.5</v>
      </c>
      <c r="O92" s="39">
        <v>21641700</v>
      </c>
      <c r="P92" s="40">
        <v>2.6268241834607364E-3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2009.45</v>
      </c>
      <c r="F93" s="37">
        <v>2003.05</v>
      </c>
      <c r="G93" s="38">
        <v>1992.3</v>
      </c>
      <c r="H93" s="38">
        <v>1975.15</v>
      </c>
      <c r="I93" s="38">
        <v>1964.4</v>
      </c>
      <c r="J93" s="38">
        <v>2020.1999999999998</v>
      </c>
      <c r="K93" s="38">
        <v>2030.9499999999998</v>
      </c>
      <c r="L93" s="38">
        <v>2048.0999999999995</v>
      </c>
      <c r="M93" s="28">
        <v>2013.8</v>
      </c>
      <c r="N93" s="28">
        <v>1985.9</v>
      </c>
      <c r="O93" s="39">
        <v>2662500</v>
      </c>
      <c r="P93" s="40">
        <v>2.145438121047877E-3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1434.5</v>
      </c>
      <c r="F94" s="37">
        <v>1435.4000000000003</v>
      </c>
      <c r="G94" s="38">
        <v>1427.2500000000007</v>
      </c>
      <c r="H94" s="38">
        <v>1420.0000000000005</v>
      </c>
      <c r="I94" s="38">
        <v>1411.8500000000008</v>
      </c>
      <c r="J94" s="38">
        <v>1442.6500000000005</v>
      </c>
      <c r="K94" s="38">
        <v>1450.8000000000002</v>
      </c>
      <c r="L94" s="38">
        <v>1458.0500000000004</v>
      </c>
      <c r="M94" s="28">
        <v>1443.55</v>
      </c>
      <c r="N94" s="28">
        <v>1428.15</v>
      </c>
      <c r="O94" s="39">
        <v>62061450</v>
      </c>
      <c r="P94" s="40">
        <v>1.6183065866969253E-2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540.54999999999995</v>
      </c>
      <c r="F95" s="37">
        <v>542.21666666666658</v>
      </c>
      <c r="G95" s="38">
        <v>536.78333333333319</v>
      </c>
      <c r="H95" s="38">
        <v>533.01666666666665</v>
      </c>
      <c r="I95" s="38">
        <v>527.58333333333326</v>
      </c>
      <c r="J95" s="38">
        <v>545.98333333333312</v>
      </c>
      <c r="K95" s="38">
        <v>551.41666666666652</v>
      </c>
      <c r="L95" s="38">
        <v>555.18333333333305</v>
      </c>
      <c r="M95" s="28">
        <v>547.65</v>
      </c>
      <c r="N95" s="28">
        <v>538.45000000000005</v>
      </c>
      <c r="O95" s="39">
        <v>32633700</v>
      </c>
      <c r="P95" s="40">
        <v>-1.6672190918130592E-2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2776.75</v>
      </c>
      <c r="F96" s="37">
        <v>2783.7833333333333</v>
      </c>
      <c r="G96" s="38">
        <v>2759.8666666666668</v>
      </c>
      <c r="H96" s="38">
        <v>2742.9833333333336</v>
      </c>
      <c r="I96" s="38">
        <v>2719.0666666666671</v>
      </c>
      <c r="J96" s="38">
        <v>2800.6666666666665</v>
      </c>
      <c r="K96" s="38">
        <v>2824.5833333333335</v>
      </c>
      <c r="L96" s="38">
        <v>2841.4666666666662</v>
      </c>
      <c r="M96" s="28">
        <v>2807.7</v>
      </c>
      <c r="N96" s="28">
        <v>2766.9</v>
      </c>
      <c r="O96" s="39">
        <v>3740700</v>
      </c>
      <c r="P96" s="40">
        <v>2.2132961718173621E-2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408.85</v>
      </c>
      <c r="F97" s="37">
        <v>413.23333333333335</v>
      </c>
      <c r="G97" s="38">
        <v>402.56666666666672</v>
      </c>
      <c r="H97" s="38">
        <v>396.28333333333336</v>
      </c>
      <c r="I97" s="38">
        <v>385.61666666666673</v>
      </c>
      <c r="J97" s="38">
        <v>419.51666666666671</v>
      </c>
      <c r="K97" s="38">
        <v>430.18333333333334</v>
      </c>
      <c r="L97" s="38">
        <v>436.4666666666667</v>
      </c>
      <c r="M97" s="28">
        <v>423.9</v>
      </c>
      <c r="N97" s="28">
        <v>406.95</v>
      </c>
      <c r="O97" s="39">
        <v>26978200</v>
      </c>
      <c r="P97" s="40">
        <v>-1.2901195720578981E-2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104.65</v>
      </c>
      <c r="F98" s="37">
        <v>105.09999999999998</v>
      </c>
      <c r="G98" s="38">
        <v>103.89999999999996</v>
      </c>
      <c r="H98" s="38">
        <v>103.14999999999998</v>
      </c>
      <c r="I98" s="38">
        <v>101.94999999999996</v>
      </c>
      <c r="J98" s="38">
        <v>105.84999999999997</v>
      </c>
      <c r="K98" s="38">
        <v>107.04999999999998</v>
      </c>
      <c r="L98" s="38">
        <v>107.79999999999997</v>
      </c>
      <c r="M98" s="28">
        <v>106.3</v>
      </c>
      <c r="N98" s="28">
        <v>104.35</v>
      </c>
      <c r="O98" s="39">
        <v>11803500</v>
      </c>
      <c r="P98" s="40">
        <v>5.1263273526180883E-3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251.3</v>
      </c>
      <c r="F99" s="37">
        <v>248.68333333333331</v>
      </c>
      <c r="G99" s="38">
        <v>245.16666666666663</v>
      </c>
      <c r="H99" s="38">
        <v>239.03333333333333</v>
      </c>
      <c r="I99" s="38">
        <v>235.51666666666665</v>
      </c>
      <c r="J99" s="38">
        <v>254.81666666666661</v>
      </c>
      <c r="K99" s="38">
        <v>258.33333333333331</v>
      </c>
      <c r="L99" s="38">
        <v>264.46666666666658</v>
      </c>
      <c r="M99" s="28">
        <v>252.2</v>
      </c>
      <c r="N99" s="28">
        <v>242.55</v>
      </c>
      <c r="O99" s="39">
        <v>23419800</v>
      </c>
      <c r="P99" s="40">
        <v>2.2395096652522394E-2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2651.2</v>
      </c>
      <c r="F100" s="37">
        <v>2650.5666666666666</v>
      </c>
      <c r="G100" s="38">
        <v>2634.1333333333332</v>
      </c>
      <c r="H100" s="38">
        <v>2617.0666666666666</v>
      </c>
      <c r="I100" s="38">
        <v>2600.6333333333332</v>
      </c>
      <c r="J100" s="38">
        <v>2667.6333333333332</v>
      </c>
      <c r="K100" s="38">
        <v>2684.0666666666666</v>
      </c>
      <c r="L100" s="38">
        <v>2701.1333333333332</v>
      </c>
      <c r="M100" s="28">
        <v>2667</v>
      </c>
      <c r="N100" s="28">
        <v>2633.5</v>
      </c>
      <c r="O100" s="39">
        <v>10347900</v>
      </c>
      <c r="P100" s="40">
        <v>4.3092153151841608E-3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40465.949999999997</v>
      </c>
      <c r="F101" s="37">
        <v>40735.700000000004</v>
      </c>
      <c r="G101" s="38">
        <v>39981.250000000007</v>
      </c>
      <c r="H101" s="38">
        <v>39496.550000000003</v>
      </c>
      <c r="I101" s="38">
        <v>38742.100000000006</v>
      </c>
      <c r="J101" s="38">
        <v>41220.400000000009</v>
      </c>
      <c r="K101" s="38">
        <v>41974.850000000006</v>
      </c>
      <c r="L101" s="38">
        <v>42459.55000000001</v>
      </c>
      <c r="M101" s="28">
        <v>41490.15</v>
      </c>
      <c r="N101" s="28">
        <v>40251</v>
      </c>
      <c r="O101" s="39">
        <v>15495</v>
      </c>
      <c r="P101" s="40">
        <v>-5.7747834456207889E-3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124.45</v>
      </c>
      <c r="F102" s="37">
        <v>124.26666666666665</v>
      </c>
      <c r="G102" s="38">
        <v>121.5333333333333</v>
      </c>
      <c r="H102" s="38">
        <v>118.61666666666665</v>
      </c>
      <c r="I102" s="38">
        <v>115.8833333333333</v>
      </c>
      <c r="J102" s="38">
        <v>127.18333333333331</v>
      </c>
      <c r="K102" s="38">
        <v>129.91666666666666</v>
      </c>
      <c r="L102" s="38">
        <v>132.83333333333331</v>
      </c>
      <c r="M102" s="28">
        <v>127</v>
      </c>
      <c r="N102" s="28">
        <v>121.35</v>
      </c>
      <c r="O102" s="39">
        <v>29976000</v>
      </c>
      <c r="P102" s="40">
        <v>1.4210312626877792E-2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835.2</v>
      </c>
      <c r="F103" s="37">
        <v>831.25</v>
      </c>
      <c r="G103" s="38">
        <v>824.55</v>
      </c>
      <c r="H103" s="38">
        <v>813.9</v>
      </c>
      <c r="I103" s="38">
        <v>807.19999999999993</v>
      </c>
      <c r="J103" s="38">
        <v>841.9</v>
      </c>
      <c r="K103" s="38">
        <v>848.6</v>
      </c>
      <c r="L103" s="38">
        <v>859.25</v>
      </c>
      <c r="M103" s="28">
        <v>837.95</v>
      </c>
      <c r="N103" s="28">
        <v>820.6</v>
      </c>
      <c r="O103" s="39">
        <v>64418750</v>
      </c>
      <c r="P103" s="40">
        <v>2.2247892867838961E-3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1205.55</v>
      </c>
      <c r="F104" s="37">
        <v>1209.6333333333334</v>
      </c>
      <c r="G104" s="38">
        <v>1196.0166666666669</v>
      </c>
      <c r="H104" s="38">
        <v>1186.4833333333333</v>
      </c>
      <c r="I104" s="38">
        <v>1172.8666666666668</v>
      </c>
      <c r="J104" s="38">
        <v>1219.166666666667</v>
      </c>
      <c r="K104" s="38">
        <v>1232.7833333333333</v>
      </c>
      <c r="L104" s="38">
        <v>1242.3166666666671</v>
      </c>
      <c r="M104" s="28">
        <v>1223.25</v>
      </c>
      <c r="N104" s="28">
        <v>1200.0999999999999</v>
      </c>
      <c r="O104" s="39">
        <v>3673275</v>
      </c>
      <c r="P104" s="40">
        <v>3.1015149707741857E-2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577.95000000000005</v>
      </c>
      <c r="F105" s="37">
        <v>575.33333333333337</v>
      </c>
      <c r="G105" s="38">
        <v>565.61666666666679</v>
      </c>
      <c r="H105" s="38">
        <v>553.28333333333342</v>
      </c>
      <c r="I105" s="38">
        <v>543.56666666666683</v>
      </c>
      <c r="J105" s="38">
        <v>587.66666666666674</v>
      </c>
      <c r="K105" s="38">
        <v>597.38333333333321</v>
      </c>
      <c r="L105" s="38">
        <v>609.7166666666667</v>
      </c>
      <c r="M105" s="28">
        <v>585.04999999999995</v>
      </c>
      <c r="N105" s="28">
        <v>563</v>
      </c>
      <c r="O105" s="39">
        <v>8062500</v>
      </c>
      <c r="P105" s="40">
        <v>0.2070514260049405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8.75</v>
      </c>
      <c r="F106" s="37">
        <v>8.7833333333333332</v>
      </c>
      <c r="G106" s="38">
        <v>8.6166666666666671</v>
      </c>
      <c r="H106" s="38">
        <v>8.4833333333333343</v>
      </c>
      <c r="I106" s="38">
        <v>8.3166666666666682</v>
      </c>
      <c r="J106" s="38">
        <v>8.9166666666666661</v>
      </c>
      <c r="K106" s="38">
        <v>9.0833333333333339</v>
      </c>
      <c r="L106" s="38">
        <v>9.216666666666665</v>
      </c>
      <c r="M106" s="28">
        <v>8.9499999999999993</v>
      </c>
      <c r="N106" s="28">
        <v>8.65</v>
      </c>
      <c r="O106" s="39">
        <v>602630000</v>
      </c>
      <c r="P106" s="40">
        <v>-3.0110017371163867E-3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60.85</v>
      </c>
      <c r="F107" s="37">
        <v>60.483333333333327</v>
      </c>
      <c r="G107" s="38">
        <v>59.716666666666654</v>
      </c>
      <c r="H107" s="38">
        <v>58.583333333333329</v>
      </c>
      <c r="I107" s="38">
        <v>57.816666666666656</v>
      </c>
      <c r="J107" s="38">
        <v>61.616666666666653</v>
      </c>
      <c r="K107" s="38">
        <v>62.383333333333319</v>
      </c>
      <c r="L107" s="38">
        <v>63.516666666666652</v>
      </c>
      <c r="M107" s="28">
        <v>61.25</v>
      </c>
      <c r="N107" s="28">
        <v>59.35</v>
      </c>
      <c r="O107" s="39">
        <v>109090000</v>
      </c>
      <c r="P107" s="40">
        <v>3.7371624191707871E-2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43.55</v>
      </c>
      <c r="F108" s="37">
        <v>43.666666666666664</v>
      </c>
      <c r="G108" s="38">
        <v>42.883333333333326</v>
      </c>
      <c r="H108" s="38">
        <v>42.216666666666661</v>
      </c>
      <c r="I108" s="38">
        <v>41.433333333333323</v>
      </c>
      <c r="J108" s="38">
        <v>44.333333333333329</v>
      </c>
      <c r="K108" s="38">
        <v>45.116666666666674</v>
      </c>
      <c r="L108" s="38">
        <v>45.783333333333331</v>
      </c>
      <c r="M108" s="28">
        <v>44.45</v>
      </c>
      <c r="N108" s="28">
        <v>43</v>
      </c>
      <c r="O108" s="39">
        <v>241170000</v>
      </c>
      <c r="P108" s="40">
        <v>-8.326651452538086E-3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165.4</v>
      </c>
      <c r="F109" s="37">
        <v>165.54999999999998</v>
      </c>
      <c r="G109" s="38">
        <v>162.74999999999997</v>
      </c>
      <c r="H109" s="38">
        <v>160.1</v>
      </c>
      <c r="I109" s="38">
        <v>157.29999999999998</v>
      </c>
      <c r="J109" s="38">
        <v>168.19999999999996</v>
      </c>
      <c r="K109" s="38">
        <v>170.99999999999997</v>
      </c>
      <c r="L109" s="38">
        <v>173.64999999999995</v>
      </c>
      <c r="M109" s="28">
        <v>168.35</v>
      </c>
      <c r="N109" s="28">
        <v>162.9</v>
      </c>
      <c r="O109" s="39">
        <v>58312500</v>
      </c>
      <c r="P109" s="40">
        <v>-1.4138084067710645E-2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354.7</v>
      </c>
      <c r="F110" s="37">
        <v>355.2</v>
      </c>
      <c r="G110" s="38">
        <v>348.79999999999995</v>
      </c>
      <c r="H110" s="38">
        <v>342.9</v>
      </c>
      <c r="I110" s="38">
        <v>336.49999999999994</v>
      </c>
      <c r="J110" s="38">
        <v>361.09999999999997</v>
      </c>
      <c r="K110" s="38">
        <v>367.49999999999994</v>
      </c>
      <c r="L110" s="38">
        <v>373.4</v>
      </c>
      <c r="M110" s="28">
        <v>361.6</v>
      </c>
      <c r="N110" s="28">
        <v>349.3</v>
      </c>
      <c r="O110" s="39">
        <v>14907750</v>
      </c>
      <c r="P110" s="40">
        <v>5.0377833753148617E-2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270.60000000000002</v>
      </c>
      <c r="F111" s="37">
        <v>271.55</v>
      </c>
      <c r="G111" s="38">
        <v>268.10000000000002</v>
      </c>
      <c r="H111" s="38">
        <v>265.60000000000002</v>
      </c>
      <c r="I111" s="38">
        <v>262.15000000000003</v>
      </c>
      <c r="J111" s="38">
        <v>274.05</v>
      </c>
      <c r="K111" s="38">
        <v>277.49999999999994</v>
      </c>
      <c r="L111" s="38">
        <v>280</v>
      </c>
      <c r="M111" s="28">
        <v>275</v>
      </c>
      <c r="N111" s="28">
        <v>269.05</v>
      </c>
      <c r="O111" s="39">
        <v>25435128</v>
      </c>
      <c r="P111" s="40">
        <v>-2.7226580526072911E-2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191.05</v>
      </c>
      <c r="F112" s="37">
        <v>191.06666666666669</v>
      </c>
      <c r="G112" s="38">
        <v>189.38333333333338</v>
      </c>
      <c r="H112" s="38">
        <v>187.7166666666667</v>
      </c>
      <c r="I112" s="38">
        <v>186.03333333333339</v>
      </c>
      <c r="J112" s="38">
        <v>192.73333333333338</v>
      </c>
      <c r="K112" s="38">
        <v>194.41666666666671</v>
      </c>
      <c r="L112" s="38">
        <v>196.08333333333337</v>
      </c>
      <c r="M112" s="28">
        <v>192.75</v>
      </c>
      <c r="N112" s="28">
        <v>189.4</v>
      </c>
      <c r="O112" s="39">
        <v>10109400</v>
      </c>
      <c r="P112" s="40">
        <v>5.4802422843957315E-3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4583.05</v>
      </c>
      <c r="F113" s="37">
        <v>4553.3499999999995</v>
      </c>
      <c r="G113" s="38">
        <v>4481.7499999999991</v>
      </c>
      <c r="H113" s="38">
        <v>4380.45</v>
      </c>
      <c r="I113" s="38">
        <v>4308.8499999999995</v>
      </c>
      <c r="J113" s="38">
        <v>4654.6499999999987</v>
      </c>
      <c r="K113" s="38">
        <v>4726.2499999999991</v>
      </c>
      <c r="L113" s="38">
        <v>4827.5499999999984</v>
      </c>
      <c r="M113" s="28">
        <v>4624.95</v>
      </c>
      <c r="N113" s="28">
        <v>4452.05</v>
      </c>
      <c r="O113" s="39">
        <v>288150</v>
      </c>
      <c r="P113" s="40">
        <v>-1.3860369609856264E-2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2091.3000000000002</v>
      </c>
      <c r="F114" s="37">
        <v>2066.9333333333338</v>
      </c>
      <c r="G114" s="38">
        <v>2018.2166666666676</v>
      </c>
      <c r="H114" s="38">
        <v>1945.1333333333337</v>
      </c>
      <c r="I114" s="38">
        <v>1896.4166666666674</v>
      </c>
      <c r="J114" s="38">
        <v>2140.0166666666678</v>
      </c>
      <c r="K114" s="38">
        <v>2188.733333333334</v>
      </c>
      <c r="L114" s="38">
        <v>2261.816666666668</v>
      </c>
      <c r="M114" s="28">
        <v>2115.65</v>
      </c>
      <c r="N114" s="28">
        <v>1993.85</v>
      </c>
      <c r="O114" s="39">
        <v>2620500</v>
      </c>
      <c r="P114" s="40">
        <v>6.4335323504325581E-2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1033.4000000000001</v>
      </c>
      <c r="F115" s="37">
        <v>1038.9000000000001</v>
      </c>
      <c r="G115" s="38">
        <v>1024.9000000000001</v>
      </c>
      <c r="H115" s="38">
        <v>1016.4000000000001</v>
      </c>
      <c r="I115" s="38">
        <v>1002.4000000000001</v>
      </c>
      <c r="J115" s="38">
        <v>1047.4000000000001</v>
      </c>
      <c r="K115" s="38">
        <v>1061.4000000000001</v>
      </c>
      <c r="L115" s="38">
        <v>1069.9000000000001</v>
      </c>
      <c r="M115" s="28">
        <v>1052.9000000000001</v>
      </c>
      <c r="N115" s="28">
        <v>1030.4000000000001</v>
      </c>
      <c r="O115" s="39">
        <v>26365500</v>
      </c>
      <c r="P115" s="40">
        <v>8.5378868729989333E-3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200.25</v>
      </c>
      <c r="F116" s="37">
        <v>201.16666666666666</v>
      </c>
      <c r="G116" s="38">
        <v>198.83333333333331</v>
      </c>
      <c r="H116" s="38">
        <v>197.41666666666666</v>
      </c>
      <c r="I116" s="38">
        <v>195.08333333333331</v>
      </c>
      <c r="J116" s="38">
        <v>202.58333333333331</v>
      </c>
      <c r="K116" s="38">
        <v>204.91666666666663</v>
      </c>
      <c r="L116" s="38">
        <v>206.33333333333331</v>
      </c>
      <c r="M116" s="28">
        <v>203.5</v>
      </c>
      <c r="N116" s="28">
        <v>199.75</v>
      </c>
      <c r="O116" s="39">
        <v>19628000</v>
      </c>
      <c r="P116" s="40">
        <v>-1.4064697609001406E-2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1621.15</v>
      </c>
      <c r="F117" s="37">
        <v>1618.5</v>
      </c>
      <c r="G117" s="38">
        <v>1607.1</v>
      </c>
      <c r="H117" s="38">
        <v>1593.05</v>
      </c>
      <c r="I117" s="38">
        <v>1581.6499999999999</v>
      </c>
      <c r="J117" s="38">
        <v>1632.55</v>
      </c>
      <c r="K117" s="38">
        <v>1643.95</v>
      </c>
      <c r="L117" s="38">
        <v>1658</v>
      </c>
      <c r="M117" s="28">
        <v>1629.9</v>
      </c>
      <c r="N117" s="28">
        <v>1604.45</v>
      </c>
      <c r="O117" s="39">
        <v>35874300</v>
      </c>
      <c r="P117" s="40">
        <v>-1.9506395539521156E-2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613.75</v>
      </c>
      <c r="F118" s="37">
        <v>618.16666666666663</v>
      </c>
      <c r="G118" s="38">
        <v>607.13333333333321</v>
      </c>
      <c r="H118" s="38">
        <v>600.51666666666654</v>
      </c>
      <c r="I118" s="38">
        <v>589.48333333333312</v>
      </c>
      <c r="J118" s="38">
        <v>624.7833333333333</v>
      </c>
      <c r="K118" s="38">
        <v>635.81666666666683</v>
      </c>
      <c r="L118" s="38">
        <v>642.43333333333339</v>
      </c>
      <c r="M118" s="28">
        <v>629.20000000000005</v>
      </c>
      <c r="N118" s="28">
        <v>611.54999999999995</v>
      </c>
      <c r="O118" s="39">
        <v>1878750</v>
      </c>
      <c r="P118" s="40">
        <v>6.0541913632514821E-2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70.849999999999994</v>
      </c>
      <c r="F119" s="37">
        <v>70.2</v>
      </c>
      <c r="G119" s="38">
        <v>69.45</v>
      </c>
      <c r="H119" s="38">
        <v>68.05</v>
      </c>
      <c r="I119" s="38">
        <v>67.3</v>
      </c>
      <c r="J119" s="38">
        <v>71.600000000000009</v>
      </c>
      <c r="K119" s="38">
        <v>72.350000000000009</v>
      </c>
      <c r="L119" s="38">
        <v>73.750000000000014</v>
      </c>
      <c r="M119" s="28">
        <v>70.95</v>
      </c>
      <c r="N119" s="28">
        <v>68.8</v>
      </c>
      <c r="O119" s="39">
        <v>77814750</v>
      </c>
      <c r="P119" s="40">
        <v>-4.863511741566337E-2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1013.45</v>
      </c>
      <c r="F120" s="37">
        <v>1014.5833333333334</v>
      </c>
      <c r="G120" s="38">
        <v>996.16666666666674</v>
      </c>
      <c r="H120" s="38">
        <v>978.88333333333333</v>
      </c>
      <c r="I120" s="38">
        <v>960.4666666666667</v>
      </c>
      <c r="J120" s="38">
        <v>1031.8666666666668</v>
      </c>
      <c r="K120" s="38">
        <v>1050.2833333333335</v>
      </c>
      <c r="L120" s="38">
        <v>1067.5666666666668</v>
      </c>
      <c r="M120" s="28">
        <v>1033</v>
      </c>
      <c r="N120" s="28">
        <v>997.3</v>
      </c>
      <c r="O120" s="39">
        <v>829400</v>
      </c>
      <c r="P120" s="40">
        <v>-4.3478260869565216E-2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640.1</v>
      </c>
      <c r="F121" s="37">
        <v>640.0333333333333</v>
      </c>
      <c r="G121" s="38">
        <v>635.56666666666661</v>
      </c>
      <c r="H121" s="38">
        <v>631.0333333333333</v>
      </c>
      <c r="I121" s="38">
        <v>626.56666666666661</v>
      </c>
      <c r="J121" s="38">
        <v>644.56666666666661</v>
      </c>
      <c r="K121" s="38">
        <v>649.0333333333333</v>
      </c>
      <c r="L121" s="38">
        <v>653.56666666666661</v>
      </c>
      <c r="M121" s="28">
        <v>644.5</v>
      </c>
      <c r="N121" s="28">
        <v>635.5</v>
      </c>
      <c r="O121" s="39">
        <v>13222125</v>
      </c>
      <c r="P121" s="40">
        <v>-2.7717283706196793E-3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311.5</v>
      </c>
      <c r="F122" s="37">
        <v>311.56666666666666</v>
      </c>
      <c r="G122" s="38">
        <v>310.2833333333333</v>
      </c>
      <c r="H122" s="38">
        <v>309.06666666666666</v>
      </c>
      <c r="I122" s="38">
        <v>307.7833333333333</v>
      </c>
      <c r="J122" s="38">
        <v>312.7833333333333</v>
      </c>
      <c r="K122" s="38">
        <v>314.06666666666672</v>
      </c>
      <c r="L122" s="38">
        <v>315.2833333333333</v>
      </c>
      <c r="M122" s="28">
        <v>312.85000000000002</v>
      </c>
      <c r="N122" s="28">
        <v>310.35000000000002</v>
      </c>
      <c r="O122" s="39">
        <v>78352000</v>
      </c>
      <c r="P122" s="40">
        <v>-3.5187958073922297E-2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393.5</v>
      </c>
      <c r="F123" s="37">
        <v>392.13333333333338</v>
      </c>
      <c r="G123" s="38">
        <v>387.41666666666674</v>
      </c>
      <c r="H123" s="38">
        <v>381.33333333333337</v>
      </c>
      <c r="I123" s="38">
        <v>376.61666666666673</v>
      </c>
      <c r="J123" s="38">
        <v>398.21666666666675</v>
      </c>
      <c r="K123" s="38">
        <v>402.93333333333334</v>
      </c>
      <c r="L123" s="38">
        <v>409.01666666666677</v>
      </c>
      <c r="M123" s="28">
        <v>396.85</v>
      </c>
      <c r="N123" s="28">
        <v>386.05</v>
      </c>
      <c r="O123" s="39">
        <v>34032500</v>
      </c>
      <c r="P123" s="40">
        <v>-1.9024284787778338E-2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2633.45</v>
      </c>
      <c r="F124" s="37">
        <v>2618.2166666666667</v>
      </c>
      <c r="G124" s="38">
        <v>2565.5333333333333</v>
      </c>
      <c r="H124" s="38">
        <v>2497.6166666666668</v>
      </c>
      <c r="I124" s="38">
        <v>2444.9333333333334</v>
      </c>
      <c r="J124" s="38">
        <v>2686.1333333333332</v>
      </c>
      <c r="K124" s="38">
        <v>2738.8166666666666</v>
      </c>
      <c r="L124" s="38">
        <v>2806.7333333333331</v>
      </c>
      <c r="M124" s="28">
        <v>2670.9</v>
      </c>
      <c r="N124" s="28">
        <v>2550.3000000000002</v>
      </c>
      <c r="O124" s="39">
        <v>463000</v>
      </c>
      <c r="P124" s="40">
        <v>0.13759213759213759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669.95</v>
      </c>
      <c r="F125" s="37">
        <v>671.19999999999993</v>
      </c>
      <c r="G125" s="38">
        <v>665.49999999999989</v>
      </c>
      <c r="H125" s="38">
        <v>661.05</v>
      </c>
      <c r="I125" s="38">
        <v>655.34999999999991</v>
      </c>
      <c r="J125" s="38">
        <v>675.64999999999986</v>
      </c>
      <c r="K125" s="38">
        <v>681.34999999999991</v>
      </c>
      <c r="L125" s="38">
        <v>685.79999999999984</v>
      </c>
      <c r="M125" s="28">
        <v>676.9</v>
      </c>
      <c r="N125" s="28">
        <v>666.75</v>
      </c>
      <c r="O125" s="39">
        <v>44571600</v>
      </c>
      <c r="P125" s="40">
        <v>-2.276158058309901E-2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578.54999999999995</v>
      </c>
      <c r="F126" s="37">
        <v>578.26666666666665</v>
      </c>
      <c r="G126" s="38">
        <v>573.5333333333333</v>
      </c>
      <c r="H126" s="38">
        <v>568.51666666666665</v>
      </c>
      <c r="I126" s="38">
        <v>563.7833333333333</v>
      </c>
      <c r="J126" s="38">
        <v>583.2833333333333</v>
      </c>
      <c r="K126" s="38">
        <v>588.01666666666665</v>
      </c>
      <c r="L126" s="38">
        <v>593.0333333333333</v>
      </c>
      <c r="M126" s="28">
        <v>583</v>
      </c>
      <c r="N126" s="28">
        <v>573.25</v>
      </c>
      <c r="O126" s="39">
        <v>10321250</v>
      </c>
      <c r="P126" s="40">
        <v>-4.7745358090185673E-2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1840.65</v>
      </c>
      <c r="F127" s="37">
        <v>1842.3833333333332</v>
      </c>
      <c r="G127" s="38">
        <v>1828.6666666666665</v>
      </c>
      <c r="H127" s="38">
        <v>1816.6833333333334</v>
      </c>
      <c r="I127" s="38">
        <v>1802.9666666666667</v>
      </c>
      <c r="J127" s="38">
        <v>1854.3666666666663</v>
      </c>
      <c r="K127" s="38">
        <v>1868.083333333333</v>
      </c>
      <c r="L127" s="38">
        <v>1880.0666666666662</v>
      </c>
      <c r="M127" s="28">
        <v>1856.1</v>
      </c>
      <c r="N127" s="28">
        <v>1830.4</v>
      </c>
      <c r="O127" s="39">
        <v>15748000</v>
      </c>
      <c r="P127" s="40">
        <v>-4.1483280214498911E-3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75.2</v>
      </c>
      <c r="F128" s="37">
        <v>75.333333333333329</v>
      </c>
      <c r="G128" s="38">
        <v>74.566666666666663</v>
      </c>
      <c r="H128" s="38">
        <v>73.933333333333337</v>
      </c>
      <c r="I128" s="38">
        <v>73.166666666666671</v>
      </c>
      <c r="J128" s="38">
        <v>75.966666666666654</v>
      </c>
      <c r="K128" s="38">
        <v>76.733333333333334</v>
      </c>
      <c r="L128" s="38">
        <v>77.366666666666646</v>
      </c>
      <c r="M128" s="28">
        <v>76.099999999999994</v>
      </c>
      <c r="N128" s="28">
        <v>74.7</v>
      </c>
      <c r="O128" s="39">
        <v>52419576</v>
      </c>
      <c r="P128" s="40">
        <v>-3.2241642626845411E-3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2399.65</v>
      </c>
      <c r="F129" s="37">
        <v>2371.6</v>
      </c>
      <c r="G129" s="38">
        <v>2328.6999999999998</v>
      </c>
      <c r="H129" s="38">
        <v>2257.75</v>
      </c>
      <c r="I129" s="38">
        <v>2214.85</v>
      </c>
      <c r="J129" s="38">
        <v>2442.5499999999997</v>
      </c>
      <c r="K129" s="38">
        <v>2485.4500000000003</v>
      </c>
      <c r="L129" s="38">
        <v>2556.3999999999996</v>
      </c>
      <c r="M129" s="28">
        <v>2414.5</v>
      </c>
      <c r="N129" s="28">
        <v>2300.65</v>
      </c>
      <c r="O129" s="39">
        <v>1177250</v>
      </c>
      <c r="P129" s="40">
        <v>1.0298219266251877E-2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547.85</v>
      </c>
      <c r="F130" s="37">
        <v>550.45000000000005</v>
      </c>
      <c r="G130" s="38">
        <v>543.45000000000005</v>
      </c>
      <c r="H130" s="38">
        <v>539.04999999999995</v>
      </c>
      <c r="I130" s="38">
        <v>532.04999999999995</v>
      </c>
      <c r="J130" s="38">
        <v>554.85000000000014</v>
      </c>
      <c r="K130" s="38">
        <v>561.85000000000014</v>
      </c>
      <c r="L130" s="38">
        <v>566.25000000000023</v>
      </c>
      <c r="M130" s="28">
        <v>557.45000000000005</v>
      </c>
      <c r="N130" s="28">
        <v>546.04999999999995</v>
      </c>
      <c r="O130" s="39">
        <v>5882400</v>
      </c>
      <c r="P130" s="40">
        <v>-4.792425345957757E-2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380.85</v>
      </c>
      <c r="F131" s="37">
        <v>383.26666666666665</v>
      </c>
      <c r="G131" s="38">
        <v>374.63333333333333</v>
      </c>
      <c r="H131" s="38">
        <v>368.41666666666669</v>
      </c>
      <c r="I131" s="38">
        <v>359.78333333333336</v>
      </c>
      <c r="J131" s="38">
        <v>389.48333333333329</v>
      </c>
      <c r="K131" s="38">
        <v>398.11666666666662</v>
      </c>
      <c r="L131" s="38">
        <v>404.33333333333326</v>
      </c>
      <c r="M131" s="28">
        <v>391.9</v>
      </c>
      <c r="N131" s="28">
        <v>377.05</v>
      </c>
      <c r="O131" s="39">
        <v>14642000</v>
      </c>
      <c r="P131" s="40">
        <v>-3.7849914574845579E-2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1794.5</v>
      </c>
      <c r="F132" s="37">
        <v>1796.5333333333335</v>
      </c>
      <c r="G132" s="38">
        <v>1780.166666666667</v>
      </c>
      <c r="H132" s="38">
        <v>1765.8333333333335</v>
      </c>
      <c r="I132" s="38">
        <v>1749.4666666666669</v>
      </c>
      <c r="J132" s="38">
        <v>1810.866666666667</v>
      </c>
      <c r="K132" s="38">
        <v>1827.2333333333333</v>
      </c>
      <c r="L132" s="38">
        <v>1841.5666666666671</v>
      </c>
      <c r="M132" s="28">
        <v>1812.9</v>
      </c>
      <c r="N132" s="28">
        <v>1782.2</v>
      </c>
      <c r="O132" s="39">
        <v>9646200</v>
      </c>
      <c r="P132" s="40">
        <v>1.3873998864854638E-2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4947.5</v>
      </c>
      <c r="F133" s="37">
        <v>4941.6500000000005</v>
      </c>
      <c r="G133" s="38">
        <v>4913.8500000000013</v>
      </c>
      <c r="H133" s="38">
        <v>4880.2000000000007</v>
      </c>
      <c r="I133" s="38">
        <v>4852.4000000000015</v>
      </c>
      <c r="J133" s="38">
        <v>4975.3000000000011</v>
      </c>
      <c r="K133" s="38">
        <v>5003.1000000000004</v>
      </c>
      <c r="L133" s="38">
        <v>5036.7500000000009</v>
      </c>
      <c r="M133" s="28">
        <v>4969.45</v>
      </c>
      <c r="N133" s="28">
        <v>4908</v>
      </c>
      <c r="O133" s="39">
        <v>1411500</v>
      </c>
      <c r="P133" s="40">
        <v>2.965313491629281E-2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3575.7</v>
      </c>
      <c r="F134" s="37">
        <v>3570.1166666666668</v>
      </c>
      <c r="G134" s="38">
        <v>3537.5833333333335</v>
      </c>
      <c r="H134" s="38">
        <v>3499.4666666666667</v>
      </c>
      <c r="I134" s="38">
        <v>3466.9333333333334</v>
      </c>
      <c r="J134" s="38">
        <v>3608.2333333333336</v>
      </c>
      <c r="K134" s="38">
        <v>3640.7666666666664</v>
      </c>
      <c r="L134" s="38">
        <v>3678.8833333333337</v>
      </c>
      <c r="M134" s="28">
        <v>3602.65</v>
      </c>
      <c r="N134" s="28">
        <v>3532</v>
      </c>
      <c r="O134" s="39">
        <v>1174400</v>
      </c>
      <c r="P134" s="40">
        <v>-1.2611400706238439E-2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671.2</v>
      </c>
      <c r="F135" s="37">
        <v>667.15</v>
      </c>
      <c r="G135" s="38">
        <v>661.09999999999991</v>
      </c>
      <c r="H135" s="38">
        <v>650.99999999999989</v>
      </c>
      <c r="I135" s="38">
        <v>644.94999999999982</v>
      </c>
      <c r="J135" s="38">
        <v>677.25</v>
      </c>
      <c r="K135" s="38">
        <v>683.3</v>
      </c>
      <c r="L135" s="38">
        <v>693.40000000000009</v>
      </c>
      <c r="M135" s="28">
        <v>673.2</v>
      </c>
      <c r="N135" s="28">
        <v>657.05</v>
      </c>
      <c r="O135" s="39">
        <v>10421850</v>
      </c>
      <c r="P135" s="40">
        <v>-2.7599333809183915E-2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1236.5</v>
      </c>
      <c r="F136" s="37">
        <v>1249.3833333333332</v>
      </c>
      <c r="G136" s="38">
        <v>1219.8166666666664</v>
      </c>
      <c r="H136" s="38">
        <v>1203.1333333333332</v>
      </c>
      <c r="I136" s="38">
        <v>1173.5666666666664</v>
      </c>
      <c r="J136" s="38">
        <v>1266.0666666666664</v>
      </c>
      <c r="K136" s="38">
        <v>1295.633333333333</v>
      </c>
      <c r="L136" s="38">
        <v>1312.3166666666664</v>
      </c>
      <c r="M136" s="28">
        <v>1278.95</v>
      </c>
      <c r="N136" s="28">
        <v>1232.7</v>
      </c>
      <c r="O136" s="39">
        <v>12300400</v>
      </c>
      <c r="P136" s="40">
        <v>3.6696165191740411E-2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196.15</v>
      </c>
      <c r="F137" s="37">
        <v>197.45000000000002</v>
      </c>
      <c r="G137" s="38">
        <v>194.45000000000005</v>
      </c>
      <c r="H137" s="38">
        <v>192.75000000000003</v>
      </c>
      <c r="I137" s="38">
        <v>189.75000000000006</v>
      </c>
      <c r="J137" s="38">
        <v>199.15000000000003</v>
      </c>
      <c r="K137" s="38">
        <v>202.14999999999998</v>
      </c>
      <c r="L137" s="38">
        <v>203.85000000000002</v>
      </c>
      <c r="M137" s="28">
        <v>200.45</v>
      </c>
      <c r="N137" s="28">
        <v>195.75</v>
      </c>
      <c r="O137" s="39">
        <v>28512000</v>
      </c>
      <c r="P137" s="40">
        <v>-9.8107918710581645E-4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108.05</v>
      </c>
      <c r="F138" s="37">
        <v>105.88333333333333</v>
      </c>
      <c r="G138" s="38">
        <v>101.11666666666665</v>
      </c>
      <c r="H138" s="38">
        <v>94.183333333333323</v>
      </c>
      <c r="I138" s="38">
        <v>89.416666666666643</v>
      </c>
      <c r="J138" s="38">
        <v>112.81666666666665</v>
      </c>
      <c r="K138" s="38">
        <v>117.58333333333333</v>
      </c>
      <c r="L138" s="38">
        <v>124.51666666666665</v>
      </c>
      <c r="M138" s="28">
        <v>110.65</v>
      </c>
      <c r="N138" s="28">
        <v>98.95</v>
      </c>
      <c r="O138" s="39">
        <v>29460000</v>
      </c>
      <c r="P138" s="40">
        <v>8.0065694929172659E-3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522.04999999999995</v>
      </c>
      <c r="F139" s="37">
        <v>527.15</v>
      </c>
      <c r="G139" s="38">
        <v>515.19999999999993</v>
      </c>
      <c r="H139" s="38">
        <v>508.34999999999991</v>
      </c>
      <c r="I139" s="38">
        <v>496.39999999999986</v>
      </c>
      <c r="J139" s="38">
        <v>534</v>
      </c>
      <c r="K139" s="38">
        <v>545.95000000000005</v>
      </c>
      <c r="L139" s="38">
        <v>552.80000000000007</v>
      </c>
      <c r="M139" s="28">
        <v>539.1</v>
      </c>
      <c r="N139" s="28">
        <v>520.29999999999995</v>
      </c>
      <c r="O139" s="39">
        <v>9927600</v>
      </c>
      <c r="P139" s="40">
        <v>3.3866533366658333E-2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8879.15</v>
      </c>
      <c r="F140" s="37">
        <v>8916.4499999999989</v>
      </c>
      <c r="G140" s="38">
        <v>8816.9499999999971</v>
      </c>
      <c r="H140" s="38">
        <v>8754.7499999999982</v>
      </c>
      <c r="I140" s="38">
        <v>8655.2499999999964</v>
      </c>
      <c r="J140" s="38">
        <v>8978.6499999999978</v>
      </c>
      <c r="K140" s="38">
        <v>9078.1500000000015</v>
      </c>
      <c r="L140" s="38">
        <v>9140.3499999999985</v>
      </c>
      <c r="M140" s="28">
        <v>9015.9500000000007</v>
      </c>
      <c r="N140" s="28">
        <v>8854.25</v>
      </c>
      <c r="O140" s="39">
        <v>3943800</v>
      </c>
      <c r="P140" s="40">
        <v>-4.0406081115207841E-3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789.3</v>
      </c>
      <c r="F141" s="37">
        <v>792.66666666666663</v>
      </c>
      <c r="G141" s="38">
        <v>783.43333333333328</v>
      </c>
      <c r="H141" s="38">
        <v>777.56666666666661</v>
      </c>
      <c r="I141" s="38">
        <v>768.33333333333326</v>
      </c>
      <c r="J141" s="38">
        <v>798.5333333333333</v>
      </c>
      <c r="K141" s="38">
        <v>807.76666666666665</v>
      </c>
      <c r="L141" s="38">
        <v>813.63333333333333</v>
      </c>
      <c r="M141" s="28">
        <v>801.9</v>
      </c>
      <c r="N141" s="28">
        <v>786.8</v>
      </c>
      <c r="O141" s="39">
        <v>15439375</v>
      </c>
      <c r="P141" s="40">
        <v>-1.7069871080693935E-2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1277.8499999999999</v>
      </c>
      <c r="F142" s="37">
        <v>1288.6166666666666</v>
      </c>
      <c r="G142" s="38">
        <v>1263.2333333333331</v>
      </c>
      <c r="H142" s="38">
        <v>1248.6166666666666</v>
      </c>
      <c r="I142" s="38">
        <v>1223.2333333333331</v>
      </c>
      <c r="J142" s="38">
        <v>1303.2333333333331</v>
      </c>
      <c r="K142" s="38">
        <v>1328.6166666666668</v>
      </c>
      <c r="L142" s="38">
        <v>1343.2333333333331</v>
      </c>
      <c r="M142" s="28">
        <v>1314</v>
      </c>
      <c r="N142" s="28">
        <v>1274</v>
      </c>
      <c r="O142" s="39">
        <v>3080000</v>
      </c>
      <c r="P142" s="40">
        <v>1.7441860465116279E-2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1559.4</v>
      </c>
      <c r="F143" s="37">
        <v>1569.6666666666667</v>
      </c>
      <c r="G143" s="38">
        <v>1544.7333333333336</v>
      </c>
      <c r="H143" s="38">
        <v>1530.0666666666668</v>
      </c>
      <c r="I143" s="38">
        <v>1505.1333333333337</v>
      </c>
      <c r="J143" s="38">
        <v>1584.3333333333335</v>
      </c>
      <c r="K143" s="38">
        <v>1609.2666666666664</v>
      </c>
      <c r="L143" s="38">
        <v>1623.9333333333334</v>
      </c>
      <c r="M143" s="28">
        <v>1594.6</v>
      </c>
      <c r="N143" s="28">
        <v>1555</v>
      </c>
      <c r="O143" s="39">
        <v>798900</v>
      </c>
      <c r="P143" s="40">
        <v>2.8979907264296754E-2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823.55</v>
      </c>
      <c r="F144" s="37">
        <v>824.86666666666679</v>
      </c>
      <c r="G144" s="38">
        <v>816.88333333333355</v>
      </c>
      <c r="H144" s="38">
        <v>810.21666666666681</v>
      </c>
      <c r="I144" s="38">
        <v>802.23333333333358</v>
      </c>
      <c r="J144" s="38">
        <v>831.53333333333353</v>
      </c>
      <c r="K144" s="38">
        <v>839.51666666666665</v>
      </c>
      <c r="L144" s="38">
        <v>846.18333333333351</v>
      </c>
      <c r="M144" s="28">
        <v>832.85</v>
      </c>
      <c r="N144" s="28">
        <v>818.2</v>
      </c>
      <c r="O144" s="39">
        <v>1589900</v>
      </c>
      <c r="P144" s="40">
        <v>5.3856096510124948E-2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776.9</v>
      </c>
      <c r="F145" s="37">
        <v>773.41666666666663</v>
      </c>
      <c r="G145" s="38">
        <v>763.48333333333323</v>
      </c>
      <c r="H145" s="38">
        <v>750.06666666666661</v>
      </c>
      <c r="I145" s="38">
        <v>740.13333333333321</v>
      </c>
      <c r="J145" s="38">
        <v>786.83333333333326</v>
      </c>
      <c r="K145" s="38">
        <v>796.76666666666665</v>
      </c>
      <c r="L145" s="38">
        <v>810.18333333333328</v>
      </c>
      <c r="M145" s="28">
        <v>783.35</v>
      </c>
      <c r="N145" s="28">
        <v>760</v>
      </c>
      <c r="O145" s="39">
        <v>3391200</v>
      </c>
      <c r="P145" s="40">
        <v>2.7387300048473097E-2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3574.65</v>
      </c>
      <c r="F146" s="37">
        <v>3565.2833333333333</v>
      </c>
      <c r="G146" s="38">
        <v>3543.6166666666668</v>
      </c>
      <c r="H146" s="38">
        <v>3512.5833333333335</v>
      </c>
      <c r="I146" s="38">
        <v>3490.916666666667</v>
      </c>
      <c r="J146" s="38">
        <v>3596.3166666666666</v>
      </c>
      <c r="K146" s="38">
        <v>3617.9833333333336</v>
      </c>
      <c r="L146" s="38">
        <v>3649.0166666666664</v>
      </c>
      <c r="M146" s="28">
        <v>3586.95</v>
      </c>
      <c r="N146" s="28">
        <v>3534.25</v>
      </c>
      <c r="O146" s="39">
        <v>2756600</v>
      </c>
      <c r="P146" s="40">
        <v>5.2512581139231278E-3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130.44999999999999</v>
      </c>
      <c r="F147" s="37">
        <v>130.48333333333332</v>
      </c>
      <c r="G147" s="38">
        <v>128.46666666666664</v>
      </c>
      <c r="H147" s="38">
        <v>126.48333333333332</v>
      </c>
      <c r="I147" s="38">
        <v>124.46666666666664</v>
      </c>
      <c r="J147" s="38">
        <v>132.46666666666664</v>
      </c>
      <c r="K147" s="38">
        <v>134.48333333333335</v>
      </c>
      <c r="L147" s="38">
        <v>136.46666666666664</v>
      </c>
      <c r="M147" s="28">
        <v>132.5</v>
      </c>
      <c r="N147" s="28">
        <v>128.5</v>
      </c>
      <c r="O147" s="39">
        <v>46863000</v>
      </c>
      <c r="P147" s="40">
        <v>2.5908777460348736E-2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2406.6999999999998</v>
      </c>
      <c r="F148" s="37">
        <v>2399.3833333333332</v>
      </c>
      <c r="G148" s="38">
        <v>2374.7666666666664</v>
      </c>
      <c r="H148" s="38">
        <v>2342.833333333333</v>
      </c>
      <c r="I148" s="38">
        <v>2318.2166666666662</v>
      </c>
      <c r="J148" s="38">
        <v>2431.3166666666666</v>
      </c>
      <c r="K148" s="38">
        <v>2455.9333333333334</v>
      </c>
      <c r="L148" s="38">
        <v>2487.8666666666668</v>
      </c>
      <c r="M148" s="28">
        <v>2424</v>
      </c>
      <c r="N148" s="28">
        <v>2367.4499999999998</v>
      </c>
      <c r="O148" s="39">
        <v>2259775</v>
      </c>
      <c r="P148" s="40">
        <v>-1.9886148007590133E-2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88871.95</v>
      </c>
      <c r="F149" s="37">
        <v>88616.166666666672</v>
      </c>
      <c r="G149" s="38">
        <v>88060.78333333334</v>
      </c>
      <c r="H149" s="38">
        <v>87249.616666666669</v>
      </c>
      <c r="I149" s="38">
        <v>86694.233333333337</v>
      </c>
      <c r="J149" s="38">
        <v>89427.333333333343</v>
      </c>
      <c r="K149" s="38">
        <v>89982.716666666674</v>
      </c>
      <c r="L149" s="38">
        <v>90793.883333333346</v>
      </c>
      <c r="M149" s="28">
        <v>89171.55</v>
      </c>
      <c r="N149" s="28">
        <v>87805</v>
      </c>
      <c r="O149" s="39">
        <v>70820</v>
      </c>
      <c r="P149" s="40">
        <v>7.2535912387996018E-3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1147.8499999999999</v>
      </c>
      <c r="F150" s="37">
        <v>1138.9666666666667</v>
      </c>
      <c r="G150" s="38">
        <v>1119.0333333333333</v>
      </c>
      <c r="H150" s="38">
        <v>1090.2166666666667</v>
      </c>
      <c r="I150" s="38">
        <v>1070.2833333333333</v>
      </c>
      <c r="J150" s="38">
        <v>1167.7833333333333</v>
      </c>
      <c r="K150" s="38">
        <v>1187.7166666666667</v>
      </c>
      <c r="L150" s="38">
        <v>1216.5333333333333</v>
      </c>
      <c r="M150" s="28">
        <v>1158.9000000000001</v>
      </c>
      <c r="N150" s="28">
        <v>1110.1500000000001</v>
      </c>
      <c r="O150" s="39">
        <v>4564125</v>
      </c>
      <c r="P150" s="40">
        <v>-7.0206264323911388E-2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300.45</v>
      </c>
      <c r="F151" s="37">
        <v>300.91666666666669</v>
      </c>
      <c r="G151" s="38">
        <v>297.08333333333337</v>
      </c>
      <c r="H151" s="38">
        <v>293.7166666666667</v>
      </c>
      <c r="I151" s="38">
        <v>289.88333333333338</v>
      </c>
      <c r="J151" s="38">
        <v>304.28333333333336</v>
      </c>
      <c r="K151" s="38">
        <v>308.11666666666673</v>
      </c>
      <c r="L151" s="38">
        <v>311.48333333333335</v>
      </c>
      <c r="M151" s="28">
        <v>304.75</v>
      </c>
      <c r="N151" s="28">
        <v>297.55</v>
      </c>
      <c r="O151" s="39">
        <v>2505600</v>
      </c>
      <c r="P151" s="40">
        <v>-8.2601054481546574E-2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77.650000000000006</v>
      </c>
      <c r="F152" s="37">
        <v>78.033333333333331</v>
      </c>
      <c r="G152" s="38">
        <v>77.016666666666666</v>
      </c>
      <c r="H152" s="38">
        <v>76.38333333333334</v>
      </c>
      <c r="I152" s="38">
        <v>75.366666666666674</v>
      </c>
      <c r="J152" s="38">
        <v>78.666666666666657</v>
      </c>
      <c r="K152" s="38">
        <v>79.683333333333309</v>
      </c>
      <c r="L152" s="38">
        <v>80.316666666666649</v>
      </c>
      <c r="M152" s="28">
        <v>79.05</v>
      </c>
      <c r="N152" s="28">
        <v>77.400000000000006</v>
      </c>
      <c r="O152" s="39">
        <v>62368750</v>
      </c>
      <c r="P152" s="40">
        <v>-1.2781701984527414E-2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4311</v>
      </c>
      <c r="F153" s="37">
        <v>4309.45</v>
      </c>
      <c r="G153" s="38">
        <v>4277.8999999999996</v>
      </c>
      <c r="H153" s="38">
        <v>4244.8</v>
      </c>
      <c r="I153" s="38">
        <v>4213.25</v>
      </c>
      <c r="J153" s="38">
        <v>4342.5499999999993</v>
      </c>
      <c r="K153" s="38">
        <v>4374.1000000000004</v>
      </c>
      <c r="L153" s="38">
        <v>4407.1999999999989</v>
      </c>
      <c r="M153" s="28">
        <v>4341</v>
      </c>
      <c r="N153" s="28">
        <v>4276.3500000000004</v>
      </c>
      <c r="O153" s="39">
        <v>1565500</v>
      </c>
      <c r="P153" s="40">
        <v>3.6864882192659079E-3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4493.3</v>
      </c>
      <c r="F154" s="37">
        <v>4467.1000000000004</v>
      </c>
      <c r="G154" s="38">
        <v>4362.3000000000011</v>
      </c>
      <c r="H154" s="38">
        <v>4231.3000000000011</v>
      </c>
      <c r="I154" s="38">
        <v>4126.5000000000018</v>
      </c>
      <c r="J154" s="38">
        <v>4598.1000000000004</v>
      </c>
      <c r="K154" s="38">
        <v>4702.8999999999996</v>
      </c>
      <c r="L154" s="38">
        <v>4833.8999999999996</v>
      </c>
      <c r="M154" s="28">
        <v>4571.8999999999996</v>
      </c>
      <c r="N154" s="28">
        <v>4336.1000000000004</v>
      </c>
      <c r="O154" s="39">
        <v>596925</v>
      </c>
      <c r="P154" s="40">
        <v>5.3613979348689438E-2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19954.099999999999</v>
      </c>
      <c r="F155" s="37">
        <v>19941.3</v>
      </c>
      <c r="G155" s="38">
        <v>19809.05</v>
      </c>
      <c r="H155" s="38">
        <v>19664</v>
      </c>
      <c r="I155" s="38">
        <v>19531.75</v>
      </c>
      <c r="J155" s="38">
        <v>20086.349999999999</v>
      </c>
      <c r="K155" s="38">
        <v>20218.599999999999</v>
      </c>
      <c r="L155" s="38">
        <v>20363.649999999998</v>
      </c>
      <c r="M155" s="28">
        <v>20073.55</v>
      </c>
      <c r="N155" s="28">
        <v>19796.25</v>
      </c>
      <c r="O155" s="39">
        <v>391000</v>
      </c>
      <c r="P155" s="40">
        <v>-4.7851761352066787E-3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111.7</v>
      </c>
      <c r="F156" s="37">
        <v>110.76666666666667</v>
      </c>
      <c r="G156" s="38">
        <v>108.63333333333333</v>
      </c>
      <c r="H156" s="38">
        <v>105.56666666666666</v>
      </c>
      <c r="I156" s="38">
        <v>103.43333333333332</v>
      </c>
      <c r="J156" s="38">
        <v>113.83333333333333</v>
      </c>
      <c r="K156" s="38">
        <v>115.96666666666668</v>
      </c>
      <c r="L156" s="38">
        <v>119.03333333333333</v>
      </c>
      <c r="M156" s="28">
        <v>112.9</v>
      </c>
      <c r="N156" s="28">
        <v>107.7</v>
      </c>
      <c r="O156" s="39">
        <v>88543850</v>
      </c>
      <c r="P156" s="40">
        <v>-3.6033407491155765E-2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153.5</v>
      </c>
      <c r="F157" s="37">
        <v>153.25</v>
      </c>
      <c r="G157" s="38">
        <v>152</v>
      </c>
      <c r="H157" s="38">
        <v>150.5</v>
      </c>
      <c r="I157" s="38">
        <v>149.25</v>
      </c>
      <c r="J157" s="38">
        <v>154.75</v>
      </c>
      <c r="K157" s="38">
        <v>156</v>
      </c>
      <c r="L157" s="38">
        <v>157.5</v>
      </c>
      <c r="M157" s="28">
        <v>154.5</v>
      </c>
      <c r="N157" s="28">
        <v>151.75</v>
      </c>
      <c r="O157" s="39">
        <v>66427800</v>
      </c>
      <c r="P157" s="40">
        <v>6.6142164486323304E-2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898.7</v>
      </c>
      <c r="F158" s="37">
        <v>900.13333333333333</v>
      </c>
      <c r="G158" s="38">
        <v>891.7166666666667</v>
      </c>
      <c r="H158" s="38">
        <v>884.73333333333335</v>
      </c>
      <c r="I158" s="38">
        <v>876.31666666666672</v>
      </c>
      <c r="J158" s="38">
        <v>907.11666666666667</v>
      </c>
      <c r="K158" s="38">
        <v>915.53333333333342</v>
      </c>
      <c r="L158" s="38">
        <v>922.51666666666665</v>
      </c>
      <c r="M158" s="28">
        <v>908.55</v>
      </c>
      <c r="N158" s="28">
        <v>893.15</v>
      </c>
      <c r="O158" s="39">
        <v>4865000</v>
      </c>
      <c r="P158" s="40">
        <v>-1.3904653802497162E-2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3385.75</v>
      </c>
      <c r="F159" s="37">
        <v>3375.2833333333333</v>
      </c>
      <c r="G159" s="38">
        <v>3315.5666666666666</v>
      </c>
      <c r="H159" s="38">
        <v>3245.3833333333332</v>
      </c>
      <c r="I159" s="38">
        <v>3185.6666666666665</v>
      </c>
      <c r="J159" s="38">
        <v>3445.4666666666667</v>
      </c>
      <c r="K159" s="38">
        <v>3505.1833333333329</v>
      </c>
      <c r="L159" s="38">
        <v>3575.3666666666668</v>
      </c>
      <c r="M159" s="28">
        <v>3435</v>
      </c>
      <c r="N159" s="28">
        <v>3305.1</v>
      </c>
      <c r="O159" s="39">
        <v>414800</v>
      </c>
      <c r="P159" s="40">
        <v>1.7664376840039256E-2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133.30000000000001</v>
      </c>
      <c r="F160" s="37">
        <v>132.88333333333335</v>
      </c>
      <c r="G160" s="38">
        <v>130.8666666666667</v>
      </c>
      <c r="H160" s="38">
        <v>128.43333333333334</v>
      </c>
      <c r="I160" s="38">
        <v>126.41666666666669</v>
      </c>
      <c r="J160" s="38">
        <v>135.31666666666672</v>
      </c>
      <c r="K160" s="38">
        <v>137.33333333333337</v>
      </c>
      <c r="L160" s="38">
        <v>139.76666666666674</v>
      </c>
      <c r="M160" s="28">
        <v>134.9</v>
      </c>
      <c r="N160" s="28">
        <v>130.44999999999999</v>
      </c>
      <c r="O160" s="39">
        <v>49657300</v>
      </c>
      <c r="P160" s="40">
        <v>3.9993549427511689E-2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48370.9</v>
      </c>
      <c r="F161" s="37">
        <v>48603.616666666669</v>
      </c>
      <c r="G161" s="38">
        <v>47967.28333333334</v>
      </c>
      <c r="H161" s="38">
        <v>47563.666666666672</v>
      </c>
      <c r="I161" s="38">
        <v>46927.333333333343</v>
      </c>
      <c r="J161" s="38">
        <v>49007.233333333337</v>
      </c>
      <c r="K161" s="38">
        <v>49643.566666666666</v>
      </c>
      <c r="L161" s="38">
        <v>50047.183333333334</v>
      </c>
      <c r="M161" s="28">
        <v>49239.95</v>
      </c>
      <c r="N161" s="28">
        <v>48200</v>
      </c>
      <c r="O161" s="39">
        <v>103410</v>
      </c>
      <c r="P161" s="40">
        <v>1.9671646206182516E-2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1736.65</v>
      </c>
      <c r="F162" s="37">
        <v>1746.6000000000001</v>
      </c>
      <c r="G162" s="38">
        <v>1711.0500000000002</v>
      </c>
      <c r="H162" s="38">
        <v>1685.45</v>
      </c>
      <c r="I162" s="38">
        <v>1649.9</v>
      </c>
      <c r="J162" s="38">
        <v>1772.2000000000003</v>
      </c>
      <c r="K162" s="38">
        <v>1807.75</v>
      </c>
      <c r="L162" s="38">
        <v>1833.3500000000004</v>
      </c>
      <c r="M162" s="28">
        <v>1782.15</v>
      </c>
      <c r="N162" s="28">
        <v>1721</v>
      </c>
      <c r="O162" s="39">
        <v>4791600</v>
      </c>
      <c r="P162" s="40">
        <v>8.176569193518346E-2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3810.75</v>
      </c>
      <c r="F163" s="37">
        <v>3818.9833333333336</v>
      </c>
      <c r="G163" s="38">
        <v>3768.7666666666673</v>
      </c>
      <c r="H163" s="38">
        <v>3726.7833333333338</v>
      </c>
      <c r="I163" s="38">
        <v>3676.5666666666675</v>
      </c>
      <c r="J163" s="38">
        <v>3860.9666666666672</v>
      </c>
      <c r="K163" s="38">
        <v>3911.1833333333334</v>
      </c>
      <c r="L163" s="38">
        <v>3953.166666666667</v>
      </c>
      <c r="M163" s="28">
        <v>3869.2</v>
      </c>
      <c r="N163" s="28">
        <v>3777</v>
      </c>
      <c r="O163" s="39">
        <v>554550</v>
      </c>
      <c r="P163" s="40">
        <v>-1.3344008540165465E-2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216.85</v>
      </c>
      <c r="F164" s="37">
        <v>215.78333333333333</v>
      </c>
      <c r="G164" s="38">
        <v>214.21666666666667</v>
      </c>
      <c r="H164" s="38">
        <v>211.58333333333334</v>
      </c>
      <c r="I164" s="38">
        <v>210.01666666666668</v>
      </c>
      <c r="J164" s="38">
        <v>218.41666666666666</v>
      </c>
      <c r="K164" s="38">
        <v>219.98333333333332</v>
      </c>
      <c r="L164" s="38">
        <v>222.61666666666665</v>
      </c>
      <c r="M164" s="28">
        <v>217.35</v>
      </c>
      <c r="N164" s="28">
        <v>213.15</v>
      </c>
      <c r="O164" s="39">
        <v>14145000</v>
      </c>
      <c r="P164" s="40">
        <v>-7.1594019793640769E-3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119.35</v>
      </c>
      <c r="F165" s="37">
        <v>119.48333333333333</v>
      </c>
      <c r="G165" s="38">
        <v>118.96666666666667</v>
      </c>
      <c r="H165" s="38">
        <v>118.58333333333333</v>
      </c>
      <c r="I165" s="38">
        <v>118.06666666666666</v>
      </c>
      <c r="J165" s="38">
        <v>119.86666666666667</v>
      </c>
      <c r="K165" s="38">
        <v>120.38333333333335</v>
      </c>
      <c r="L165" s="38">
        <v>120.76666666666668</v>
      </c>
      <c r="M165" s="28">
        <v>120</v>
      </c>
      <c r="N165" s="28">
        <v>119.1</v>
      </c>
      <c r="O165" s="39">
        <v>29617400</v>
      </c>
      <c r="P165" s="40">
        <v>2.4228130360205831E-2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2643.6</v>
      </c>
      <c r="F166" s="37">
        <v>2622.1833333333334</v>
      </c>
      <c r="G166" s="38">
        <v>2594.3666666666668</v>
      </c>
      <c r="H166" s="38">
        <v>2545.1333333333332</v>
      </c>
      <c r="I166" s="38">
        <v>2517.3166666666666</v>
      </c>
      <c r="J166" s="38">
        <v>2671.416666666667</v>
      </c>
      <c r="K166" s="38">
        <v>2699.2333333333336</v>
      </c>
      <c r="L166" s="38">
        <v>2748.4666666666672</v>
      </c>
      <c r="M166" s="28">
        <v>2650</v>
      </c>
      <c r="N166" s="28">
        <v>2572.9499999999998</v>
      </c>
      <c r="O166" s="39">
        <v>2810000</v>
      </c>
      <c r="P166" s="40">
        <v>1.8392679170064329E-2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3254.75</v>
      </c>
      <c r="F167" s="37">
        <v>3216.9500000000003</v>
      </c>
      <c r="G167" s="38">
        <v>3153.9000000000005</v>
      </c>
      <c r="H167" s="38">
        <v>3053.05</v>
      </c>
      <c r="I167" s="38">
        <v>2990.0000000000005</v>
      </c>
      <c r="J167" s="38">
        <v>3317.8000000000006</v>
      </c>
      <c r="K167" s="38">
        <v>3380.8500000000008</v>
      </c>
      <c r="L167" s="38">
        <v>3481.7000000000007</v>
      </c>
      <c r="M167" s="28">
        <v>3280</v>
      </c>
      <c r="N167" s="28">
        <v>3116.1</v>
      </c>
      <c r="O167" s="39">
        <v>1783250</v>
      </c>
      <c r="P167" s="40">
        <v>-3.8031018206338502E-2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33.6</v>
      </c>
      <c r="F168" s="37">
        <v>33.633333333333333</v>
      </c>
      <c r="G168" s="38">
        <v>33.266666666666666</v>
      </c>
      <c r="H168" s="38">
        <v>32.93333333333333</v>
      </c>
      <c r="I168" s="38">
        <v>32.566666666666663</v>
      </c>
      <c r="J168" s="38">
        <v>33.966666666666669</v>
      </c>
      <c r="K168" s="38">
        <v>34.333333333333329</v>
      </c>
      <c r="L168" s="38">
        <v>34.666666666666671</v>
      </c>
      <c r="M168" s="28">
        <v>34</v>
      </c>
      <c r="N168" s="28">
        <v>33.299999999999997</v>
      </c>
      <c r="O168" s="39">
        <v>199136000</v>
      </c>
      <c r="P168" s="40">
        <v>-2.445524376861577E-2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2364.15</v>
      </c>
      <c r="F169" s="37">
        <v>2370.9833333333336</v>
      </c>
      <c r="G169" s="38">
        <v>2348.0166666666673</v>
      </c>
      <c r="H169" s="38">
        <v>2331.8833333333337</v>
      </c>
      <c r="I169" s="38">
        <v>2308.9166666666674</v>
      </c>
      <c r="J169" s="38">
        <v>2387.1166666666672</v>
      </c>
      <c r="K169" s="38">
        <v>2410.0833333333335</v>
      </c>
      <c r="L169" s="38">
        <v>2426.2166666666672</v>
      </c>
      <c r="M169" s="28">
        <v>2393.9499999999998</v>
      </c>
      <c r="N169" s="28">
        <v>2354.85</v>
      </c>
      <c r="O169" s="39">
        <v>999000</v>
      </c>
      <c r="P169" s="40">
        <v>-1.06951871657754E-2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221.7</v>
      </c>
      <c r="F170" s="37">
        <v>220.68333333333331</v>
      </c>
      <c r="G170" s="38">
        <v>218.86666666666662</v>
      </c>
      <c r="H170" s="38">
        <v>216.0333333333333</v>
      </c>
      <c r="I170" s="38">
        <v>214.21666666666661</v>
      </c>
      <c r="J170" s="38">
        <v>223.51666666666662</v>
      </c>
      <c r="K170" s="38">
        <v>225.33333333333329</v>
      </c>
      <c r="L170" s="38">
        <v>228.16666666666663</v>
      </c>
      <c r="M170" s="28">
        <v>222.5</v>
      </c>
      <c r="N170" s="28">
        <v>217.85</v>
      </c>
      <c r="O170" s="39">
        <v>42282000</v>
      </c>
      <c r="P170" s="40">
        <v>-4.0264754550468837E-2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2121.1999999999998</v>
      </c>
      <c r="F171" s="37">
        <v>2137.6666666666665</v>
      </c>
      <c r="G171" s="38">
        <v>2100.333333333333</v>
      </c>
      <c r="H171" s="38">
        <v>2079.4666666666667</v>
      </c>
      <c r="I171" s="38">
        <v>2042.1333333333332</v>
      </c>
      <c r="J171" s="38">
        <v>2158.5333333333328</v>
      </c>
      <c r="K171" s="38">
        <v>2195.8666666666659</v>
      </c>
      <c r="L171" s="38">
        <v>2216.7333333333327</v>
      </c>
      <c r="M171" s="28">
        <v>2175</v>
      </c>
      <c r="N171" s="28">
        <v>2116.8000000000002</v>
      </c>
      <c r="O171" s="39">
        <v>2641430</v>
      </c>
      <c r="P171" s="40">
        <v>-2.5964280354194808E-2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190.05</v>
      </c>
      <c r="F172" s="37">
        <v>191.35</v>
      </c>
      <c r="G172" s="38">
        <v>187.35</v>
      </c>
      <c r="H172" s="38">
        <v>184.65</v>
      </c>
      <c r="I172" s="38">
        <v>180.65</v>
      </c>
      <c r="J172" s="38">
        <v>194.04999999999998</v>
      </c>
      <c r="K172" s="38">
        <v>198.04999999999998</v>
      </c>
      <c r="L172" s="38">
        <v>200.74999999999997</v>
      </c>
      <c r="M172" s="28">
        <v>195.35</v>
      </c>
      <c r="N172" s="28">
        <v>188.65</v>
      </c>
      <c r="O172" s="39">
        <v>10857000</v>
      </c>
      <c r="P172" s="40">
        <v>1.0094431781178768E-2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752.9</v>
      </c>
      <c r="F173" s="37">
        <v>745.31666666666661</v>
      </c>
      <c r="G173" s="38">
        <v>735.58333333333326</v>
      </c>
      <c r="H173" s="38">
        <v>718.26666666666665</v>
      </c>
      <c r="I173" s="38">
        <v>708.5333333333333</v>
      </c>
      <c r="J173" s="38">
        <v>762.63333333333321</v>
      </c>
      <c r="K173" s="38">
        <v>772.36666666666656</v>
      </c>
      <c r="L173" s="38">
        <v>789.68333333333317</v>
      </c>
      <c r="M173" s="28">
        <v>755.05</v>
      </c>
      <c r="N173" s="28">
        <v>728</v>
      </c>
      <c r="O173" s="39">
        <v>5458700</v>
      </c>
      <c r="P173" s="40">
        <v>6.3949635520212059E-2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96.7</v>
      </c>
      <c r="F174" s="37">
        <v>97.116666666666674</v>
      </c>
      <c r="G174" s="38">
        <v>95.483333333333348</v>
      </c>
      <c r="H174" s="38">
        <v>94.26666666666668</v>
      </c>
      <c r="I174" s="38">
        <v>92.633333333333354</v>
      </c>
      <c r="J174" s="38">
        <v>98.333333333333343</v>
      </c>
      <c r="K174" s="38">
        <v>99.966666666666669</v>
      </c>
      <c r="L174" s="38">
        <v>101.18333333333334</v>
      </c>
      <c r="M174" s="28">
        <v>98.75</v>
      </c>
      <c r="N174" s="28">
        <v>95.9</v>
      </c>
      <c r="O174" s="39">
        <v>45030000</v>
      </c>
      <c r="P174" s="40">
        <v>-3.8231524989320802E-2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134.19999999999999</v>
      </c>
      <c r="F175" s="37">
        <v>134.01666666666665</v>
      </c>
      <c r="G175" s="38">
        <v>133.0333333333333</v>
      </c>
      <c r="H175" s="38">
        <v>131.86666666666665</v>
      </c>
      <c r="I175" s="38">
        <v>130.8833333333333</v>
      </c>
      <c r="J175" s="38">
        <v>135.18333333333331</v>
      </c>
      <c r="K175" s="38">
        <v>136.16666666666666</v>
      </c>
      <c r="L175" s="38">
        <v>137.33333333333331</v>
      </c>
      <c r="M175" s="28">
        <v>135</v>
      </c>
      <c r="N175" s="28">
        <v>132.85</v>
      </c>
      <c r="O175" s="39">
        <v>22926000</v>
      </c>
      <c r="P175" s="40">
        <v>2.6874496103198066E-2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2540</v>
      </c>
      <c r="F176" s="37">
        <v>2551.0166666666664</v>
      </c>
      <c r="G176" s="38">
        <v>2522.083333333333</v>
      </c>
      <c r="H176" s="38">
        <v>2504.1666666666665</v>
      </c>
      <c r="I176" s="38">
        <v>2475.2333333333331</v>
      </c>
      <c r="J176" s="38">
        <v>2568.9333333333329</v>
      </c>
      <c r="K176" s="38">
        <v>2597.8666666666663</v>
      </c>
      <c r="L176" s="38">
        <v>2615.7833333333328</v>
      </c>
      <c r="M176" s="28">
        <v>2579.9499999999998</v>
      </c>
      <c r="N176" s="28">
        <v>2533.1</v>
      </c>
      <c r="O176" s="39">
        <v>33174250</v>
      </c>
      <c r="P176" s="40">
        <v>5.7908180667459999E-3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78</v>
      </c>
      <c r="F177" s="37">
        <v>78.13333333333334</v>
      </c>
      <c r="G177" s="38">
        <v>77.366666666666674</v>
      </c>
      <c r="H177" s="38">
        <v>76.733333333333334</v>
      </c>
      <c r="I177" s="38">
        <v>75.966666666666669</v>
      </c>
      <c r="J177" s="38">
        <v>78.76666666666668</v>
      </c>
      <c r="K177" s="38">
        <v>79.53333333333336</v>
      </c>
      <c r="L177" s="38">
        <v>80.166666666666686</v>
      </c>
      <c r="M177" s="28">
        <v>78.900000000000006</v>
      </c>
      <c r="N177" s="28">
        <v>77.5</v>
      </c>
      <c r="O177" s="39">
        <v>107802000</v>
      </c>
      <c r="P177" s="40">
        <v>-6.3599159385023781E-3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938.9</v>
      </c>
      <c r="F178" s="37">
        <v>940.43333333333328</v>
      </c>
      <c r="G178" s="38">
        <v>931.31666666666661</v>
      </c>
      <c r="H178" s="38">
        <v>923.73333333333335</v>
      </c>
      <c r="I178" s="38">
        <v>914.61666666666667</v>
      </c>
      <c r="J178" s="38">
        <v>948.01666666666654</v>
      </c>
      <c r="K178" s="38">
        <v>957.1333333333331</v>
      </c>
      <c r="L178" s="38">
        <v>964.71666666666647</v>
      </c>
      <c r="M178" s="28">
        <v>949.55</v>
      </c>
      <c r="N178" s="28">
        <v>932.85</v>
      </c>
      <c r="O178" s="39">
        <v>6028800</v>
      </c>
      <c r="P178" s="40">
        <v>4.7999999999999996E-3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1271.3</v>
      </c>
      <c r="F179" s="37">
        <v>1277.1166666666666</v>
      </c>
      <c r="G179" s="38">
        <v>1261.8833333333332</v>
      </c>
      <c r="H179" s="38">
        <v>1252.4666666666667</v>
      </c>
      <c r="I179" s="38">
        <v>1237.2333333333333</v>
      </c>
      <c r="J179" s="38">
        <v>1286.5333333333331</v>
      </c>
      <c r="K179" s="38">
        <v>1301.7666666666662</v>
      </c>
      <c r="L179" s="38">
        <v>1311.1833333333329</v>
      </c>
      <c r="M179" s="28">
        <v>1292.3499999999999</v>
      </c>
      <c r="N179" s="28">
        <v>1267.7</v>
      </c>
      <c r="O179" s="39">
        <v>6696750</v>
      </c>
      <c r="P179" s="40">
        <v>-1.5220028675416344E-2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530.4</v>
      </c>
      <c r="F180" s="37">
        <v>534.1</v>
      </c>
      <c r="G180" s="38">
        <v>524.1</v>
      </c>
      <c r="H180" s="38">
        <v>517.79999999999995</v>
      </c>
      <c r="I180" s="38">
        <v>507.79999999999995</v>
      </c>
      <c r="J180" s="38">
        <v>540.40000000000009</v>
      </c>
      <c r="K180" s="38">
        <v>550.40000000000009</v>
      </c>
      <c r="L180" s="38">
        <v>556.70000000000016</v>
      </c>
      <c r="M180" s="28">
        <v>544.1</v>
      </c>
      <c r="N180" s="28">
        <v>527.79999999999995</v>
      </c>
      <c r="O180" s="39">
        <v>55219500</v>
      </c>
      <c r="P180" s="40">
        <v>6.0465518234717984E-2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21115.200000000001</v>
      </c>
      <c r="F181" s="37">
        <v>20955.966666666671</v>
      </c>
      <c r="G181" s="38">
        <v>20732.03333333334</v>
      </c>
      <c r="H181" s="38">
        <v>20348.866666666669</v>
      </c>
      <c r="I181" s="38">
        <v>20124.933333333338</v>
      </c>
      <c r="J181" s="38">
        <v>21339.133333333342</v>
      </c>
      <c r="K181" s="38">
        <v>21563.066666666669</v>
      </c>
      <c r="L181" s="38">
        <v>21946.233333333344</v>
      </c>
      <c r="M181" s="28">
        <v>21179.9</v>
      </c>
      <c r="N181" s="28">
        <v>20572.8</v>
      </c>
      <c r="O181" s="39">
        <v>324125</v>
      </c>
      <c r="P181" s="40">
        <v>1.0995009357454772E-2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2699</v>
      </c>
      <c r="F182" s="37">
        <v>2694.1166666666668</v>
      </c>
      <c r="G182" s="38">
        <v>2664.2833333333338</v>
      </c>
      <c r="H182" s="38">
        <v>2629.5666666666671</v>
      </c>
      <c r="I182" s="38">
        <v>2599.733333333334</v>
      </c>
      <c r="J182" s="38">
        <v>2728.8333333333335</v>
      </c>
      <c r="K182" s="38">
        <v>2758.6666666666665</v>
      </c>
      <c r="L182" s="38">
        <v>2793.3833333333332</v>
      </c>
      <c r="M182" s="28">
        <v>2723.95</v>
      </c>
      <c r="N182" s="28">
        <v>2659.4</v>
      </c>
      <c r="O182" s="39">
        <v>1822975</v>
      </c>
      <c r="P182" s="40">
        <v>-2.2127157397846289E-2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2505.85</v>
      </c>
      <c r="F183" s="37">
        <v>2492.9666666666667</v>
      </c>
      <c r="G183" s="38">
        <v>2459.9333333333334</v>
      </c>
      <c r="H183" s="38">
        <v>2414.0166666666669</v>
      </c>
      <c r="I183" s="38">
        <v>2380.9833333333336</v>
      </c>
      <c r="J183" s="38">
        <v>2538.8833333333332</v>
      </c>
      <c r="K183" s="38">
        <v>2571.916666666667</v>
      </c>
      <c r="L183" s="38">
        <v>2617.833333333333</v>
      </c>
      <c r="M183" s="28">
        <v>2526</v>
      </c>
      <c r="N183" s="28">
        <v>2447.0500000000002</v>
      </c>
      <c r="O183" s="39">
        <v>3725625</v>
      </c>
      <c r="P183" s="40">
        <v>2.1068859198355602E-2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1361.3</v>
      </c>
      <c r="F184" s="37">
        <v>1365.3833333333332</v>
      </c>
      <c r="G184" s="38">
        <v>1350.8166666666664</v>
      </c>
      <c r="H184" s="38">
        <v>1340.3333333333333</v>
      </c>
      <c r="I184" s="38">
        <v>1325.7666666666664</v>
      </c>
      <c r="J184" s="38">
        <v>1375.8666666666663</v>
      </c>
      <c r="K184" s="38">
        <v>1390.4333333333329</v>
      </c>
      <c r="L184" s="38">
        <v>1400.9166666666663</v>
      </c>
      <c r="M184" s="28">
        <v>1379.95</v>
      </c>
      <c r="N184" s="28">
        <v>1354.9</v>
      </c>
      <c r="O184" s="39">
        <v>3981600</v>
      </c>
      <c r="P184" s="40">
        <v>-2.3974113840270629E-2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915.15</v>
      </c>
      <c r="F185" s="37">
        <v>918.11666666666679</v>
      </c>
      <c r="G185" s="38">
        <v>908.23333333333358</v>
      </c>
      <c r="H185" s="38">
        <v>901.31666666666683</v>
      </c>
      <c r="I185" s="38">
        <v>891.43333333333362</v>
      </c>
      <c r="J185" s="38">
        <v>925.03333333333353</v>
      </c>
      <c r="K185" s="38">
        <v>934.91666666666674</v>
      </c>
      <c r="L185" s="38">
        <v>941.83333333333348</v>
      </c>
      <c r="M185" s="28">
        <v>928</v>
      </c>
      <c r="N185" s="28">
        <v>911.2</v>
      </c>
      <c r="O185" s="39">
        <v>20529600</v>
      </c>
      <c r="P185" s="40">
        <v>-3.9119323766463536E-2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470.6</v>
      </c>
      <c r="F186" s="37">
        <v>471.2833333333333</v>
      </c>
      <c r="G186" s="38">
        <v>466.71666666666658</v>
      </c>
      <c r="H186" s="38">
        <v>462.83333333333326</v>
      </c>
      <c r="I186" s="38">
        <v>458.26666666666654</v>
      </c>
      <c r="J186" s="38">
        <v>475.16666666666663</v>
      </c>
      <c r="K186" s="38">
        <v>479.73333333333335</v>
      </c>
      <c r="L186" s="38">
        <v>483.61666666666667</v>
      </c>
      <c r="M186" s="28">
        <v>475.85</v>
      </c>
      <c r="N186" s="28">
        <v>467.4</v>
      </c>
      <c r="O186" s="39">
        <v>9882000</v>
      </c>
      <c r="P186" s="40">
        <v>1.4943768294561701E-2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564</v>
      </c>
      <c r="F187" s="37">
        <v>566.06666666666672</v>
      </c>
      <c r="G187" s="38">
        <v>558.93333333333339</v>
      </c>
      <c r="H187" s="38">
        <v>553.86666666666667</v>
      </c>
      <c r="I187" s="38">
        <v>546.73333333333335</v>
      </c>
      <c r="J187" s="38">
        <v>571.13333333333344</v>
      </c>
      <c r="K187" s="38">
        <v>578.26666666666688</v>
      </c>
      <c r="L187" s="38">
        <v>583.33333333333348</v>
      </c>
      <c r="M187" s="28">
        <v>573.20000000000005</v>
      </c>
      <c r="N187" s="28">
        <v>561</v>
      </c>
      <c r="O187" s="39">
        <v>2651000</v>
      </c>
      <c r="P187" s="40">
        <v>2.7917797595967429E-2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953.6</v>
      </c>
      <c r="F188" s="37">
        <v>954.41666666666663</v>
      </c>
      <c r="G188" s="38">
        <v>946.2833333333333</v>
      </c>
      <c r="H188" s="38">
        <v>938.9666666666667</v>
      </c>
      <c r="I188" s="38">
        <v>930.83333333333337</v>
      </c>
      <c r="J188" s="38">
        <v>961.73333333333323</v>
      </c>
      <c r="K188" s="38">
        <v>969.86666666666667</v>
      </c>
      <c r="L188" s="38">
        <v>977.18333333333317</v>
      </c>
      <c r="M188" s="28">
        <v>962.55</v>
      </c>
      <c r="N188" s="28">
        <v>947.1</v>
      </c>
      <c r="O188" s="39">
        <v>4954000</v>
      </c>
      <c r="P188" s="40">
        <v>-3.2988483310560215E-2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1105.25</v>
      </c>
      <c r="F189" s="37">
        <v>1090.6666666666667</v>
      </c>
      <c r="G189" s="38">
        <v>1066.9833333333336</v>
      </c>
      <c r="H189" s="38">
        <v>1028.7166666666669</v>
      </c>
      <c r="I189" s="38">
        <v>1005.0333333333338</v>
      </c>
      <c r="J189" s="38">
        <v>1128.9333333333334</v>
      </c>
      <c r="K189" s="38">
        <v>1152.6166666666663</v>
      </c>
      <c r="L189" s="38">
        <v>1190.8833333333332</v>
      </c>
      <c r="M189" s="28">
        <v>1114.3499999999999</v>
      </c>
      <c r="N189" s="28">
        <v>1052.4000000000001</v>
      </c>
      <c r="O189" s="39">
        <v>3060000</v>
      </c>
      <c r="P189" s="40">
        <v>-1.7814155031295138E-2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788.6</v>
      </c>
      <c r="F190" s="37">
        <v>790.80000000000007</v>
      </c>
      <c r="G190" s="38">
        <v>784.00000000000011</v>
      </c>
      <c r="H190" s="38">
        <v>779.40000000000009</v>
      </c>
      <c r="I190" s="38">
        <v>772.60000000000014</v>
      </c>
      <c r="J190" s="38">
        <v>795.40000000000009</v>
      </c>
      <c r="K190" s="38">
        <v>802.2</v>
      </c>
      <c r="L190" s="38">
        <v>806.80000000000007</v>
      </c>
      <c r="M190" s="28">
        <v>797.6</v>
      </c>
      <c r="N190" s="28">
        <v>786.2</v>
      </c>
      <c r="O190" s="39">
        <v>9034200</v>
      </c>
      <c r="P190" s="40">
        <v>2.0848164344554054E-2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466.6</v>
      </c>
      <c r="F191" s="37">
        <v>468.73333333333335</v>
      </c>
      <c r="G191" s="38">
        <v>463.41666666666669</v>
      </c>
      <c r="H191" s="38">
        <v>460.23333333333335</v>
      </c>
      <c r="I191" s="38">
        <v>454.91666666666669</v>
      </c>
      <c r="J191" s="38">
        <v>471.91666666666669</v>
      </c>
      <c r="K191" s="38">
        <v>477.23333333333329</v>
      </c>
      <c r="L191" s="38">
        <v>480.41666666666669</v>
      </c>
      <c r="M191" s="28">
        <v>474.05</v>
      </c>
      <c r="N191" s="28">
        <v>465.55</v>
      </c>
      <c r="O191" s="39">
        <v>67540725</v>
      </c>
      <c r="P191" s="40">
        <v>-9.5084844938560561E-3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232.7</v>
      </c>
      <c r="F192" s="37">
        <v>231.61666666666667</v>
      </c>
      <c r="G192" s="38">
        <v>229.58333333333334</v>
      </c>
      <c r="H192" s="38">
        <v>226.46666666666667</v>
      </c>
      <c r="I192" s="38">
        <v>224.43333333333334</v>
      </c>
      <c r="J192" s="38">
        <v>234.73333333333335</v>
      </c>
      <c r="K192" s="38">
        <v>236.76666666666665</v>
      </c>
      <c r="L192" s="38">
        <v>239.88333333333335</v>
      </c>
      <c r="M192" s="28">
        <v>233.65</v>
      </c>
      <c r="N192" s="28">
        <v>228.5</v>
      </c>
      <c r="O192" s="39">
        <v>90902250</v>
      </c>
      <c r="P192" s="40">
        <v>5.5722723726735765E-4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107.9</v>
      </c>
      <c r="F193" s="37">
        <v>108.41666666666667</v>
      </c>
      <c r="G193" s="38">
        <v>107.13333333333334</v>
      </c>
      <c r="H193" s="38">
        <v>106.36666666666667</v>
      </c>
      <c r="I193" s="38">
        <v>105.08333333333334</v>
      </c>
      <c r="J193" s="38">
        <v>109.18333333333334</v>
      </c>
      <c r="K193" s="38">
        <v>110.46666666666667</v>
      </c>
      <c r="L193" s="38">
        <v>111.23333333333333</v>
      </c>
      <c r="M193" s="28">
        <v>109.7</v>
      </c>
      <c r="N193" s="28">
        <v>107.65</v>
      </c>
      <c r="O193" s="39">
        <v>241676250</v>
      </c>
      <c r="P193" s="40">
        <v>-8.7919817126780379E-5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3376.4</v>
      </c>
      <c r="F194" s="37">
        <v>3378.4</v>
      </c>
      <c r="G194" s="38">
        <v>3363.1000000000004</v>
      </c>
      <c r="H194" s="38">
        <v>3349.8</v>
      </c>
      <c r="I194" s="38">
        <v>3334.5000000000005</v>
      </c>
      <c r="J194" s="38">
        <v>3391.7000000000003</v>
      </c>
      <c r="K194" s="38">
        <v>3407.0000000000005</v>
      </c>
      <c r="L194" s="38">
        <v>3420.3</v>
      </c>
      <c r="M194" s="28">
        <v>3393.7</v>
      </c>
      <c r="N194" s="28">
        <v>3365.1</v>
      </c>
      <c r="O194" s="39">
        <v>12326550</v>
      </c>
      <c r="P194" s="40">
        <v>-1.5785376369842504E-2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1061.2</v>
      </c>
      <c r="F195" s="37">
        <v>1062.95</v>
      </c>
      <c r="G195" s="38">
        <v>1052.6000000000001</v>
      </c>
      <c r="H195" s="38">
        <v>1044</v>
      </c>
      <c r="I195" s="38">
        <v>1033.6500000000001</v>
      </c>
      <c r="J195" s="38">
        <v>1071.5500000000002</v>
      </c>
      <c r="K195" s="38">
        <v>1081.9000000000001</v>
      </c>
      <c r="L195" s="38">
        <v>1090.5000000000002</v>
      </c>
      <c r="M195" s="28">
        <v>1073.3</v>
      </c>
      <c r="N195" s="28">
        <v>1054.3499999999999</v>
      </c>
      <c r="O195" s="39">
        <v>22992600</v>
      </c>
      <c r="P195" s="40">
        <v>5.7442753074492812E-4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2444.9</v>
      </c>
      <c r="F196" s="37">
        <v>2450.5833333333335</v>
      </c>
      <c r="G196" s="38">
        <v>2419.2166666666672</v>
      </c>
      <c r="H196" s="38">
        <v>2393.5333333333338</v>
      </c>
      <c r="I196" s="38">
        <v>2362.1666666666674</v>
      </c>
      <c r="J196" s="38">
        <v>2476.2666666666669</v>
      </c>
      <c r="K196" s="38">
        <v>2507.6333333333328</v>
      </c>
      <c r="L196" s="38">
        <v>2533.3166666666666</v>
      </c>
      <c r="M196" s="28">
        <v>2481.9499999999998</v>
      </c>
      <c r="N196" s="28">
        <v>2424.9</v>
      </c>
      <c r="O196" s="39">
        <v>5749125</v>
      </c>
      <c r="P196" s="40">
        <v>3.0239903232309656E-2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1562.95</v>
      </c>
      <c r="F197" s="37">
        <v>1565.2833333333335</v>
      </c>
      <c r="G197" s="38">
        <v>1550.8166666666671</v>
      </c>
      <c r="H197" s="38">
        <v>1538.6833333333336</v>
      </c>
      <c r="I197" s="38">
        <v>1524.2166666666672</v>
      </c>
      <c r="J197" s="38">
        <v>1577.416666666667</v>
      </c>
      <c r="K197" s="38">
        <v>1591.8833333333337</v>
      </c>
      <c r="L197" s="38">
        <v>1604.0166666666669</v>
      </c>
      <c r="M197" s="28">
        <v>1579.75</v>
      </c>
      <c r="N197" s="28">
        <v>1553.15</v>
      </c>
      <c r="O197" s="39">
        <v>1601500</v>
      </c>
      <c r="P197" s="40">
        <v>-3.1123560535325241E-3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539.1</v>
      </c>
      <c r="F198" s="37">
        <v>537.33333333333337</v>
      </c>
      <c r="G198" s="38">
        <v>530.7166666666667</v>
      </c>
      <c r="H198" s="38">
        <v>522.33333333333337</v>
      </c>
      <c r="I198" s="38">
        <v>515.7166666666667</v>
      </c>
      <c r="J198" s="38">
        <v>545.7166666666667</v>
      </c>
      <c r="K198" s="38">
        <v>552.33333333333326</v>
      </c>
      <c r="L198" s="38">
        <v>560.7166666666667</v>
      </c>
      <c r="M198" s="28">
        <v>543.95000000000005</v>
      </c>
      <c r="N198" s="28">
        <v>528.95000000000005</v>
      </c>
      <c r="O198" s="39">
        <v>3180000</v>
      </c>
      <c r="P198" s="40">
        <v>4.2633822832780673E-3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1320.65</v>
      </c>
      <c r="F199" s="37">
        <v>1318.7333333333333</v>
      </c>
      <c r="G199" s="38">
        <v>1311.1666666666667</v>
      </c>
      <c r="H199" s="38">
        <v>1301.6833333333334</v>
      </c>
      <c r="I199" s="38">
        <v>1294.1166666666668</v>
      </c>
      <c r="J199" s="38">
        <v>1328.2166666666667</v>
      </c>
      <c r="K199" s="38">
        <v>1335.7833333333333</v>
      </c>
      <c r="L199" s="38">
        <v>1345.2666666666667</v>
      </c>
      <c r="M199" s="28">
        <v>1326.3</v>
      </c>
      <c r="N199" s="28">
        <v>1309.25</v>
      </c>
      <c r="O199" s="39">
        <v>4974225</v>
      </c>
      <c r="P199" s="40">
        <v>3.8039502560351132E-3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944.4</v>
      </c>
      <c r="F200" s="37">
        <v>942.26666666666677</v>
      </c>
      <c r="G200" s="38">
        <v>936.38333333333355</v>
      </c>
      <c r="H200" s="38">
        <v>928.36666666666679</v>
      </c>
      <c r="I200" s="38">
        <v>922.48333333333358</v>
      </c>
      <c r="J200" s="38">
        <v>950.28333333333353</v>
      </c>
      <c r="K200" s="38">
        <v>956.16666666666674</v>
      </c>
      <c r="L200" s="38">
        <v>964.18333333333351</v>
      </c>
      <c r="M200" s="28">
        <v>948.15</v>
      </c>
      <c r="N200" s="28">
        <v>934.25</v>
      </c>
      <c r="O200" s="39">
        <v>8771000</v>
      </c>
      <c r="P200" s="40">
        <v>1.278568003835704E-3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1611</v>
      </c>
      <c r="F201" s="37">
        <v>1614.8</v>
      </c>
      <c r="G201" s="38">
        <v>1601.1999999999998</v>
      </c>
      <c r="H201" s="38">
        <v>1591.3999999999999</v>
      </c>
      <c r="I201" s="38">
        <v>1577.7999999999997</v>
      </c>
      <c r="J201" s="38">
        <v>1624.6</v>
      </c>
      <c r="K201" s="38">
        <v>1638.1999999999998</v>
      </c>
      <c r="L201" s="38">
        <v>1648</v>
      </c>
      <c r="M201" s="28">
        <v>1628.4</v>
      </c>
      <c r="N201" s="28">
        <v>1605</v>
      </c>
      <c r="O201" s="39">
        <v>1129200</v>
      </c>
      <c r="P201" s="40">
        <v>-2.9563423856995532E-2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6794.65</v>
      </c>
      <c r="F202" s="37">
        <v>6731.8833333333341</v>
      </c>
      <c r="G202" s="38">
        <v>6654.1166666666686</v>
      </c>
      <c r="H202" s="38">
        <v>6513.5833333333348</v>
      </c>
      <c r="I202" s="38">
        <v>6435.8166666666693</v>
      </c>
      <c r="J202" s="38">
        <v>6872.4166666666679</v>
      </c>
      <c r="K202" s="38">
        <v>6950.1833333333325</v>
      </c>
      <c r="L202" s="38">
        <v>7090.7166666666672</v>
      </c>
      <c r="M202" s="28">
        <v>6809.65</v>
      </c>
      <c r="N202" s="28">
        <v>6591.35</v>
      </c>
      <c r="O202" s="39">
        <v>2044300</v>
      </c>
      <c r="P202" s="40">
        <v>1.444025406907503E-2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746.15</v>
      </c>
      <c r="F203" s="37">
        <v>744.41666666666663</v>
      </c>
      <c r="G203" s="38">
        <v>736.08333333333326</v>
      </c>
      <c r="H203" s="38">
        <v>726.01666666666665</v>
      </c>
      <c r="I203" s="38">
        <v>717.68333333333328</v>
      </c>
      <c r="J203" s="38">
        <v>754.48333333333323</v>
      </c>
      <c r="K203" s="38">
        <v>762.81666666666649</v>
      </c>
      <c r="L203" s="38">
        <v>772.88333333333321</v>
      </c>
      <c r="M203" s="28">
        <v>752.75</v>
      </c>
      <c r="N203" s="28">
        <v>734.35</v>
      </c>
      <c r="O203" s="39">
        <v>22791600</v>
      </c>
      <c r="P203" s="40">
        <v>-2.1651785714285714E-2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254.6</v>
      </c>
      <c r="F204" s="37">
        <v>255.01666666666665</v>
      </c>
      <c r="G204" s="38">
        <v>251.73333333333329</v>
      </c>
      <c r="H204" s="38">
        <v>248.86666666666665</v>
      </c>
      <c r="I204" s="38">
        <v>245.58333333333329</v>
      </c>
      <c r="J204" s="38">
        <v>257.88333333333333</v>
      </c>
      <c r="K204" s="38">
        <v>261.16666666666663</v>
      </c>
      <c r="L204" s="38">
        <v>264.0333333333333</v>
      </c>
      <c r="M204" s="28">
        <v>258.3</v>
      </c>
      <c r="N204" s="28">
        <v>252.15</v>
      </c>
      <c r="O204" s="39">
        <v>43637150</v>
      </c>
      <c r="P204" s="40">
        <v>1.8228507360121524E-2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970.85</v>
      </c>
      <c r="F205" s="37">
        <v>983.29999999999984</v>
      </c>
      <c r="G205" s="38">
        <v>956.59999999999968</v>
      </c>
      <c r="H205" s="38">
        <v>942.3499999999998</v>
      </c>
      <c r="I205" s="38">
        <v>915.64999999999964</v>
      </c>
      <c r="J205" s="38">
        <v>997.54999999999973</v>
      </c>
      <c r="K205" s="38">
        <v>1024.2499999999998</v>
      </c>
      <c r="L205" s="38">
        <v>1038.4999999999998</v>
      </c>
      <c r="M205" s="28">
        <v>1010</v>
      </c>
      <c r="N205" s="28">
        <v>969.05</v>
      </c>
      <c r="O205" s="39">
        <v>4252500</v>
      </c>
      <c r="P205" s="40">
        <v>5.3642220019821607E-2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1793.55</v>
      </c>
      <c r="F206" s="37">
        <v>1796.0666666666666</v>
      </c>
      <c r="G206" s="38">
        <v>1769.7833333333333</v>
      </c>
      <c r="H206" s="38">
        <v>1746.0166666666667</v>
      </c>
      <c r="I206" s="38">
        <v>1719.7333333333333</v>
      </c>
      <c r="J206" s="38">
        <v>1819.8333333333333</v>
      </c>
      <c r="K206" s="38">
        <v>1846.1166666666666</v>
      </c>
      <c r="L206" s="38">
        <v>1869.8833333333332</v>
      </c>
      <c r="M206" s="28">
        <v>1822.35</v>
      </c>
      <c r="N206" s="28">
        <v>1772.3</v>
      </c>
      <c r="O206" s="39">
        <v>520800</v>
      </c>
      <c r="P206" s="40">
        <v>-3.0618892508143321E-2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441.35</v>
      </c>
      <c r="F207" s="37">
        <v>440.5333333333333</v>
      </c>
      <c r="G207" s="38">
        <v>437.81666666666661</v>
      </c>
      <c r="H207" s="38">
        <v>434.2833333333333</v>
      </c>
      <c r="I207" s="38">
        <v>431.56666666666661</v>
      </c>
      <c r="J207" s="38">
        <v>444.06666666666661</v>
      </c>
      <c r="K207" s="38">
        <v>446.7833333333333</v>
      </c>
      <c r="L207" s="38">
        <v>450.31666666666661</v>
      </c>
      <c r="M207" s="28">
        <v>443.25</v>
      </c>
      <c r="N207" s="28">
        <v>437</v>
      </c>
      <c r="O207" s="39">
        <v>38966000</v>
      </c>
      <c r="P207" s="40">
        <v>-2.4166687535999598E-2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244.95</v>
      </c>
      <c r="F208" s="37">
        <v>245.13333333333333</v>
      </c>
      <c r="G208" s="38">
        <v>242.06666666666666</v>
      </c>
      <c r="H208" s="38">
        <v>239.18333333333334</v>
      </c>
      <c r="I208" s="38">
        <v>236.11666666666667</v>
      </c>
      <c r="J208" s="38">
        <v>248.01666666666665</v>
      </c>
      <c r="K208" s="38">
        <v>251.08333333333331</v>
      </c>
      <c r="L208" s="38">
        <v>253.96666666666664</v>
      </c>
      <c r="M208" s="28">
        <v>248.2</v>
      </c>
      <c r="N208" s="28">
        <v>242.25</v>
      </c>
      <c r="O208" s="39">
        <v>74301000</v>
      </c>
      <c r="P208" s="40">
        <v>-2.9789460971780526E-3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359.35</v>
      </c>
      <c r="F209" s="37">
        <v>360.84999999999997</v>
      </c>
      <c r="G209" s="38">
        <v>353.99999999999994</v>
      </c>
      <c r="H209" s="38">
        <v>348.65</v>
      </c>
      <c r="I209" s="38">
        <v>341.79999999999995</v>
      </c>
      <c r="J209" s="38">
        <v>366.19999999999993</v>
      </c>
      <c r="K209" s="38">
        <v>373.04999999999995</v>
      </c>
      <c r="L209" s="38">
        <v>378.39999999999992</v>
      </c>
      <c r="M209" s="28">
        <v>367.7</v>
      </c>
      <c r="N209" s="28">
        <v>355.5</v>
      </c>
      <c r="O209" s="39">
        <v>13807800</v>
      </c>
      <c r="P209" s="40">
        <v>3.6621621621621622E-2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6" sqref="E2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14" t="s">
        <v>16</v>
      </c>
      <c r="B8" s="416"/>
      <c r="C8" s="420" t="s">
        <v>20</v>
      </c>
      <c r="D8" s="420" t="s">
        <v>21</v>
      </c>
      <c r="E8" s="411" t="s">
        <v>22</v>
      </c>
      <c r="F8" s="412"/>
      <c r="G8" s="413"/>
      <c r="H8" s="411" t="s">
        <v>23</v>
      </c>
      <c r="I8" s="412"/>
      <c r="J8" s="413"/>
      <c r="K8" s="23"/>
      <c r="L8" s="50"/>
      <c r="M8" s="50"/>
      <c r="N8" s="1"/>
      <c r="O8" s="1"/>
    </row>
    <row r="9" spans="1:15" ht="36" customHeight="1">
      <c r="A9" s="418"/>
      <c r="B9" s="419"/>
      <c r="C9" s="419"/>
      <c r="D9" s="41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17397.5</v>
      </c>
      <c r="D10" s="32">
        <v>17406.883333333335</v>
      </c>
      <c r="E10" s="32">
        <v>17339.366666666669</v>
      </c>
      <c r="F10" s="32">
        <v>17281.233333333334</v>
      </c>
      <c r="G10" s="32">
        <v>17213.716666666667</v>
      </c>
      <c r="H10" s="32">
        <v>17465.01666666667</v>
      </c>
      <c r="I10" s="32">
        <v>17532.53333333334</v>
      </c>
      <c r="J10" s="32">
        <v>17590.666666666672</v>
      </c>
      <c r="K10" s="34">
        <v>17474.400000000001</v>
      </c>
      <c r="L10" s="34">
        <v>17348.75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37920.6</v>
      </c>
      <c r="D11" s="37">
        <v>37950.316666666658</v>
      </c>
      <c r="E11" s="37">
        <v>37750.18333333332</v>
      </c>
      <c r="F11" s="37">
        <v>37579.766666666663</v>
      </c>
      <c r="G11" s="37">
        <v>37379.633333333324</v>
      </c>
      <c r="H11" s="37">
        <v>38120.733333333315</v>
      </c>
      <c r="I11" s="37">
        <v>38320.866666666661</v>
      </c>
      <c r="J11" s="37">
        <v>38491.283333333311</v>
      </c>
      <c r="K11" s="28">
        <v>38150.449999999997</v>
      </c>
      <c r="L11" s="28">
        <v>37779.9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2579.65</v>
      </c>
      <c r="D12" s="37">
        <v>2573.6333333333337</v>
      </c>
      <c r="E12" s="37">
        <v>2553.5666666666675</v>
      </c>
      <c r="F12" s="37">
        <v>2527.483333333334</v>
      </c>
      <c r="G12" s="37">
        <v>2507.4166666666679</v>
      </c>
      <c r="H12" s="37">
        <v>2599.7166666666672</v>
      </c>
      <c r="I12" s="37">
        <v>2619.7833333333338</v>
      </c>
      <c r="J12" s="37">
        <v>2645.8666666666668</v>
      </c>
      <c r="K12" s="28">
        <v>2593.6999999999998</v>
      </c>
      <c r="L12" s="28">
        <v>2547.5500000000002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4950.6499999999996</v>
      </c>
      <c r="D13" s="37">
        <v>4947.55</v>
      </c>
      <c r="E13" s="37">
        <v>4933.9500000000007</v>
      </c>
      <c r="F13" s="37">
        <v>4917.2500000000009</v>
      </c>
      <c r="G13" s="37">
        <v>4903.6500000000015</v>
      </c>
      <c r="H13" s="37">
        <v>4964.25</v>
      </c>
      <c r="I13" s="37">
        <v>4977.8500000000004</v>
      </c>
      <c r="J13" s="37">
        <v>4994.5499999999993</v>
      </c>
      <c r="K13" s="28">
        <v>4961.1499999999996</v>
      </c>
      <c r="L13" s="28">
        <v>4930.8500000000004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29973.55</v>
      </c>
      <c r="D14" s="37">
        <v>29950.983333333334</v>
      </c>
      <c r="E14" s="37">
        <v>29821.766666666666</v>
      </c>
      <c r="F14" s="37">
        <v>29669.983333333334</v>
      </c>
      <c r="G14" s="37">
        <v>29540.766666666666</v>
      </c>
      <c r="H14" s="37">
        <v>30102.766666666666</v>
      </c>
      <c r="I14" s="37">
        <v>30231.983333333334</v>
      </c>
      <c r="J14" s="37">
        <v>30383.766666666666</v>
      </c>
      <c r="K14" s="28">
        <v>30080.2</v>
      </c>
      <c r="L14" s="28">
        <v>29799.200000000001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4052.15</v>
      </c>
      <c r="D15" s="37">
        <v>4045.6</v>
      </c>
      <c r="E15" s="37">
        <v>4026.25</v>
      </c>
      <c r="F15" s="37">
        <v>4000.35</v>
      </c>
      <c r="G15" s="37">
        <v>3981</v>
      </c>
      <c r="H15" s="37">
        <v>4071.5</v>
      </c>
      <c r="I15" s="37">
        <v>4090.8499999999995</v>
      </c>
      <c r="J15" s="37">
        <v>4116.75</v>
      </c>
      <c r="K15" s="28">
        <v>4064.95</v>
      </c>
      <c r="L15" s="28">
        <v>4019.7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8225.9</v>
      </c>
      <c r="D16" s="37">
        <v>8226.4666666666653</v>
      </c>
      <c r="E16" s="37">
        <v>8199.4833333333299</v>
      </c>
      <c r="F16" s="37">
        <v>8173.0666666666639</v>
      </c>
      <c r="G16" s="37">
        <v>8146.0833333333285</v>
      </c>
      <c r="H16" s="37">
        <v>8252.8833333333314</v>
      </c>
      <c r="I16" s="37">
        <v>8279.866666666665</v>
      </c>
      <c r="J16" s="37">
        <v>8306.2833333333328</v>
      </c>
      <c r="K16" s="28">
        <v>8253.4500000000007</v>
      </c>
      <c r="L16" s="28">
        <v>8200.0499999999993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2688.2</v>
      </c>
      <c r="D17" s="37">
        <v>2701.85</v>
      </c>
      <c r="E17" s="37">
        <v>2661.7</v>
      </c>
      <c r="F17" s="37">
        <v>2635.2</v>
      </c>
      <c r="G17" s="37">
        <v>2595.0499999999997</v>
      </c>
      <c r="H17" s="37">
        <v>2728.35</v>
      </c>
      <c r="I17" s="37">
        <v>2768.5000000000005</v>
      </c>
      <c r="J17" s="37">
        <v>2795</v>
      </c>
      <c r="K17" s="28">
        <v>2742</v>
      </c>
      <c r="L17" s="28">
        <v>2675.35</v>
      </c>
      <c r="M17" s="28">
        <v>2.7239900000000001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2254.8000000000002</v>
      </c>
      <c r="D18" s="37">
        <v>2244.1333333333332</v>
      </c>
      <c r="E18" s="37">
        <v>2229.2666666666664</v>
      </c>
      <c r="F18" s="37">
        <v>2203.7333333333331</v>
      </c>
      <c r="G18" s="37">
        <v>2188.8666666666663</v>
      </c>
      <c r="H18" s="37">
        <v>2269.6666666666665</v>
      </c>
      <c r="I18" s="37">
        <v>2284.5333333333333</v>
      </c>
      <c r="J18" s="37">
        <v>2310.0666666666666</v>
      </c>
      <c r="K18" s="28">
        <v>2259</v>
      </c>
      <c r="L18" s="28">
        <v>2218.6</v>
      </c>
      <c r="M18" s="28">
        <v>2.9102100000000002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648</v>
      </c>
      <c r="D19" s="37">
        <v>642.19999999999993</v>
      </c>
      <c r="E19" s="37">
        <v>634.29999999999984</v>
      </c>
      <c r="F19" s="37">
        <v>620.59999999999991</v>
      </c>
      <c r="G19" s="37">
        <v>612.69999999999982</v>
      </c>
      <c r="H19" s="37">
        <v>655.89999999999986</v>
      </c>
      <c r="I19" s="37">
        <v>663.8</v>
      </c>
      <c r="J19" s="37">
        <v>677.49999999999989</v>
      </c>
      <c r="K19" s="28">
        <v>650.1</v>
      </c>
      <c r="L19" s="28">
        <v>628.5</v>
      </c>
      <c r="M19" s="28">
        <v>18.381530000000001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20426.25</v>
      </c>
      <c r="D20" s="37">
        <v>20426.083333333332</v>
      </c>
      <c r="E20" s="37">
        <v>20252.166666666664</v>
      </c>
      <c r="F20" s="37">
        <v>20078.083333333332</v>
      </c>
      <c r="G20" s="37">
        <v>19904.166666666664</v>
      </c>
      <c r="H20" s="37">
        <v>20600.166666666664</v>
      </c>
      <c r="I20" s="37">
        <v>20774.083333333328</v>
      </c>
      <c r="J20" s="37">
        <v>20948.166666666664</v>
      </c>
      <c r="K20" s="28">
        <v>20600</v>
      </c>
      <c r="L20" s="28">
        <v>20252</v>
      </c>
      <c r="M20" s="28">
        <v>0.11848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2698.4</v>
      </c>
      <c r="D21" s="37">
        <v>2717.0166666666669</v>
      </c>
      <c r="E21" s="37">
        <v>2666.3833333333337</v>
      </c>
      <c r="F21" s="37">
        <v>2634.3666666666668</v>
      </c>
      <c r="G21" s="37">
        <v>2583.7333333333336</v>
      </c>
      <c r="H21" s="37">
        <v>2749.0333333333338</v>
      </c>
      <c r="I21" s="37">
        <v>2799.666666666667</v>
      </c>
      <c r="J21" s="37">
        <v>2831.6833333333338</v>
      </c>
      <c r="K21" s="28">
        <v>2767.65</v>
      </c>
      <c r="L21" s="28">
        <v>2685</v>
      </c>
      <c r="M21" s="28">
        <v>16.399809999999999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2106.1999999999998</v>
      </c>
      <c r="D22" s="37">
        <v>2128.6833333333329</v>
      </c>
      <c r="E22" s="37">
        <v>2047.516666666666</v>
      </c>
      <c r="F22" s="37">
        <v>1988.833333333333</v>
      </c>
      <c r="G22" s="37">
        <v>1907.6666666666661</v>
      </c>
      <c r="H22" s="37">
        <v>2187.3666666666659</v>
      </c>
      <c r="I22" s="37">
        <v>2268.5333333333328</v>
      </c>
      <c r="J22" s="37">
        <v>2327.2166666666658</v>
      </c>
      <c r="K22" s="28">
        <v>2209.85</v>
      </c>
      <c r="L22" s="28">
        <v>2070</v>
      </c>
      <c r="M22" s="28">
        <v>17.193760000000001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810.25</v>
      </c>
      <c r="D23" s="37">
        <v>811.48333333333323</v>
      </c>
      <c r="E23" s="37">
        <v>804.26666666666642</v>
      </c>
      <c r="F23" s="37">
        <v>798.28333333333319</v>
      </c>
      <c r="G23" s="37">
        <v>791.06666666666638</v>
      </c>
      <c r="H23" s="37">
        <v>817.46666666666647</v>
      </c>
      <c r="I23" s="37">
        <v>824.68333333333339</v>
      </c>
      <c r="J23" s="37">
        <v>830.66666666666652</v>
      </c>
      <c r="K23" s="28">
        <v>818.7</v>
      </c>
      <c r="L23" s="28">
        <v>805.5</v>
      </c>
      <c r="M23" s="28">
        <v>28.07602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3347.4</v>
      </c>
      <c r="D24" s="37">
        <v>3342.9166666666665</v>
      </c>
      <c r="E24" s="37">
        <v>3307.0333333333328</v>
      </c>
      <c r="F24" s="37">
        <v>3266.6666666666665</v>
      </c>
      <c r="G24" s="37">
        <v>3230.7833333333328</v>
      </c>
      <c r="H24" s="37">
        <v>3383.2833333333328</v>
      </c>
      <c r="I24" s="37">
        <v>3419.166666666667</v>
      </c>
      <c r="J24" s="37">
        <v>3459.5333333333328</v>
      </c>
      <c r="K24" s="28">
        <v>3378.8</v>
      </c>
      <c r="L24" s="28">
        <v>3302.55</v>
      </c>
      <c r="M24" s="28">
        <v>5.0262000000000002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3313.55</v>
      </c>
      <c r="D25" s="37">
        <v>3348.4500000000003</v>
      </c>
      <c r="E25" s="37">
        <v>3147.9000000000005</v>
      </c>
      <c r="F25" s="37">
        <v>2982.2500000000005</v>
      </c>
      <c r="G25" s="37">
        <v>2781.7000000000007</v>
      </c>
      <c r="H25" s="37">
        <v>3514.1000000000004</v>
      </c>
      <c r="I25" s="37">
        <v>3714.6500000000005</v>
      </c>
      <c r="J25" s="37">
        <v>3880.3</v>
      </c>
      <c r="K25" s="28">
        <v>3549</v>
      </c>
      <c r="L25" s="28">
        <v>3182.8</v>
      </c>
      <c r="M25" s="28">
        <v>6.9581600000000003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105.15</v>
      </c>
      <c r="D26" s="37">
        <v>105.33333333333333</v>
      </c>
      <c r="E26" s="37">
        <v>104.41666666666666</v>
      </c>
      <c r="F26" s="37">
        <v>103.68333333333332</v>
      </c>
      <c r="G26" s="37">
        <v>102.76666666666665</v>
      </c>
      <c r="H26" s="37">
        <v>106.06666666666666</v>
      </c>
      <c r="I26" s="37">
        <v>106.98333333333332</v>
      </c>
      <c r="J26" s="37">
        <v>107.71666666666667</v>
      </c>
      <c r="K26" s="28">
        <v>106.25</v>
      </c>
      <c r="L26" s="28">
        <v>104.6</v>
      </c>
      <c r="M26" s="28">
        <v>21.264150000000001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277.89999999999998</v>
      </c>
      <c r="D27" s="37">
        <v>277.55</v>
      </c>
      <c r="E27" s="37">
        <v>273.10000000000002</v>
      </c>
      <c r="F27" s="37">
        <v>268.3</v>
      </c>
      <c r="G27" s="37">
        <v>263.85000000000002</v>
      </c>
      <c r="H27" s="37">
        <v>282.35000000000002</v>
      </c>
      <c r="I27" s="37">
        <v>286.79999999999995</v>
      </c>
      <c r="J27" s="37">
        <v>291.60000000000002</v>
      </c>
      <c r="K27" s="28">
        <v>282</v>
      </c>
      <c r="L27" s="28">
        <v>272.75</v>
      </c>
      <c r="M27" s="28">
        <v>61.151119999999999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672.65</v>
      </c>
      <c r="D28" s="37">
        <v>677.36666666666667</v>
      </c>
      <c r="E28" s="37">
        <v>665.38333333333333</v>
      </c>
      <c r="F28" s="37">
        <v>658.11666666666667</v>
      </c>
      <c r="G28" s="37">
        <v>646.13333333333333</v>
      </c>
      <c r="H28" s="37">
        <v>684.63333333333333</v>
      </c>
      <c r="I28" s="37">
        <v>696.61666666666667</v>
      </c>
      <c r="J28" s="37">
        <v>703.88333333333333</v>
      </c>
      <c r="K28" s="28">
        <v>689.35</v>
      </c>
      <c r="L28" s="28">
        <v>670.1</v>
      </c>
      <c r="M28" s="28">
        <v>4.2980200000000002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3112.8</v>
      </c>
      <c r="D29" s="37">
        <v>3144.2666666666664</v>
      </c>
      <c r="E29" s="37">
        <v>3063.5333333333328</v>
      </c>
      <c r="F29" s="37">
        <v>3014.2666666666664</v>
      </c>
      <c r="G29" s="37">
        <v>2933.5333333333328</v>
      </c>
      <c r="H29" s="37">
        <v>3193.5333333333328</v>
      </c>
      <c r="I29" s="37">
        <v>3274.2666666666664</v>
      </c>
      <c r="J29" s="37">
        <v>3323.5333333333328</v>
      </c>
      <c r="K29" s="28">
        <v>3225</v>
      </c>
      <c r="L29" s="28">
        <v>3095</v>
      </c>
      <c r="M29" s="28">
        <v>6.6208099999999996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382.65</v>
      </c>
      <c r="D30" s="37">
        <v>381.91666666666669</v>
      </c>
      <c r="E30" s="37">
        <v>380.78333333333336</v>
      </c>
      <c r="F30" s="37">
        <v>378.91666666666669</v>
      </c>
      <c r="G30" s="37">
        <v>377.78333333333336</v>
      </c>
      <c r="H30" s="37">
        <v>383.78333333333336</v>
      </c>
      <c r="I30" s="37">
        <v>384.91666666666669</v>
      </c>
      <c r="J30" s="37">
        <v>386.78333333333336</v>
      </c>
      <c r="K30" s="28">
        <v>383.05</v>
      </c>
      <c r="L30" s="28">
        <v>380.05</v>
      </c>
      <c r="M30" s="28">
        <v>50.634149999999998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4374.1000000000004</v>
      </c>
      <c r="D31" s="37">
        <v>4377.0333333333338</v>
      </c>
      <c r="E31" s="37">
        <v>4332.0666666666675</v>
      </c>
      <c r="F31" s="37">
        <v>4290.0333333333338</v>
      </c>
      <c r="G31" s="37">
        <v>4245.0666666666675</v>
      </c>
      <c r="H31" s="37">
        <v>4419.0666666666675</v>
      </c>
      <c r="I31" s="37">
        <v>4464.0333333333328</v>
      </c>
      <c r="J31" s="37">
        <v>4506.0666666666675</v>
      </c>
      <c r="K31" s="28">
        <v>4422</v>
      </c>
      <c r="L31" s="28">
        <v>4335</v>
      </c>
      <c r="M31" s="28">
        <v>2.0750999999999999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230</v>
      </c>
      <c r="D32" s="37">
        <v>230.5</v>
      </c>
      <c r="E32" s="37">
        <v>227.55</v>
      </c>
      <c r="F32" s="37">
        <v>225.10000000000002</v>
      </c>
      <c r="G32" s="37">
        <v>222.15000000000003</v>
      </c>
      <c r="H32" s="37">
        <v>232.95</v>
      </c>
      <c r="I32" s="37">
        <v>235.89999999999998</v>
      </c>
      <c r="J32" s="37">
        <v>238.34999999999997</v>
      </c>
      <c r="K32" s="28">
        <v>233.45</v>
      </c>
      <c r="L32" s="28">
        <v>228.05</v>
      </c>
      <c r="M32" s="28">
        <v>21.464939999999999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144.94999999999999</v>
      </c>
      <c r="D33" s="37">
        <v>145.68333333333334</v>
      </c>
      <c r="E33" s="37">
        <v>143.81666666666666</v>
      </c>
      <c r="F33" s="37">
        <v>142.68333333333334</v>
      </c>
      <c r="G33" s="37">
        <v>140.81666666666666</v>
      </c>
      <c r="H33" s="37">
        <v>146.81666666666666</v>
      </c>
      <c r="I33" s="37">
        <v>148.68333333333334</v>
      </c>
      <c r="J33" s="37">
        <v>149.81666666666666</v>
      </c>
      <c r="K33" s="28">
        <v>147.55000000000001</v>
      </c>
      <c r="L33" s="28">
        <v>144.55000000000001</v>
      </c>
      <c r="M33" s="28">
        <v>88.149299999999997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3473.9</v>
      </c>
      <c r="D34" s="37">
        <v>3472.4666666666672</v>
      </c>
      <c r="E34" s="37">
        <v>3452.9833333333345</v>
      </c>
      <c r="F34" s="37">
        <v>3432.0666666666675</v>
      </c>
      <c r="G34" s="37">
        <v>3412.5833333333348</v>
      </c>
      <c r="H34" s="37">
        <v>3493.3833333333341</v>
      </c>
      <c r="I34" s="37">
        <v>3512.8666666666668</v>
      </c>
      <c r="J34" s="37">
        <v>3533.7833333333338</v>
      </c>
      <c r="K34" s="28">
        <v>3491.95</v>
      </c>
      <c r="L34" s="28">
        <v>3451.55</v>
      </c>
      <c r="M34" s="28">
        <v>7.9247800000000002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1994.2</v>
      </c>
      <c r="D35" s="37">
        <v>1984.7833333333335</v>
      </c>
      <c r="E35" s="37">
        <v>1967.616666666667</v>
      </c>
      <c r="F35" s="37">
        <v>1941.0333333333335</v>
      </c>
      <c r="G35" s="37">
        <v>1923.866666666667</v>
      </c>
      <c r="H35" s="37">
        <v>2011.366666666667</v>
      </c>
      <c r="I35" s="37">
        <v>2028.5333333333335</v>
      </c>
      <c r="J35" s="37">
        <v>2055.1166666666668</v>
      </c>
      <c r="K35" s="28">
        <v>2001.95</v>
      </c>
      <c r="L35" s="28">
        <v>1958.2</v>
      </c>
      <c r="M35" s="28">
        <v>3.1518099999999998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568.65</v>
      </c>
      <c r="D36" s="37">
        <v>574.0333333333333</v>
      </c>
      <c r="E36" s="37">
        <v>561.11666666666656</v>
      </c>
      <c r="F36" s="37">
        <v>553.58333333333326</v>
      </c>
      <c r="G36" s="37">
        <v>540.66666666666652</v>
      </c>
      <c r="H36" s="37">
        <v>581.56666666666661</v>
      </c>
      <c r="I36" s="37">
        <v>594.48333333333335</v>
      </c>
      <c r="J36" s="37">
        <v>602.01666666666665</v>
      </c>
      <c r="K36" s="28">
        <v>586.95000000000005</v>
      </c>
      <c r="L36" s="28">
        <v>566.5</v>
      </c>
      <c r="M36" s="28">
        <v>20.86017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4232.25</v>
      </c>
      <c r="D37" s="37">
        <v>4238.1333333333332</v>
      </c>
      <c r="E37" s="37">
        <v>4181.2666666666664</v>
      </c>
      <c r="F37" s="37">
        <v>4130.2833333333328</v>
      </c>
      <c r="G37" s="37">
        <v>4073.4166666666661</v>
      </c>
      <c r="H37" s="37">
        <v>4289.1166666666668</v>
      </c>
      <c r="I37" s="37">
        <v>4345.9833333333336</v>
      </c>
      <c r="J37" s="37">
        <v>4396.9666666666672</v>
      </c>
      <c r="K37" s="28">
        <v>4295</v>
      </c>
      <c r="L37" s="28">
        <v>4187.1499999999996</v>
      </c>
      <c r="M37" s="28">
        <v>5.2887599999999999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728.5</v>
      </c>
      <c r="D38" s="37">
        <v>726.9666666666667</v>
      </c>
      <c r="E38" s="37">
        <v>722.73333333333335</v>
      </c>
      <c r="F38" s="37">
        <v>716.9666666666667</v>
      </c>
      <c r="G38" s="37">
        <v>712.73333333333335</v>
      </c>
      <c r="H38" s="37">
        <v>732.73333333333335</v>
      </c>
      <c r="I38" s="37">
        <v>736.9666666666667</v>
      </c>
      <c r="J38" s="37">
        <v>742.73333333333335</v>
      </c>
      <c r="K38" s="28">
        <v>731.2</v>
      </c>
      <c r="L38" s="28">
        <v>721.2</v>
      </c>
      <c r="M38" s="28">
        <v>45.831960000000002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4013.1</v>
      </c>
      <c r="D39" s="37">
        <v>4014.8000000000006</v>
      </c>
      <c r="E39" s="37">
        <v>3991.3500000000013</v>
      </c>
      <c r="F39" s="37">
        <v>3969.6000000000008</v>
      </c>
      <c r="G39" s="37">
        <v>3946.1500000000015</v>
      </c>
      <c r="H39" s="37">
        <v>4036.5500000000011</v>
      </c>
      <c r="I39" s="37">
        <v>4060.0000000000009</v>
      </c>
      <c r="J39" s="37">
        <v>4081.7500000000009</v>
      </c>
      <c r="K39" s="28">
        <v>4038.25</v>
      </c>
      <c r="L39" s="28">
        <v>3993.05</v>
      </c>
      <c r="M39" s="28">
        <v>2.8754200000000001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7304.7</v>
      </c>
      <c r="D40" s="37">
        <v>7316.2333333333336</v>
      </c>
      <c r="E40" s="37">
        <v>7264.5166666666673</v>
      </c>
      <c r="F40" s="37">
        <v>7224.3333333333339</v>
      </c>
      <c r="G40" s="37">
        <v>7172.6166666666677</v>
      </c>
      <c r="H40" s="37">
        <v>7356.416666666667</v>
      </c>
      <c r="I40" s="37">
        <v>7408.1333333333341</v>
      </c>
      <c r="J40" s="37">
        <v>7448.3166666666666</v>
      </c>
      <c r="K40" s="28">
        <v>7367.95</v>
      </c>
      <c r="L40" s="28">
        <v>7276.05</v>
      </c>
      <c r="M40" s="28">
        <v>7.5807799999999999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15085.85</v>
      </c>
      <c r="D41" s="37">
        <v>15120.083333333334</v>
      </c>
      <c r="E41" s="37">
        <v>14989.166666666668</v>
      </c>
      <c r="F41" s="37">
        <v>14892.483333333334</v>
      </c>
      <c r="G41" s="37">
        <v>14761.566666666668</v>
      </c>
      <c r="H41" s="37">
        <v>15216.766666666668</v>
      </c>
      <c r="I41" s="37">
        <v>15347.683333333336</v>
      </c>
      <c r="J41" s="37">
        <v>15444.366666666669</v>
      </c>
      <c r="K41" s="28">
        <v>15251</v>
      </c>
      <c r="L41" s="28">
        <v>15023.4</v>
      </c>
      <c r="M41" s="28">
        <v>2.0784699999999998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5257.7</v>
      </c>
      <c r="D42" s="37">
        <v>5259.8833333333323</v>
      </c>
      <c r="E42" s="37">
        <v>5128.866666666665</v>
      </c>
      <c r="F42" s="37">
        <v>5000.0333333333328</v>
      </c>
      <c r="G42" s="37">
        <v>4869.0166666666655</v>
      </c>
      <c r="H42" s="37">
        <v>5388.7166666666644</v>
      </c>
      <c r="I42" s="37">
        <v>5519.7333333333327</v>
      </c>
      <c r="J42" s="37">
        <v>5648.5666666666639</v>
      </c>
      <c r="K42" s="28">
        <v>5390.9</v>
      </c>
      <c r="L42" s="28">
        <v>5131.05</v>
      </c>
      <c r="M42" s="28">
        <v>0.91652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2162.8000000000002</v>
      </c>
      <c r="D43" s="37">
        <v>2187.7833333333333</v>
      </c>
      <c r="E43" s="37">
        <v>2105.6166666666668</v>
      </c>
      <c r="F43" s="37">
        <v>2048.4333333333334</v>
      </c>
      <c r="G43" s="37">
        <v>1966.2666666666669</v>
      </c>
      <c r="H43" s="37">
        <v>2244.9666666666667</v>
      </c>
      <c r="I43" s="37">
        <v>2327.1333333333337</v>
      </c>
      <c r="J43" s="37">
        <v>2384.3166666666666</v>
      </c>
      <c r="K43" s="28">
        <v>2269.9499999999998</v>
      </c>
      <c r="L43" s="28">
        <v>2130.6</v>
      </c>
      <c r="M43" s="28">
        <v>25.52684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274.10000000000002</v>
      </c>
      <c r="D44" s="37">
        <v>276.18333333333334</v>
      </c>
      <c r="E44" s="37">
        <v>271.41666666666669</v>
      </c>
      <c r="F44" s="37">
        <v>268.73333333333335</v>
      </c>
      <c r="G44" s="37">
        <v>263.9666666666667</v>
      </c>
      <c r="H44" s="37">
        <v>278.86666666666667</v>
      </c>
      <c r="I44" s="37">
        <v>283.63333333333333</v>
      </c>
      <c r="J44" s="37">
        <v>286.31666666666666</v>
      </c>
      <c r="K44" s="28">
        <v>280.95</v>
      </c>
      <c r="L44" s="28">
        <v>273.5</v>
      </c>
      <c r="M44" s="28">
        <v>55.106789999999997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117.9</v>
      </c>
      <c r="D45" s="37">
        <v>118.64999999999999</v>
      </c>
      <c r="E45" s="37">
        <v>116.79999999999998</v>
      </c>
      <c r="F45" s="37">
        <v>115.69999999999999</v>
      </c>
      <c r="G45" s="37">
        <v>113.84999999999998</v>
      </c>
      <c r="H45" s="37">
        <v>119.74999999999999</v>
      </c>
      <c r="I45" s="37">
        <v>121.59999999999998</v>
      </c>
      <c r="J45" s="37">
        <v>122.69999999999999</v>
      </c>
      <c r="K45" s="28">
        <v>120.5</v>
      </c>
      <c r="L45" s="28">
        <v>117.55</v>
      </c>
      <c r="M45" s="28">
        <v>339.06200999999999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48.75</v>
      </c>
      <c r="D46" s="37">
        <v>48.85</v>
      </c>
      <c r="E46" s="37">
        <v>48.2</v>
      </c>
      <c r="F46" s="37">
        <v>47.65</v>
      </c>
      <c r="G46" s="37">
        <v>47</v>
      </c>
      <c r="H46" s="37">
        <v>49.400000000000006</v>
      </c>
      <c r="I46" s="37">
        <v>50.05</v>
      </c>
      <c r="J46" s="37">
        <v>50.600000000000009</v>
      </c>
      <c r="K46" s="28">
        <v>49.5</v>
      </c>
      <c r="L46" s="28">
        <v>48.3</v>
      </c>
      <c r="M46" s="28">
        <v>25.954249999999998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1901.5</v>
      </c>
      <c r="D47" s="37">
        <v>1908.95</v>
      </c>
      <c r="E47" s="37">
        <v>1887.1000000000001</v>
      </c>
      <c r="F47" s="37">
        <v>1872.7</v>
      </c>
      <c r="G47" s="37">
        <v>1850.8500000000001</v>
      </c>
      <c r="H47" s="37">
        <v>1923.3500000000001</v>
      </c>
      <c r="I47" s="37">
        <v>1945.2</v>
      </c>
      <c r="J47" s="37">
        <v>1959.6000000000001</v>
      </c>
      <c r="K47" s="28">
        <v>1930.8</v>
      </c>
      <c r="L47" s="28">
        <v>1894.55</v>
      </c>
      <c r="M47" s="28">
        <v>1.7665599999999999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673.75</v>
      </c>
      <c r="D48" s="37">
        <v>673.83333333333337</v>
      </c>
      <c r="E48" s="37">
        <v>662.66666666666674</v>
      </c>
      <c r="F48" s="37">
        <v>651.58333333333337</v>
      </c>
      <c r="G48" s="37">
        <v>640.41666666666674</v>
      </c>
      <c r="H48" s="37">
        <v>684.91666666666674</v>
      </c>
      <c r="I48" s="37">
        <v>696.08333333333348</v>
      </c>
      <c r="J48" s="37">
        <v>707.16666666666674</v>
      </c>
      <c r="K48" s="28">
        <v>685</v>
      </c>
      <c r="L48" s="28">
        <v>662.75</v>
      </c>
      <c r="M48" s="28">
        <v>39.519840000000002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276.14999999999998</v>
      </c>
      <c r="D49" s="37">
        <v>276.13333333333333</v>
      </c>
      <c r="E49" s="37">
        <v>267.26666666666665</v>
      </c>
      <c r="F49" s="37">
        <v>258.38333333333333</v>
      </c>
      <c r="G49" s="37">
        <v>249.51666666666665</v>
      </c>
      <c r="H49" s="37">
        <v>285.01666666666665</v>
      </c>
      <c r="I49" s="37">
        <v>293.88333333333333</v>
      </c>
      <c r="J49" s="37">
        <v>302.76666666666665</v>
      </c>
      <c r="K49" s="28">
        <v>285</v>
      </c>
      <c r="L49" s="28">
        <v>267.25</v>
      </c>
      <c r="M49" s="28">
        <v>267.87927999999999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706.4</v>
      </c>
      <c r="D50" s="37">
        <v>708.80000000000007</v>
      </c>
      <c r="E50" s="37">
        <v>701.10000000000014</v>
      </c>
      <c r="F50" s="37">
        <v>695.80000000000007</v>
      </c>
      <c r="G50" s="37">
        <v>688.10000000000014</v>
      </c>
      <c r="H50" s="37">
        <v>714.10000000000014</v>
      </c>
      <c r="I50" s="37">
        <v>721.80000000000018</v>
      </c>
      <c r="J50" s="37">
        <v>727.10000000000014</v>
      </c>
      <c r="K50" s="28">
        <v>716.5</v>
      </c>
      <c r="L50" s="28">
        <v>703.5</v>
      </c>
      <c r="M50" s="28">
        <v>9.4068100000000001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51.65</v>
      </c>
      <c r="D51" s="37">
        <v>51.966666666666669</v>
      </c>
      <c r="E51" s="37">
        <v>51.183333333333337</v>
      </c>
      <c r="F51" s="37">
        <v>50.716666666666669</v>
      </c>
      <c r="G51" s="37">
        <v>49.933333333333337</v>
      </c>
      <c r="H51" s="37">
        <v>52.433333333333337</v>
      </c>
      <c r="I51" s="37">
        <v>53.216666666666669</v>
      </c>
      <c r="J51" s="37">
        <v>53.683333333333337</v>
      </c>
      <c r="K51" s="28">
        <v>52.75</v>
      </c>
      <c r="L51" s="28">
        <v>51.5</v>
      </c>
      <c r="M51" s="28">
        <v>185.74304000000001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336.4</v>
      </c>
      <c r="D52" s="37">
        <v>335.2833333333333</v>
      </c>
      <c r="E52" s="37">
        <v>333.31666666666661</v>
      </c>
      <c r="F52" s="37">
        <v>330.23333333333329</v>
      </c>
      <c r="G52" s="37">
        <v>328.26666666666659</v>
      </c>
      <c r="H52" s="37">
        <v>338.36666666666662</v>
      </c>
      <c r="I52" s="37">
        <v>340.33333333333331</v>
      </c>
      <c r="J52" s="37">
        <v>343.41666666666663</v>
      </c>
      <c r="K52" s="28">
        <v>337.25</v>
      </c>
      <c r="L52" s="28">
        <v>332.2</v>
      </c>
      <c r="M52" s="28">
        <v>25.576229999999999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703.65</v>
      </c>
      <c r="D53" s="37">
        <v>703.33333333333337</v>
      </c>
      <c r="E53" s="37">
        <v>696.66666666666674</v>
      </c>
      <c r="F53" s="37">
        <v>689.68333333333339</v>
      </c>
      <c r="G53" s="37">
        <v>683.01666666666677</v>
      </c>
      <c r="H53" s="37">
        <v>710.31666666666672</v>
      </c>
      <c r="I53" s="37">
        <v>716.98333333333346</v>
      </c>
      <c r="J53" s="37">
        <v>723.9666666666667</v>
      </c>
      <c r="K53" s="28">
        <v>710</v>
      </c>
      <c r="L53" s="28">
        <v>696.35</v>
      </c>
      <c r="M53" s="28">
        <v>58.11092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313.3</v>
      </c>
      <c r="D54" s="37">
        <v>313.8</v>
      </c>
      <c r="E54" s="37">
        <v>311.25</v>
      </c>
      <c r="F54" s="37">
        <v>309.2</v>
      </c>
      <c r="G54" s="37">
        <v>306.64999999999998</v>
      </c>
      <c r="H54" s="37">
        <v>315.85000000000002</v>
      </c>
      <c r="I54" s="37">
        <v>318.40000000000009</v>
      </c>
      <c r="J54" s="37">
        <v>320.45000000000005</v>
      </c>
      <c r="K54" s="28">
        <v>316.35000000000002</v>
      </c>
      <c r="L54" s="28">
        <v>311.75</v>
      </c>
      <c r="M54" s="28">
        <v>14.132099999999999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17399.849999999999</v>
      </c>
      <c r="D55" s="37">
        <v>17439.166666666668</v>
      </c>
      <c r="E55" s="37">
        <v>17063.333333333336</v>
      </c>
      <c r="F55" s="37">
        <v>16726.816666666669</v>
      </c>
      <c r="G55" s="37">
        <v>16350.983333333337</v>
      </c>
      <c r="H55" s="37">
        <v>17775.683333333334</v>
      </c>
      <c r="I55" s="37">
        <v>18151.51666666667</v>
      </c>
      <c r="J55" s="37">
        <v>18488.033333333333</v>
      </c>
      <c r="K55" s="28">
        <v>17815</v>
      </c>
      <c r="L55" s="28">
        <v>17102.650000000001</v>
      </c>
      <c r="M55" s="28">
        <v>0.70018000000000002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3688.1</v>
      </c>
      <c r="D56" s="37">
        <v>3734.2833333333333</v>
      </c>
      <c r="E56" s="37">
        <v>3632.6666666666665</v>
      </c>
      <c r="F56" s="37">
        <v>3577.2333333333331</v>
      </c>
      <c r="G56" s="37">
        <v>3475.6166666666663</v>
      </c>
      <c r="H56" s="37">
        <v>3789.7166666666667</v>
      </c>
      <c r="I56" s="37">
        <v>3891.3333333333335</v>
      </c>
      <c r="J56" s="37">
        <v>3946.7666666666669</v>
      </c>
      <c r="K56" s="28">
        <v>3835.9</v>
      </c>
      <c r="L56" s="28">
        <v>3678.85</v>
      </c>
      <c r="M56" s="28">
        <v>7.9885000000000002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221.25</v>
      </c>
      <c r="D57" s="37">
        <v>223.43333333333331</v>
      </c>
      <c r="E57" s="37">
        <v>218.26666666666662</v>
      </c>
      <c r="F57" s="37">
        <v>215.2833333333333</v>
      </c>
      <c r="G57" s="37">
        <v>210.11666666666662</v>
      </c>
      <c r="H57" s="37">
        <v>226.41666666666663</v>
      </c>
      <c r="I57" s="37">
        <v>231.58333333333331</v>
      </c>
      <c r="J57" s="37">
        <v>234.56666666666663</v>
      </c>
      <c r="K57" s="28">
        <v>228.6</v>
      </c>
      <c r="L57" s="28">
        <v>220.45</v>
      </c>
      <c r="M57" s="28">
        <v>115.90985000000001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771.2</v>
      </c>
      <c r="D58" s="37">
        <v>774.23333333333323</v>
      </c>
      <c r="E58" s="37">
        <v>760.96666666666647</v>
      </c>
      <c r="F58" s="37">
        <v>750.73333333333323</v>
      </c>
      <c r="G58" s="37">
        <v>737.46666666666647</v>
      </c>
      <c r="H58" s="37">
        <v>784.46666666666647</v>
      </c>
      <c r="I58" s="37">
        <v>797.73333333333312</v>
      </c>
      <c r="J58" s="37">
        <v>807.96666666666647</v>
      </c>
      <c r="K58" s="28">
        <v>787.5</v>
      </c>
      <c r="L58" s="28">
        <v>764</v>
      </c>
      <c r="M58" s="28">
        <v>30.09385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1034.2</v>
      </c>
      <c r="D59" s="37">
        <v>1037.3833333333334</v>
      </c>
      <c r="E59" s="37">
        <v>1028.8166666666668</v>
      </c>
      <c r="F59" s="37">
        <v>1023.4333333333334</v>
      </c>
      <c r="G59" s="37">
        <v>1014.8666666666668</v>
      </c>
      <c r="H59" s="37">
        <v>1042.7666666666669</v>
      </c>
      <c r="I59" s="37">
        <v>1051.3333333333335</v>
      </c>
      <c r="J59" s="37">
        <v>1056.7166666666669</v>
      </c>
      <c r="K59" s="28">
        <v>1045.95</v>
      </c>
      <c r="L59" s="28">
        <v>1032</v>
      </c>
      <c r="M59" s="28">
        <v>15.614050000000001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1633.85</v>
      </c>
      <c r="D60" s="37">
        <v>1640.3999999999999</v>
      </c>
      <c r="E60" s="37">
        <v>1618.7999999999997</v>
      </c>
      <c r="F60" s="37">
        <v>1603.7499999999998</v>
      </c>
      <c r="G60" s="37">
        <v>1582.1499999999996</v>
      </c>
      <c r="H60" s="37">
        <v>1655.4499999999998</v>
      </c>
      <c r="I60" s="37">
        <v>1677.0499999999997</v>
      </c>
      <c r="J60" s="37">
        <v>1692.1</v>
      </c>
      <c r="K60" s="28">
        <v>1662</v>
      </c>
      <c r="L60" s="28">
        <v>1625.35</v>
      </c>
      <c r="M60" s="28">
        <v>0.72440000000000004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208.45</v>
      </c>
      <c r="D61" s="37">
        <v>208.15</v>
      </c>
      <c r="E61" s="37">
        <v>206.05</v>
      </c>
      <c r="F61" s="37">
        <v>203.65</v>
      </c>
      <c r="G61" s="37">
        <v>201.55</v>
      </c>
      <c r="H61" s="37">
        <v>210.55</v>
      </c>
      <c r="I61" s="37">
        <v>212.64999999999998</v>
      </c>
      <c r="J61" s="37">
        <v>215.05</v>
      </c>
      <c r="K61" s="28">
        <v>210.25</v>
      </c>
      <c r="L61" s="28">
        <v>205.75</v>
      </c>
      <c r="M61" s="28">
        <v>319.99040000000002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3934.5</v>
      </c>
      <c r="D62" s="37">
        <v>3936.0833333333335</v>
      </c>
      <c r="E62" s="37">
        <v>3893.3666666666668</v>
      </c>
      <c r="F62" s="37">
        <v>3852.2333333333331</v>
      </c>
      <c r="G62" s="37">
        <v>3809.5166666666664</v>
      </c>
      <c r="H62" s="37">
        <v>3977.2166666666672</v>
      </c>
      <c r="I62" s="37">
        <v>4019.9333333333334</v>
      </c>
      <c r="J62" s="37">
        <v>4061.0666666666675</v>
      </c>
      <c r="K62" s="28">
        <v>3978.8</v>
      </c>
      <c r="L62" s="28">
        <v>3894.95</v>
      </c>
      <c r="M62" s="28">
        <v>2.3533300000000001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1614.1</v>
      </c>
      <c r="D63" s="37">
        <v>1609.6333333333332</v>
      </c>
      <c r="E63" s="37">
        <v>1599.2666666666664</v>
      </c>
      <c r="F63" s="37">
        <v>1584.4333333333332</v>
      </c>
      <c r="G63" s="37">
        <v>1574.0666666666664</v>
      </c>
      <c r="H63" s="37">
        <v>1624.4666666666665</v>
      </c>
      <c r="I63" s="37">
        <v>1634.8333333333333</v>
      </c>
      <c r="J63" s="37">
        <v>1649.6666666666665</v>
      </c>
      <c r="K63" s="28">
        <v>1620</v>
      </c>
      <c r="L63" s="28">
        <v>1594.8</v>
      </c>
      <c r="M63" s="28">
        <v>3.1170100000000001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685.9</v>
      </c>
      <c r="D64" s="37">
        <v>690.36666666666667</v>
      </c>
      <c r="E64" s="37">
        <v>679.5333333333333</v>
      </c>
      <c r="F64" s="37">
        <v>673.16666666666663</v>
      </c>
      <c r="G64" s="37">
        <v>662.33333333333326</v>
      </c>
      <c r="H64" s="37">
        <v>696.73333333333335</v>
      </c>
      <c r="I64" s="37">
        <v>707.56666666666661</v>
      </c>
      <c r="J64" s="37">
        <v>713.93333333333339</v>
      </c>
      <c r="K64" s="28">
        <v>701.2</v>
      </c>
      <c r="L64" s="28">
        <v>684</v>
      </c>
      <c r="M64" s="28">
        <v>23.857530000000001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1049.25</v>
      </c>
      <c r="D65" s="37">
        <v>1049.8833333333334</v>
      </c>
      <c r="E65" s="37">
        <v>1037.7666666666669</v>
      </c>
      <c r="F65" s="37">
        <v>1026.2833333333335</v>
      </c>
      <c r="G65" s="37">
        <v>1014.166666666667</v>
      </c>
      <c r="H65" s="37">
        <v>1061.3666666666668</v>
      </c>
      <c r="I65" s="37">
        <v>1073.4833333333331</v>
      </c>
      <c r="J65" s="37">
        <v>1084.9666666666667</v>
      </c>
      <c r="K65" s="28">
        <v>1062</v>
      </c>
      <c r="L65" s="28">
        <v>1038.4000000000001</v>
      </c>
      <c r="M65" s="28">
        <v>6.0895900000000003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373.85</v>
      </c>
      <c r="D66" s="37">
        <v>374.58333333333331</v>
      </c>
      <c r="E66" s="37">
        <v>368.51666666666665</v>
      </c>
      <c r="F66" s="37">
        <v>363.18333333333334</v>
      </c>
      <c r="G66" s="37">
        <v>357.11666666666667</v>
      </c>
      <c r="H66" s="37">
        <v>379.91666666666663</v>
      </c>
      <c r="I66" s="37">
        <v>385.98333333333335</v>
      </c>
      <c r="J66" s="37">
        <v>391.31666666666661</v>
      </c>
      <c r="K66" s="28">
        <v>380.65</v>
      </c>
      <c r="L66" s="28">
        <v>369.25</v>
      </c>
      <c r="M66" s="28">
        <v>295.56229999999999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1172.4000000000001</v>
      </c>
      <c r="D67" s="37">
        <v>1177.9833333333333</v>
      </c>
      <c r="E67" s="37">
        <v>1162.4666666666667</v>
      </c>
      <c r="F67" s="37">
        <v>1152.5333333333333</v>
      </c>
      <c r="G67" s="37">
        <v>1137.0166666666667</v>
      </c>
      <c r="H67" s="37">
        <v>1187.9166666666667</v>
      </c>
      <c r="I67" s="37">
        <v>1203.4333333333336</v>
      </c>
      <c r="J67" s="37">
        <v>1213.3666666666668</v>
      </c>
      <c r="K67" s="28">
        <v>1193.5</v>
      </c>
      <c r="L67" s="28">
        <v>1168.05</v>
      </c>
      <c r="M67" s="28">
        <v>3.0875900000000001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367.8</v>
      </c>
      <c r="D68" s="37">
        <v>368.98333333333335</v>
      </c>
      <c r="E68" s="37">
        <v>365.11666666666667</v>
      </c>
      <c r="F68" s="37">
        <v>362.43333333333334</v>
      </c>
      <c r="G68" s="37">
        <v>358.56666666666666</v>
      </c>
      <c r="H68" s="37">
        <v>371.66666666666669</v>
      </c>
      <c r="I68" s="37">
        <v>375.53333333333336</v>
      </c>
      <c r="J68" s="37">
        <v>378.2166666666667</v>
      </c>
      <c r="K68" s="28">
        <v>372.85</v>
      </c>
      <c r="L68" s="28">
        <v>366.3</v>
      </c>
      <c r="M68" s="28">
        <v>41.861370000000001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579.15</v>
      </c>
      <c r="D69" s="37">
        <v>578.23333333333323</v>
      </c>
      <c r="E69" s="37">
        <v>573.91666666666652</v>
      </c>
      <c r="F69" s="37">
        <v>568.68333333333328</v>
      </c>
      <c r="G69" s="37">
        <v>564.36666666666656</v>
      </c>
      <c r="H69" s="37">
        <v>583.46666666666647</v>
      </c>
      <c r="I69" s="37">
        <v>587.7833333333333</v>
      </c>
      <c r="J69" s="37">
        <v>593.01666666666642</v>
      </c>
      <c r="K69" s="28">
        <v>582.54999999999995</v>
      </c>
      <c r="L69" s="28">
        <v>573</v>
      </c>
      <c r="M69" s="28">
        <v>14.55945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1616.3</v>
      </c>
      <c r="D70" s="37">
        <v>1598.1833333333334</v>
      </c>
      <c r="E70" s="37">
        <v>1568.1166666666668</v>
      </c>
      <c r="F70" s="37">
        <v>1519.9333333333334</v>
      </c>
      <c r="G70" s="37">
        <v>1489.8666666666668</v>
      </c>
      <c r="H70" s="37">
        <v>1646.3666666666668</v>
      </c>
      <c r="I70" s="37">
        <v>1676.4333333333334</v>
      </c>
      <c r="J70" s="37">
        <v>1724.6166666666668</v>
      </c>
      <c r="K70" s="28">
        <v>1628.25</v>
      </c>
      <c r="L70" s="28">
        <v>1550</v>
      </c>
      <c r="M70" s="28">
        <v>4.1282399999999999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2025.1</v>
      </c>
      <c r="D71" s="37">
        <v>2032.0666666666666</v>
      </c>
      <c r="E71" s="37">
        <v>2004.1333333333332</v>
      </c>
      <c r="F71" s="37">
        <v>1983.1666666666665</v>
      </c>
      <c r="G71" s="37">
        <v>1955.2333333333331</v>
      </c>
      <c r="H71" s="37">
        <v>2053.0333333333333</v>
      </c>
      <c r="I71" s="37">
        <v>2080.9666666666667</v>
      </c>
      <c r="J71" s="37">
        <v>2101.9333333333334</v>
      </c>
      <c r="K71" s="28">
        <v>2060</v>
      </c>
      <c r="L71" s="28">
        <v>2011.1</v>
      </c>
      <c r="M71" s="28">
        <v>15.018079999999999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3912.2</v>
      </c>
      <c r="D72" s="37">
        <v>3920.6333333333332</v>
      </c>
      <c r="E72" s="37">
        <v>3891.5666666666666</v>
      </c>
      <c r="F72" s="37">
        <v>3870.9333333333334</v>
      </c>
      <c r="G72" s="37">
        <v>3841.8666666666668</v>
      </c>
      <c r="H72" s="37">
        <v>3941.2666666666664</v>
      </c>
      <c r="I72" s="37">
        <v>3970.333333333333</v>
      </c>
      <c r="J72" s="37">
        <v>3990.9666666666662</v>
      </c>
      <c r="K72" s="28">
        <v>3949.7</v>
      </c>
      <c r="L72" s="28">
        <v>3900</v>
      </c>
      <c r="M72" s="28">
        <v>3.74417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3827.3</v>
      </c>
      <c r="D73" s="37">
        <v>3835.1</v>
      </c>
      <c r="E73" s="37">
        <v>3810.2</v>
      </c>
      <c r="F73" s="37">
        <v>3793.1</v>
      </c>
      <c r="G73" s="37">
        <v>3768.2</v>
      </c>
      <c r="H73" s="37">
        <v>3852.2</v>
      </c>
      <c r="I73" s="37">
        <v>3877.1000000000004</v>
      </c>
      <c r="J73" s="37">
        <v>3894.2</v>
      </c>
      <c r="K73" s="28">
        <v>3860</v>
      </c>
      <c r="L73" s="28">
        <v>3818</v>
      </c>
      <c r="M73" s="28">
        <v>2.1158000000000001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2427</v>
      </c>
      <c r="D74" s="37">
        <v>2385</v>
      </c>
      <c r="E74" s="37">
        <v>2320</v>
      </c>
      <c r="F74" s="37">
        <v>2213</v>
      </c>
      <c r="G74" s="37">
        <v>2148</v>
      </c>
      <c r="H74" s="37">
        <v>2492</v>
      </c>
      <c r="I74" s="37">
        <v>2557</v>
      </c>
      <c r="J74" s="37">
        <v>2664</v>
      </c>
      <c r="K74" s="28">
        <v>2450</v>
      </c>
      <c r="L74" s="28">
        <v>2278</v>
      </c>
      <c r="M74" s="28">
        <v>2.08101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4156.8500000000004</v>
      </c>
      <c r="D75" s="37">
        <v>4164.8333333333339</v>
      </c>
      <c r="E75" s="37">
        <v>4135.8666666666677</v>
      </c>
      <c r="F75" s="37">
        <v>4114.8833333333341</v>
      </c>
      <c r="G75" s="37">
        <v>4085.9166666666679</v>
      </c>
      <c r="H75" s="37">
        <v>4185.8166666666675</v>
      </c>
      <c r="I75" s="37">
        <v>4214.7833333333347</v>
      </c>
      <c r="J75" s="37">
        <v>4235.7666666666673</v>
      </c>
      <c r="K75" s="28">
        <v>4193.8</v>
      </c>
      <c r="L75" s="28">
        <v>4143.8500000000004</v>
      </c>
      <c r="M75" s="28">
        <v>4.1507899999999998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3089.6</v>
      </c>
      <c r="D76" s="37">
        <v>3111.7999999999997</v>
      </c>
      <c r="E76" s="37">
        <v>3043.7999999999993</v>
      </c>
      <c r="F76" s="37">
        <v>2997.9999999999995</v>
      </c>
      <c r="G76" s="37">
        <v>2929.9999999999991</v>
      </c>
      <c r="H76" s="37">
        <v>3157.5999999999995</v>
      </c>
      <c r="I76" s="37">
        <v>3225.6000000000004</v>
      </c>
      <c r="J76" s="37">
        <v>3271.3999999999996</v>
      </c>
      <c r="K76" s="28">
        <v>3179.8</v>
      </c>
      <c r="L76" s="28">
        <v>3066</v>
      </c>
      <c r="M76" s="28">
        <v>5.1828500000000002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459</v>
      </c>
      <c r="D77" s="37">
        <v>461.65000000000003</v>
      </c>
      <c r="E77" s="37">
        <v>450.55000000000007</v>
      </c>
      <c r="F77" s="37">
        <v>442.1</v>
      </c>
      <c r="G77" s="37">
        <v>431.00000000000006</v>
      </c>
      <c r="H77" s="37">
        <v>470.10000000000008</v>
      </c>
      <c r="I77" s="37">
        <v>481.2000000000001</v>
      </c>
      <c r="J77" s="37">
        <v>489.65000000000009</v>
      </c>
      <c r="K77" s="28">
        <v>472.75</v>
      </c>
      <c r="L77" s="28">
        <v>453.2</v>
      </c>
      <c r="M77" s="28">
        <v>1.8367899999999999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1642.6</v>
      </c>
      <c r="D78" s="37">
        <v>1642.5</v>
      </c>
      <c r="E78" s="37">
        <v>1632.2</v>
      </c>
      <c r="F78" s="37">
        <v>1621.8</v>
      </c>
      <c r="G78" s="37">
        <v>1611.5</v>
      </c>
      <c r="H78" s="37">
        <v>1652.9</v>
      </c>
      <c r="I78" s="37">
        <v>1663.2000000000003</v>
      </c>
      <c r="J78" s="37">
        <v>1673.6000000000001</v>
      </c>
      <c r="K78" s="28">
        <v>1652.8</v>
      </c>
      <c r="L78" s="28">
        <v>1632.1</v>
      </c>
      <c r="M78" s="28">
        <v>1.7209300000000001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156.4</v>
      </c>
      <c r="D79" s="37">
        <v>156.88333333333335</v>
      </c>
      <c r="E79" s="37">
        <v>155.56666666666672</v>
      </c>
      <c r="F79" s="37">
        <v>154.73333333333338</v>
      </c>
      <c r="G79" s="37">
        <v>153.41666666666674</v>
      </c>
      <c r="H79" s="37">
        <v>157.7166666666667</v>
      </c>
      <c r="I79" s="37">
        <v>159.03333333333336</v>
      </c>
      <c r="J79" s="37">
        <v>159.86666666666667</v>
      </c>
      <c r="K79" s="28">
        <v>158.19999999999999</v>
      </c>
      <c r="L79" s="28">
        <v>156.05000000000001</v>
      </c>
      <c r="M79" s="28">
        <v>13.544829999999999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1411.25</v>
      </c>
      <c r="D80" s="37">
        <v>1420.75</v>
      </c>
      <c r="E80" s="37">
        <v>1393.5</v>
      </c>
      <c r="F80" s="37">
        <v>1375.75</v>
      </c>
      <c r="G80" s="37">
        <v>1348.5</v>
      </c>
      <c r="H80" s="37">
        <v>1438.5</v>
      </c>
      <c r="I80" s="37">
        <v>1465.75</v>
      </c>
      <c r="J80" s="37">
        <v>1483.5</v>
      </c>
      <c r="K80" s="28">
        <v>1448</v>
      </c>
      <c r="L80" s="28">
        <v>1403</v>
      </c>
      <c r="M80" s="28">
        <v>4.7152000000000003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108.95</v>
      </c>
      <c r="D81" s="37">
        <v>109.05000000000001</v>
      </c>
      <c r="E81" s="37">
        <v>107.45000000000002</v>
      </c>
      <c r="F81" s="37">
        <v>105.95</v>
      </c>
      <c r="G81" s="37">
        <v>104.35000000000001</v>
      </c>
      <c r="H81" s="37">
        <v>110.55000000000003</v>
      </c>
      <c r="I81" s="37">
        <v>112.15000000000002</v>
      </c>
      <c r="J81" s="37">
        <v>113.65000000000003</v>
      </c>
      <c r="K81" s="28">
        <v>110.65</v>
      </c>
      <c r="L81" s="28">
        <v>107.55</v>
      </c>
      <c r="M81" s="28">
        <v>112.92440000000001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264.39999999999998</v>
      </c>
      <c r="D82" s="37">
        <v>265.93333333333334</v>
      </c>
      <c r="E82" s="37">
        <v>261.4666666666667</v>
      </c>
      <c r="F82" s="37">
        <v>258.53333333333336</v>
      </c>
      <c r="G82" s="37">
        <v>254.06666666666672</v>
      </c>
      <c r="H82" s="37">
        <v>268.86666666666667</v>
      </c>
      <c r="I82" s="37">
        <v>273.33333333333326</v>
      </c>
      <c r="J82" s="37">
        <v>276.26666666666665</v>
      </c>
      <c r="K82" s="28">
        <v>270.39999999999998</v>
      </c>
      <c r="L82" s="28">
        <v>263</v>
      </c>
      <c r="M82" s="28">
        <v>3.0082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132.9</v>
      </c>
      <c r="D83" s="37">
        <v>135.1</v>
      </c>
      <c r="E83" s="37">
        <v>130.29999999999998</v>
      </c>
      <c r="F83" s="37">
        <v>127.69999999999999</v>
      </c>
      <c r="G83" s="37">
        <v>122.89999999999998</v>
      </c>
      <c r="H83" s="37">
        <v>137.69999999999999</v>
      </c>
      <c r="I83" s="37">
        <v>142.5</v>
      </c>
      <c r="J83" s="37">
        <v>145.1</v>
      </c>
      <c r="K83" s="28">
        <v>139.9</v>
      </c>
      <c r="L83" s="28">
        <v>132.5</v>
      </c>
      <c r="M83" s="28">
        <v>436.86433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2264.0500000000002</v>
      </c>
      <c r="D84" s="37">
        <v>2281.4</v>
      </c>
      <c r="E84" s="37">
        <v>2232.75</v>
      </c>
      <c r="F84" s="37">
        <v>2201.4499999999998</v>
      </c>
      <c r="G84" s="37">
        <v>2152.7999999999997</v>
      </c>
      <c r="H84" s="37">
        <v>2312.7000000000003</v>
      </c>
      <c r="I84" s="37">
        <v>2361.3500000000008</v>
      </c>
      <c r="J84" s="37">
        <v>2392.6500000000005</v>
      </c>
      <c r="K84" s="28">
        <v>2330.0500000000002</v>
      </c>
      <c r="L84" s="28">
        <v>2250.1</v>
      </c>
      <c r="M84" s="28">
        <v>3.2149100000000002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378.25</v>
      </c>
      <c r="D85" s="37">
        <v>379.08333333333331</v>
      </c>
      <c r="E85" s="37">
        <v>374.16666666666663</v>
      </c>
      <c r="F85" s="37">
        <v>370.08333333333331</v>
      </c>
      <c r="G85" s="37">
        <v>365.16666666666663</v>
      </c>
      <c r="H85" s="37">
        <v>383.16666666666663</v>
      </c>
      <c r="I85" s="37">
        <v>388.08333333333326</v>
      </c>
      <c r="J85" s="37">
        <v>392.16666666666663</v>
      </c>
      <c r="K85" s="28">
        <v>384</v>
      </c>
      <c r="L85" s="28">
        <v>375</v>
      </c>
      <c r="M85" s="28">
        <v>11.34812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873.1</v>
      </c>
      <c r="D86" s="37">
        <v>870.76666666666677</v>
      </c>
      <c r="E86" s="37">
        <v>857.53333333333353</v>
      </c>
      <c r="F86" s="37">
        <v>841.96666666666681</v>
      </c>
      <c r="G86" s="37">
        <v>828.73333333333358</v>
      </c>
      <c r="H86" s="37">
        <v>886.33333333333348</v>
      </c>
      <c r="I86" s="37">
        <v>899.56666666666683</v>
      </c>
      <c r="J86" s="37">
        <v>915.13333333333344</v>
      </c>
      <c r="K86" s="28">
        <v>884</v>
      </c>
      <c r="L86" s="28">
        <v>855.2</v>
      </c>
      <c r="M86" s="28">
        <v>17.92596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1373.85</v>
      </c>
      <c r="D87" s="37">
        <v>1382.9166666666667</v>
      </c>
      <c r="E87" s="37">
        <v>1361.4833333333336</v>
      </c>
      <c r="F87" s="37">
        <v>1349.1166666666668</v>
      </c>
      <c r="G87" s="37">
        <v>1327.6833333333336</v>
      </c>
      <c r="H87" s="37">
        <v>1395.2833333333335</v>
      </c>
      <c r="I87" s="37">
        <v>1416.7166666666665</v>
      </c>
      <c r="J87" s="37">
        <v>1429.0833333333335</v>
      </c>
      <c r="K87" s="28">
        <v>1404.35</v>
      </c>
      <c r="L87" s="28">
        <v>1370.55</v>
      </c>
      <c r="M87" s="28">
        <v>6.7106000000000003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1598.3</v>
      </c>
      <c r="D88" s="37">
        <v>1598.7666666666664</v>
      </c>
      <c r="E88" s="37">
        <v>1581.6333333333328</v>
      </c>
      <c r="F88" s="37">
        <v>1564.9666666666662</v>
      </c>
      <c r="G88" s="37">
        <v>1547.8333333333326</v>
      </c>
      <c r="H88" s="37">
        <v>1615.4333333333329</v>
      </c>
      <c r="I88" s="37">
        <v>1632.5666666666666</v>
      </c>
      <c r="J88" s="37">
        <v>1649.2333333333331</v>
      </c>
      <c r="K88" s="28">
        <v>1615.9</v>
      </c>
      <c r="L88" s="28">
        <v>1582.1</v>
      </c>
      <c r="M88" s="28">
        <v>9.4734300000000005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437.75</v>
      </c>
      <c r="D89" s="37">
        <v>439.05</v>
      </c>
      <c r="E89" s="37">
        <v>428.40000000000003</v>
      </c>
      <c r="F89" s="37">
        <v>419.05</v>
      </c>
      <c r="G89" s="37">
        <v>408.40000000000003</v>
      </c>
      <c r="H89" s="37">
        <v>448.40000000000003</v>
      </c>
      <c r="I89" s="37">
        <v>459.05</v>
      </c>
      <c r="J89" s="37">
        <v>468.40000000000003</v>
      </c>
      <c r="K89" s="28">
        <v>449.7</v>
      </c>
      <c r="L89" s="28">
        <v>429.7</v>
      </c>
      <c r="M89" s="28">
        <v>14.926959999999999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235.55</v>
      </c>
      <c r="D90" s="37">
        <v>238.33333333333334</v>
      </c>
      <c r="E90" s="37">
        <v>231.16666666666669</v>
      </c>
      <c r="F90" s="37">
        <v>226.78333333333333</v>
      </c>
      <c r="G90" s="37">
        <v>219.61666666666667</v>
      </c>
      <c r="H90" s="37">
        <v>242.7166666666667</v>
      </c>
      <c r="I90" s="37">
        <v>249.88333333333338</v>
      </c>
      <c r="J90" s="37">
        <v>254.26666666666671</v>
      </c>
      <c r="K90" s="28">
        <v>245.5</v>
      </c>
      <c r="L90" s="28">
        <v>233.95</v>
      </c>
      <c r="M90" s="28">
        <v>14.50592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957.75</v>
      </c>
      <c r="D91" s="37">
        <v>959.23333333333323</v>
      </c>
      <c r="E91" s="37">
        <v>953.51666666666642</v>
      </c>
      <c r="F91" s="37">
        <v>949.28333333333319</v>
      </c>
      <c r="G91" s="37">
        <v>943.56666666666638</v>
      </c>
      <c r="H91" s="37">
        <v>963.46666666666647</v>
      </c>
      <c r="I91" s="37">
        <v>969.18333333333339</v>
      </c>
      <c r="J91" s="37">
        <v>973.41666666666652</v>
      </c>
      <c r="K91" s="28">
        <v>964.95</v>
      </c>
      <c r="L91" s="28">
        <v>955</v>
      </c>
      <c r="M91" s="28">
        <v>25.656829999999999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2002.05</v>
      </c>
      <c r="D92" s="37">
        <v>1995.4833333333333</v>
      </c>
      <c r="E92" s="37">
        <v>1982.1666666666667</v>
      </c>
      <c r="F92" s="37">
        <v>1962.2833333333333</v>
      </c>
      <c r="G92" s="37">
        <v>1948.9666666666667</v>
      </c>
      <c r="H92" s="37">
        <v>2015.3666666666668</v>
      </c>
      <c r="I92" s="37">
        <v>2028.6833333333334</v>
      </c>
      <c r="J92" s="37">
        <v>2048.5666666666666</v>
      </c>
      <c r="K92" s="28">
        <v>2008.8</v>
      </c>
      <c r="L92" s="28">
        <v>1975.6</v>
      </c>
      <c r="M92" s="28">
        <v>1.9157999999999999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1427.05</v>
      </c>
      <c r="D93" s="37">
        <v>1428.3833333333332</v>
      </c>
      <c r="E93" s="37">
        <v>1419.8166666666664</v>
      </c>
      <c r="F93" s="37">
        <v>1412.5833333333333</v>
      </c>
      <c r="G93" s="37">
        <v>1404.0166666666664</v>
      </c>
      <c r="H93" s="37">
        <v>1435.6166666666663</v>
      </c>
      <c r="I93" s="37">
        <v>1444.1833333333329</v>
      </c>
      <c r="J93" s="37">
        <v>1451.4166666666663</v>
      </c>
      <c r="K93" s="28">
        <v>1436.95</v>
      </c>
      <c r="L93" s="28">
        <v>1421.15</v>
      </c>
      <c r="M93" s="28">
        <v>46.344909999999999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539.25</v>
      </c>
      <c r="D94" s="37">
        <v>540.44999999999993</v>
      </c>
      <c r="E94" s="37">
        <v>535.34999999999991</v>
      </c>
      <c r="F94" s="37">
        <v>531.44999999999993</v>
      </c>
      <c r="G94" s="37">
        <v>526.34999999999991</v>
      </c>
      <c r="H94" s="37">
        <v>544.34999999999991</v>
      </c>
      <c r="I94" s="37">
        <v>549.45000000000005</v>
      </c>
      <c r="J94" s="37">
        <v>553.34999999999991</v>
      </c>
      <c r="K94" s="28">
        <v>545.54999999999995</v>
      </c>
      <c r="L94" s="28">
        <v>536.54999999999995</v>
      </c>
      <c r="M94" s="28">
        <v>54.66554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1289.4000000000001</v>
      </c>
      <c r="D95" s="37">
        <v>1297.8</v>
      </c>
      <c r="E95" s="37">
        <v>1274.5999999999999</v>
      </c>
      <c r="F95" s="37">
        <v>1259.8</v>
      </c>
      <c r="G95" s="37">
        <v>1236.5999999999999</v>
      </c>
      <c r="H95" s="37">
        <v>1312.6</v>
      </c>
      <c r="I95" s="37">
        <v>1335.8000000000002</v>
      </c>
      <c r="J95" s="37">
        <v>1350.6</v>
      </c>
      <c r="K95" s="28">
        <v>1321</v>
      </c>
      <c r="L95" s="28">
        <v>1283</v>
      </c>
      <c r="M95" s="28">
        <v>10.788460000000001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2770.7</v>
      </c>
      <c r="D96" s="37">
        <v>2780.5333333333333</v>
      </c>
      <c r="E96" s="37">
        <v>2751.1666666666665</v>
      </c>
      <c r="F96" s="37">
        <v>2731.6333333333332</v>
      </c>
      <c r="G96" s="37">
        <v>2702.2666666666664</v>
      </c>
      <c r="H96" s="37">
        <v>2800.0666666666666</v>
      </c>
      <c r="I96" s="37">
        <v>2829.4333333333334</v>
      </c>
      <c r="J96" s="37">
        <v>2848.9666666666667</v>
      </c>
      <c r="K96" s="28">
        <v>2809.9</v>
      </c>
      <c r="L96" s="28">
        <v>2761</v>
      </c>
      <c r="M96" s="28">
        <v>5.1207200000000004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410.8</v>
      </c>
      <c r="D97" s="37">
        <v>415.45</v>
      </c>
      <c r="E97" s="37">
        <v>404.4</v>
      </c>
      <c r="F97" s="37">
        <v>398</v>
      </c>
      <c r="G97" s="37">
        <v>386.95</v>
      </c>
      <c r="H97" s="37">
        <v>421.84999999999997</v>
      </c>
      <c r="I97" s="37">
        <v>432.90000000000003</v>
      </c>
      <c r="J97" s="37">
        <v>439.29999999999995</v>
      </c>
      <c r="K97" s="28">
        <v>426.5</v>
      </c>
      <c r="L97" s="28">
        <v>409.05</v>
      </c>
      <c r="M97" s="28">
        <v>122.17435999999999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1997.3</v>
      </c>
      <c r="D98" s="37">
        <v>1995.6833333333334</v>
      </c>
      <c r="E98" s="37">
        <v>1977.3666666666668</v>
      </c>
      <c r="F98" s="37">
        <v>1957.4333333333334</v>
      </c>
      <c r="G98" s="37">
        <v>1939.1166666666668</v>
      </c>
      <c r="H98" s="37">
        <v>2015.6166666666668</v>
      </c>
      <c r="I98" s="37">
        <v>2033.9333333333334</v>
      </c>
      <c r="J98" s="37">
        <v>2053.8666666666668</v>
      </c>
      <c r="K98" s="28">
        <v>2014</v>
      </c>
      <c r="L98" s="28">
        <v>1975.75</v>
      </c>
      <c r="M98" s="28">
        <v>7.0163200000000003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250.7</v>
      </c>
      <c r="D99" s="37">
        <v>248.23333333333335</v>
      </c>
      <c r="E99" s="37">
        <v>244.66666666666669</v>
      </c>
      <c r="F99" s="37">
        <v>238.63333333333333</v>
      </c>
      <c r="G99" s="37">
        <v>235.06666666666666</v>
      </c>
      <c r="H99" s="37">
        <v>254.26666666666671</v>
      </c>
      <c r="I99" s="37">
        <v>257.83333333333337</v>
      </c>
      <c r="J99" s="37">
        <v>263.86666666666673</v>
      </c>
      <c r="K99" s="28">
        <v>251.8</v>
      </c>
      <c r="L99" s="28">
        <v>242.2</v>
      </c>
      <c r="M99" s="28">
        <v>66.940479999999994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2645.4</v>
      </c>
      <c r="D100" s="37">
        <v>2643.5333333333333</v>
      </c>
      <c r="E100" s="37">
        <v>2629.4166666666665</v>
      </c>
      <c r="F100" s="37">
        <v>2613.4333333333334</v>
      </c>
      <c r="G100" s="37">
        <v>2599.3166666666666</v>
      </c>
      <c r="H100" s="37">
        <v>2659.5166666666664</v>
      </c>
      <c r="I100" s="37">
        <v>2673.6333333333332</v>
      </c>
      <c r="J100" s="37">
        <v>2689.6166666666663</v>
      </c>
      <c r="K100" s="28">
        <v>2657.65</v>
      </c>
      <c r="L100" s="28">
        <v>2627.55</v>
      </c>
      <c r="M100" s="28">
        <v>11.76666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271.89999999999998</v>
      </c>
      <c r="D101" s="37">
        <v>272.73333333333335</v>
      </c>
      <c r="E101" s="37">
        <v>269.16666666666669</v>
      </c>
      <c r="F101" s="37">
        <v>266.43333333333334</v>
      </c>
      <c r="G101" s="37">
        <v>262.86666666666667</v>
      </c>
      <c r="H101" s="37">
        <v>275.4666666666667</v>
      </c>
      <c r="I101" s="37">
        <v>279.0333333333333</v>
      </c>
      <c r="J101" s="37">
        <v>281.76666666666671</v>
      </c>
      <c r="K101" s="28">
        <v>276.3</v>
      </c>
      <c r="L101" s="28">
        <v>270</v>
      </c>
      <c r="M101" s="28">
        <v>6.9044299999999996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40463.449999999997</v>
      </c>
      <c r="D102" s="37">
        <v>40761.833333333336</v>
      </c>
      <c r="E102" s="37">
        <v>39851.616666666669</v>
      </c>
      <c r="F102" s="37">
        <v>39239.783333333333</v>
      </c>
      <c r="G102" s="37">
        <v>38329.566666666666</v>
      </c>
      <c r="H102" s="37">
        <v>41373.666666666672</v>
      </c>
      <c r="I102" s="37">
        <v>42283.883333333331</v>
      </c>
      <c r="J102" s="37">
        <v>42895.716666666674</v>
      </c>
      <c r="K102" s="28">
        <v>41672.050000000003</v>
      </c>
      <c r="L102" s="28">
        <v>40150</v>
      </c>
      <c r="M102" s="28">
        <v>3.2640000000000002E-2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2355.1999999999998</v>
      </c>
      <c r="D103" s="37">
        <v>2351.75</v>
      </c>
      <c r="E103" s="37">
        <v>2339.5500000000002</v>
      </c>
      <c r="F103" s="37">
        <v>2323.9</v>
      </c>
      <c r="G103" s="37">
        <v>2311.7000000000003</v>
      </c>
      <c r="H103" s="37">
        <v>2367.4</v>
      </c>
      <c r="I103" s="37">
        <v>2379.6</v>
      </c>
      <c r="J103" s="37">
        <v>2395.25</v>
      </c>
      <c r="K103" s="28">
        <v>2363.9499999999998</v>
      </c>
      <c r="L103" s="28">
        <v>2336.1</v>
      </c>
      <c r="M103" s="28">
        <v>18.027930000000001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838.2</v>
      </c>
      <c r="D104" s="37">
        <v>834.06666666666661</v>
      </c>
      <c r="E104" s="37">
        <v>827.23333333333323</v>
      </c>
      <c r="F104" s="37">
        <v>816.26666666666665</v>
      </c>
      <c r="G104" s="37">
        <v>809.43333333333328</v>
      </c>
      <c r="H104" s="37">
        <v>845.03333333333319</v>
      </c>
      <c r="I104" s="37">
        <v>851.86666666666667</v>
      </c>
      <c r="J104" s="37">
        <v>862.83333333333314</v>
      </c>
      <c r="K104" s="28">
        <v>840.9</v>
      </c>
      <c r="L104" s="28">
        <v>823.1</v>
      </c>
      <c r="M104" s="28">
        <v>160.56522000000001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1199.8499999999999</v>
      </c>
      <c r="D105" s="37">
        <v>1203.8</v>
      </c>
      <c r="E105" s="37">
        <v>1190.5999999999999</v>
      </c>
      <c r="F105" s="37">
        <v>1181.3499999999999</v>
      </c>
      <c r="G105" s="37">
        <v>1168.1499999999999</v>
      </c>
      <c r="H105" s="37">
        <v>1213.05</v>
      </c>
      <c r="I105" s="37">
        <v>1226.2500000000002</v>
      </c>
      <c r="J105" s="37">
        <v>1235.5</v>
      </c>
      <c r="K105" s="28">
        <v>1217</v>
      </c>
      <c r="L105" s="28">
        <v>1194.55</v>
      </c>
      <c r="M105" s="28">
        <v>5.5264499999999996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582.1</v>
      </c>
      <c r="D106" s="37">
        <v>577.6</v>
      </c>
      <c r="E106" s="37">
        <v>568.20000000000005</v>
      </c>
      <c r="F106" s="37">
        <v>554.30000000000007</v>
      </c>
      <c r="G106" s="37">
        <v>544.90000000000009</v>
      </c>
      <c r="H106" s="37">
        <v>591.5</v>
      </c>
      <c r="I106" s="37">
        <v>600.89999999999986</v>
      </c>
      <c r="J106" s="37">
        <v>614.79999999999995</v>
      </c>
      <c r="K106" s="28">
        <v>587</v>
      </c>
      <c r="L106" s="28">
        <v>563.70000000000005</v>
      </c>
      <c r="M106" s="28">
        <v>53.346179999999997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488.8</v>
      </c>
      <c r="D107" s="37">
        <v>490.93333333333334</v>
      </c>
      <c r="E107" s="37">
        <v>483.86666666666667</v>
      </c>
      <c r="F107" s="37">
        <v>478.93333333333334</v>
      </c>
      <c r="G107" s="37">
        <v>471.86666666666667</v>
      </c>
      <c r="H107" s="37">
        <v>495.86666666666667</v>
      </c>
      <c r="I107" s="37">
        <v>502.93333333333339</v>
      </c>
      <c r="J107" s="37">
        <v>507.86666666666667</v>
      </c>
      <c r="K107" s="28">
        <v>498</v>
      </c>
      <c r="L107" s="28">
        <v>486</v>
      </c>
      <c r="M107" s="28">
        <v>1.6137600000000001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40.75</v>
      </c>
      <c r="D108" s="37">
        <v>40.966666666666669</v>
      </c>
      <c r="E108" s="37">
        <v>40.233333333333334</v>
      </c>
      <c r="F108" s="37">
        <v>39.716666666666669</v>
      </c>
      <c r="G108" s="37">
        <v>38.983333333333334</v>
      </c>
      <c r="H108" s="37">
        <v>41.483333333333334</v>
      </c>
      <c r="I108" s="37">
        <v>42.216666666666669</v>
      </c>
      <c r="J108" s="37">
        <v>42.733333333333334</v>
      </c>
      <c r="K108" s="28">
        <v>41.7</v>
      </c>
      <c r="L108" s="28">
        <v>40.450000000000003</v>
      </c>
      <c r="M108" s="28">
        <v>112.17393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43.4</v>
      </c>
      <c r="D109" s="37">
        <v>43.533333333333331</v>
      </c>
      <c r="E109" s="37">
        <v>42.86666666666666</v>
      </c>
      <c r="F109" s="37">
        <v>42.333333333333329</v>
      </c>
      <c r="G109" s="37">
        <v>41.666666666666657</v>
      </c>
      <c r="H109" s="37">
        <v>44.066666666666663</v>
      </c>
      <c r="I109" s="37">
        <v>44.733333333333334</v>
      </c>
      <c r="J109" s="37">
        <v>45.266666666666666</v>
      </c>
      <c r="K109" s="28">
        <v>44.2</v>
      </c>
      <c r="L109" s="28">
        <v>43</v>
      </c>
      <c r="M109" s="28">
        <v>424.15760999999998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310.85000000000002</v>
      </c>
      <c r="D110" s="37">
        <v>310.58333333333337</v>
      </c>
      <c r="E110" s="37">
        <v>309.36666666666673</v>
      </c>
      <c r="F110" s="37">
        <v>307.88333333333338</v>
      </c>
      <c r="G110" s="37">
        <v>306.66666666666674</v>
      </c>
      <c r="H110" s="37">
        <v>312.06666666666672</v>
      </c>
      <c r="I110" s="37">
        <v>313.28333333333342</v>
      </c>
      <c r="J110" s="37">
        <v>314.76666666666671</v>
      </c>
      <c r="K110" s="28">
        <v>311.8</v>
      </c>
      <c r="L110" s="28">
        <v>309.10000000000002</v>
      </c>
      <c r="M110" s="28">
        <v>100.88723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4573.6000000000004</v>
      </c>
      <c r="D111" s="37">
        <v>4537.8333333333339</v>
      </c>
      <c r="E111" s="37">
        <v>4475.1166666666677</v>
      </c>
      <c r="F111" s="37">
        <v>4376.6333333333341</v>
      </c>
      <c r="G111" s="37">
        <v>4313.9166666666679</v>
      </c>
      <c r="H111" s="37">
        <v>4636.3166666666675</v>
      </c>
      <c r="I111" s="37">
        <v>4699.0333333333347</v>
      </c>
      <c r="J111" s="37">
        <v>4797.5166666666673</v>
      </c>
      <c r="K111" s="28">
        <v>4600.55</v>
      </c>
      <c r="L111" s="28">
        <v>4439.3500000000004</v>
      </c>
      <c r="M111" s="28">
        <v>1.6749700000000001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174.55</v>
      </c>
      <c r="D112" s="37">
        <v>175.23333333333335</v>
      </c>
      <c r="E112" s="37">
        <v>172.56666666666669</v>
      </c>
      <c r="F112" s="37">
        <v>170.58333333333334</v>
      </c>
      <c r="G112" s="37">
        <v>167.91666666666669</v>
      </c>
      <c r="H112" s="37">
        <v>177.2166666666667</v>
      </c>
      <c r="I112" s="37">
        <v>179.88333333333333</v>
      </c>
      <c r="J112" s="37">
        <v>181.8666666666667</v>
      </c>
      <c r="K112" s="28">
        <v>177.9</v>
      </c>
      <c r="L112" s="28">
        <v>173.25</v>
      </c>
      <c r="M112" s="28">
        <v>9.5976499999999998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165.5</v>
      </c>
      <c r="D113" s="37">
        <v>165.76666666666668</v>
      </c>
      <c r="E113" s="37">
        <v>163.03333333333336</v>
      </c>
      <c r="F113" s="37">
        <v>160.56666666666669</v>
      </c>
      <c r="G113" s="37">
        <v>157.83333333333337</v>
      </c>
      <c r="H113" s="37">
        <v>168.23333333333335</v>
      </c>
      <c r="I113" s="37">
        <v>170.96666666666664</v>
      </c>
      <c r="J113" s="37">
        <v>173.43333333333334</v>
      </c>
      <c r="K113" s="28">
        <v>168.5</v>
      </c>
      <c r="L113" s="28">
        <v>163.30000000000001</v>
      </c>
      <c r="M113" s="28">
        <v>78.228359999999995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269.8</v>
      </c>
      <c r="D114" s="37">
        <v>270.4666666666667</v>
      </c>
      <c r="E114" s="37">
        <v>267.03333333333342</v>
      </c>
      <c r="F114" s="37">
        <v>264.26666666666671</v>
      </c>
      <c r="G114" s="37">
        <v>260.83333333333343</v>
      </c>
      <c r="H114" s="37">
        <v>273.23333333333341</v>
      </c>
      <c r="I114" s="37">
        <v>276.66666666666669</v>
      </c>
      <c r="J114" s="37">
        <v>279.43333333333339</v>
      </c>
      <c r="K114" s="28">
        <v>273.89999999999998</v>
      </c>
      <c r="L114" s="28">
        <v>267.7</v>
      </c>
      <c r="M114" s="28">
        <v>55.423850000000002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73.099999999999994</v>
      </c>
      <c r="D115" s="37">
        <v>72.433333333333323</v>
      </c>
      <c r="E115" s="37">
        <v>71.566666666666649</v>
      </c>
      <c r="F115" s="37">
        <v>70.033333333333331</v>
      </c>
      <c r="G115" s="37">
        <v>69.166666666666657</v>
      </c>
      <c r="H115" s="37">
        <v>73.96666666666664</v>
      </c>
      <c r="I115" s="37">
        <v>74.833333333333314</v>
      </c>
      <c r="J115" s="37">
        <v>76.366666666666632</v>
      </c>
      <c r="K115" s="28">
        <v>73.3</v>
      </c>
      <c r="L115" s="28">
        <v>70.900000000000006</v>
      </c>
      <c r="M115" s="28">
        <v>489.35829999999999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642.35</v>
      </c>
      <c r="D116" s="37">
        <v>642.45000000000005</v>
      </c>
      <c r="E116" s="37">
        <v>637.70000000000005</v>
      </c>
      <c r="F116" s="37">
        <v>633.04999999999995</v>
      </c>
      <c r="G116" s="37">
        <v>628.29999999999995</v>
      </c>
      <c r="H116" s="37">
        <v>647.10000000000014</v>
      </c>
      <c r="I116" s="37">
        <v>651.85000000000014</v>
      </c>
      <c r="J116" s="37">
        <v>656.50000000000023</v>
      </c>
      <c r="K116" s="28">
        <v>647.20000000000005</v>
      </c>
      <c r="L116" s="28">
        <v>637.79999999999995</v>
      </c>
      <c r="M116" s="28">
        <v>12.25071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353.15</v>
      </c>
      <c r="D117" s="37">
        <v>354.05</v>
      </c>
      <c r="E117" s="37">
        <v>348.1</v>
      </c>
      <c r="F117" s="37">
        <v>343.05</v>
      </c>
      <c r="G117" s="37">
        <v>337.1</v>
      </c>
      <c r="H117" s="37">
        <v>359.1</v>
      </c>
      <c r="I117" s="37">
        <v>365.04999999999995</v>
      </c>
      <c r="J117" s="37">
        <v>370.1</v>
      </c>
      <c r="K117" s="28">
        <v>360</v>
      </c>
      <c r="L117" s="28">
        <v>349</v>
      </c>
      <c r="M117" s="28">
        <v>32.678730000000002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200.2</v>
      </c>
      <c r="D118" s="37">
        <v>201.54999999999998</v>
      </c>
      <c r="E118" s="37">
        <v>198.39999999999998</v>
      </c>
      <c r="F118" s="37">
        <v>196.6</v>
      </c>
      <c r="G118" s="37">
        <v>193.45</v>
      </c>
      <c r="H118" s="37">
        <v>203.34999999999997</v>
      </c>
      <c r="I118" s="37">
        <v>206.5</v>
      </c>
      <c r="J118" s="37">
        <v>208.29999999999995</v>
      </c>
      <c r="K118" s="28">
        <v>204.7</v>
      </c>
      <c r="L118" s="28">
        <v>199.75</v>
      </c>
      <c r="M118" s="28">
        <v>45.641449999999999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1036.3</v>
      </c>
      <c r="D119" s="37">
        <v>1042.5333333333335</v>
      </c>
      <c r="E119" s="37">
        <v>1027.3166666666671</v>
      </c>
      <c r="F119" s="37">
        <v>1018.3333333333335</v>
      </c>
      <c r="G119" s="37">
        <v>1003.116666666667</v>
      </c>
      <c r="H119" s="37">
        <v>1051.5166666666671</v>
      </c>
      <c r="I119" s="37">
        <v>1066.7333333333338</v>
      </c>
      <c r="J119" s="37">
        <v>1075.7166666666672</v>
      </c>
      <c r="K119" s="28">
        <v>1057.75</v>
      </c>
      <c r="L119" s="28">
        <v>1033.55</v>
      </c>
      <c r="M119" s="28">
        <v>23.8202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4310.05</v>
      </c>
      <c r="D120" s="37">
        <v>4298.4000000000005</v>
      </c>
      <c r="E120" s="37">
        <v>4267.2000000000007</v>
      </c>
      <c r="F120" s="37">
        <v>4224.3500000000004</v>
      </c>
      <c r="G120" s="37">
        <v>4193.1500000000005</v>
      </c>
      <c r="H120" s="37">
        <v>4341.2500000000009</v>
      </c>
      <c r="I120" s="37">
        <v>4372.45</v>
      </c>
      <c r="J120" s="37">
        <v>4415.3000000000011</v>
      </c>
      <c r="K120" s="28">
        <v>4329.6000000000004</v>
      </c>
      <c r="L120" s="28">
        <v>4255.55</v>
      </c>
      <c r="M120" s="28">
        <v>3.2390099999999999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1616.65</v>
      </c>
      <c r="D121" s="37">
        <v>1614.8833333333334</v>
      </c>
      <c r="E121" s="37">
        <v>1604.0666666666668</v>
      </c>
      <c r="F121" s="37">
        <v>1591.4833333333333</v>
      </c>
      <c r="G121" s="37">
        <v>1580.6666666666667</v>
      </c>
      <c r="H121" s="37">
        <v>1627.4666666666669</v>
      </c>
      <c r="I121" s="37">
        <v>1638.2833333333335</v>
      </c>
      <c r="J121" s="37">
        <v>1650.866666666667</v>
      </c>
      <c r="K121" s="28">
        <v>1625.7</v>
      </c>
      <c r="L121" s="28">
        <v>1602.3</v>
      </c>
      <c r="M121" s="28">
        <v>53.619709999999998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2080.9</v>
      </c>
      <c r="D122" s="37">
        <v>2056.6833333333334</v>
      </c>
      <c r="E122" s="37">
        <v>2009.416666666667</v>
      </c>
      <c r="F122" s="37">
        <v>1937.9333333333336</v>
      </c>
      <c r="G122" s="37">
        <v>1890.6666666666672</v>
      </c>
      <c r="H122" s="37">
        <v>2128.166666666667</v>
      </c>
      <c r="I122" s="37">
        <v>2175.4333333333334</v>
      </c>
      <c r="J122" s="37">
        <v>2246.9166666666665</v>
      </c>
      <c r="K122" s="28">
        <v>2103.9499999999998</v>
      </c>
      <c r="L122" s="28">
        <v>1985.2</v>
      </c>
      <c r="M122" s="28">
        <v>21.946200000000001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1012.45</v>
      </c>
      <c r="D123" s="37">
        <v>1015</v>
      </c>
      <c r="E123" s="37">
        <v>995.7</v>
      </c>
      <c r="F123" s="37">
        <v>978.95</v>
      </c>
      <c r="G123" s="37">
        <v>959.65000000000009</v>
      </c>
      <c r="H123" s="37">
        <v>1031.75</v>
      </c>
      <c r="I123" s="37">
        <v>1051.0500000000002</v>
      </c>
      <c r="J123" s="37">
        <v>1067.8</v>
      </c>
      <c r="K123" s="28">
        <v>1034.3</v>
      </c>
      <c r="L123" s="28">
        <v>998.25</v>
      </c>
      <c r="M123" s="28">
        <v>5.9436499999999999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285.8</v>
      </c>
      <c r="D124" s="37">
        <v>281.40000000000003</v>
      </c>
      <c r="E124" s="37">
        <v>274.40000000000009</v>
      </c>
      <c r="F124" s="37">
        <v>263.00000000000006</v>
      </c>
      <c r="G124" s="37">
        <v>256.00000000000011</v>
      </c>
      <c r="H124" s="37">
        <v>292.80000000000007</v>
      </c>
      <c r="I124" s="37">
        <v>299.79999999999995</v>
      </c>
      <c r="J124" s="37">
        <v>311.20000000000005</v>
      </c>
      <c r="K124" s="28">
        <v>288.39999999999998</v>
      </c>
      <c r="L124" s="28">
        <v>270</v>
      </c>
      <c r="M124" s="28">
        <v>35.338740000000001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667.15</v>
      </c>
      <c r="D125" s="37">
        <v>668.7166666666667</v>
      </c>
      <c r="E125" s="37">
        <v>663.43333333333339</v>
      </c>
      <c r="F125" s="37">
        <v>659.7166666666667</v>
      </c>
      <c r="G125" s="37">
        <v>654.43333333333339</v>
      </c>
      <c r="H125" s="37">
        <v>672.43333333333339</v>
      </c>
      <c r="I125" s="37">
        <v>677.7166666666667</v>
      </c>
      <c r="J125" s="37">
        <v>681.43333333333339</v>
      </c>
      <c r="K125" s="28">
        <v>674</v>
      </c>
      <c r="L125" s="28">
        <v>665</v>
      </c>
      <c r="M125" s="28">
        <v>24.554590000000001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392.8</v>
      </c>
      <c r="D126" s="37">
        <v>390.98333333333329</v>
      </c>
      <c r="E126" s="37">
        <v>386.96666666666658</v>
      </c>
      <c r="F126" s="37">
        <v>381.13333333333327</v>
      </c>
      <c r="G126" s="37">
        <v>377.11666666666656</v>
      </c>
      <c r="H126" s="37">
        <v>396.81666666666661</v>
      </c>
      <c r="I126" s="37">
        <v>400.83333333333337</v>
      </c>
      <c r="J126" s="37">
        <v>406.66666666666663</v>
      </c>
      <c r="K126" s="28">
        <v>395</v>
      </c>
      <c r="L126" s="28">
        <v>385.15</v>
      </c>
      <c r="M126" s="28">
        <v>45.571199999999997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575.65</v>
      </c>
      <c r="D127" s="37">
        <v>575.34999999999991</v>
      </c>
      <c r="E127" s="37">
        <v>570.89999999999986</v>
      </c>
      <c r="F127" s="37">
        <v>566.15</v>
      </c>
      <c r="G127" s="37">
        <v>561.69999999999993</v>
      </c>
      <c r="H127" s="37">
        <v>580.0999999999998</v>
      </c>
      <c r="I127" s="37">
        <v>584.54999999999984</v>
      </c>
      <c r="J127" s="37">
        <v>589.29999999999973</v>
      </c>
      <c r="K127" s="28">
        <v>579.79999999999995</v>
      </c>
      <c r="L127" s="28">
        <v>570.6</v>
      </c>
      <c r="M127" s="28">
        <v>30.430769999999999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1833.9</v>
      </c>
      <c r="D128" s="37">
        <v>1835.5166666666667</v>
      </c>
      <c r="E128" s="37">
        <v>1821.0333333333333</v>
      </c>
      <c r="F128" s="37">
        <v>1808.1666666666667</v>
      </c>
      <c r="G128" s="37">
        <v>1793.6833333333334</v>
      </c>
      <c r="H128" s="37">
        <v>1848.3833333333332</v>
      </c>
      <c r="I128" s="37">
        <v>1862.8666666666663</v>
      </c>
      <c r="J128" s="37">
        <v>1875.7333333333331</v>
      </c>
      <c r="K128" s="28">
        <v>1850</v>
      </c>
      <c r="L128" s="28">
        <v>1822.65</v>
      </c>
      <c r="M128" s="28">
        <v>16.645710000000001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74.75</v>
      </c>
      <c r="D129" s="37">
        <v>74.95</v>
      </c>
      <c r="E129" s="37">
        <v>74.2</v>
      </c>
      <c r="F129" s="37">
        <v>73.650000000000006</v>
      </c>
      <c r="G129" s="37">
        <v>72.900000000000006</v>
      </c>
      <c r="H129" s="37">
        <v>75.5</v>
      </c>
      <c r="I129" s="37">
        <v>76.25</v>
      </c>
      <c r="J129" s="37">
        <v>76.8</v>
      </c>
      <c r="K129" s="28">
        <v>75.7</v>
      </c>
      <c r="L129" s="28">
        <v>74.400000000000006</v>
      </c>
      <c r="M129" s="28">
        <v>36.065719999999999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3563.05</v>
      </c>
      <c r="D130" s="37">
        <v>3556.0166666666664</v>
      </c>
      <c r="E130" s="37">
        <v>3527.0333333333328</v>
      </c>
      <c r="F130" s="37">
        <v>3491.0166666666664</v>
      </c>
      <c r="G130" s="37">
        <v>3462.0333333333328</v>
      </c>
      <c r="H130" s="37">
        <v>3592.0333333333328</v>
      </c>
      <c r="I130" s="37">
        <v>3621.0166666666664</v>
      </c>
      <c r="J130" s="37">
        <v>3657.0333333333328</v>
      </c>
      <c r="K130" s="28">
        <v>3585</v>
      </c>
      <c r="L130" s="28">
        <v>3520</v>
      </c>
      <c r="M130" s="28">
        <v>3.2562000000000002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379.2</v>
      </c>
      <c r="D131" s="37">
        <v>382.13333333333327</v>
      </c>
      <c r="E131" s="37">
        <v>373.61666666666656</v>
      </c>
      <c r="F131" s="37">
        <v>368.0333333333333</v>
      </c>
      <c r="G131" s="37">
        <v>359.51666666666659</v>
      </c>
      <c r="H131" s="37">
        <v>387.71666666666653</v>
      </c>
      <c r="I131" s="37">
        <v>396.23333333333329</v>
      </c>
      <c r="J131" s="37">
        <v>401.81666666666649</v>
      </c>
      <c r="K131" s="28">
        <v>390.65</v>
      </c>
      <c r="L131" s="28">
        <v>376.55</v>
      </c>
      <c r="M131" s="28">
        <v>73.786360000000002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4925.3500000000004</v>
      </c>
      <c r="D132" s="37">
        <v>4926.5</v>
      </c>
      <c r="E132" s="37">
        <v>4894.3500000000004</v>
      </c>
      <c r="F132" s="37">
        <v>4863.3500000000004</v>
      </c>
      <c r="G132" s="37">
        <v>4831.2000000000007</v>
      </c>
      <c r="H132" s="37">
        <v>4957.5</v>
      </c>
      <c r="I132" s="37">
        <v>4989.6499999999996</v>
      </c>
      <c r="J132" s="37">
        <v>5020.6499999999996</v>
      </c>
      <c r="K132" s="28">
        <v>4958.6499999999996</v>
      </c>
      <c r="L132" s="28">
        <v>4895.5</v>
      </c>
      <c r="M132" s="28">
        <v>3.0617000000000001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1787.45</v>
      </c>
      <c r="D133" s="37">
        <v>1789.9166666666667</v>
      </c>
      <c r="E133" s="37">
        <v>1772.8333333333335</v>
      </c>
      <c r="F133" s="37">
        <v>1758.2166666666667</v>
      </c>
      <c r="G133" s="37">
        <v>1741.1333333333334</v>
      </c>
      <c r="H133" s="37">
        <v>1804.5333333333335</v>
      </c>
      <c r="I133" s="37">
        <v>1821.616666666667</v>
      </c>
      <c r="J133" s="37">
        <v>1836.2333333333336</v>
      </c>
      <c r="K133" s="28">
        <v>1807</v>
      </c>
      <c r="L133" s="28">
        <v>1775.3</v>
      </c>
      <c r="M133" s="28">
        <v>14.30542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545.1</v>
      </c>
      <c r="D134" s="37">
        <v>547.69999999999993</v>
      </c>
      <c r="E134" s="37">
        <v>539.49999999999989</v>
      </c>
      <c r="F134" s="37">
        <v>533.9</v>
      </c>
      <c r="G134" s="37">
        <v>525.69999999999993</v>
      </c>
      <c r="H134" s="37">
        <v>553.29999999999984</v>
      </c>
      <c r="I134" s="37">
        <v>561.49999999999989</v>
      </c>
      <c r="J134" s="37">
        <v>567.0999999999998</v>
      </c>
      <c r="K134" s="28">
        <v>555.9</v>
      </c>
      <c r="L134" s="28">
        <v>542.1</v>
      </c>
      <c r="M134" s="28">
        <v>21.31692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668.1</v>
      </c>
      <c r="D135" s="37">
        <v>664.01666666666665</v>
      </c>
      <c r="E135" s="37">
        <v>658.0333333333333</v>
      </c>
      <c r="F135" s="37">
        <v>647.9666666666667</v>
      </c>
      <c r="G135" s="37">
        <v>641.98333333333335</v>
      </c>
      <c r="H135" s="37">
        <v>674.08333333333326</v>
      </c>
      <c r="I135" s="37">
        <v>680.06666666666661</v>
      </c>
      <c r="J135" s="37">
        <v>690.13333333333321</v>
      </c>
      <c r="K135" s="28">
        <v>670</v>
      </c>
      <c r="L135" s="28">
        <v>653.95000000000005</v>
      </c>
      <c r="M135" s="28">
        <v>29.867570000000001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88895.45</v>
      </c>
      <c r="D136" s="37">
        <v>88633.8</v>
      </c>
      <c r="E136" s="37">
        <v>88117.6</v>
      </c>
      <c r="F136" s="37">
        <v>87339.75</v>
      </c>
      <c r="G136" s="37">
        <v>86823.55</v>
      </c>
      <c r="H136" s="37">
        <v>89411.650000000009</v>
      </c>
      <c r="I136" s="37">
        <v>89927.849999999991</v>
      </c>
      <c r="J136" s="37">
        <v>90705.700000000012</v>
      </c>
      <c r="K136" s="28">
        <v>89150</v>
      </c>
      <c r="L136" s="28">
        <v>87855.95</v>
      </c>
      <c r="M136" s="28">
        <v>9.2280000000000001E-2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195.5</v>
      </c>
      <c r="D137" s="37">
        <v>196.51666666666665</v>
      </c>
      <c r="E137" s="37">
        <v>193.68333333333331</v>
      </c>
      <c r="F137" s="37">
        <v>191.86666666666665</v>
      </c>
      <c r="G137" s="37">
        <v>189.0333333333333</v>
      </c>
      <c r="H137" s="37">
        <v>198.33333333333331</v>
      </c>
      <c r="I137" s="37">
        <v>201.16666666666669</v>
      </c>
      <c r="J137" s="37">
        <v>202.98333333333332</v>
      </c>
      <c r="K137" s="28">
        <v>199.35</v>
      </c>
      <c r="L137" s="28">
        <v>194.7</v>
      </c>
      <c r="M137" s="28">
        <v>46.67071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1235.9000000000001</v>
      </c>
      <c r="D138" s="37">
        <v>1248.55</v>
      </c>
      <c r="E138" s="37">
        <v>1218.5999999999999</v>
      </c>
      <c r="F138" s="37">
        <v>1201.3</v>
      </c>
      <c r="G138" s="37">
        <v>1171.3499999999999</v>
      </c>
      <c r="H138" s="37">
        <v>1265.8499999999999</v>
      </c>
      <c r="I138" s="37">
        <v>1295.8000000000002</v>
      </c>
      <c r="J138" s="37">
        <v>1313.1</v>
      </c>
      <c r="K138" s="28">
        <v>1278.5</v>
      </c>
      <c r="L138" s="28">
        <v>1231.25</v>
      </c>
      <c r="M138" s="28">
        <v>57.662970000000001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108.15</v>
      </c>
      <c r="D139" s="37">
        <v>106.08333333333333</v>
      </c>
      <c r="E139" s="37">
        <v>101.26666666666665</v>
      </c>
      <c r="F139" s="37">
        <v>94.383333333333326</v>
      </c>
      <c r="G139" s="37">
        <v>89.566666666666649</v>
      </c>
      <c r="H139" s="37">
        <v>112.96666666666665</v>
      </c>
      <c r="I139" s="37">
        <v>117.78333333333335</v>
      </c>
      <c r="J139" s="37">
        <v>124.66666666666666</v>
      </c>
      <c r="K139" s="28">
        <v>110.9</v>
      </c>
      <c r="L139" s="28">
        <v>99.2</v>
      </c>
      <c r="M139" s="28">
        <v>362.99356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519.70000000000005</v>
      </c>
      <c r="D140" s="37">
        <v>524.96666666666658</v>
      </c>
      <c r="E140" s="37">
        <v>512.78333333333319</v>
      </c>
      <c r="F140" s="37">
        <v>505.86666666666656</v>
      </c>
      <c r="G140" s="37">
        <v>493.68333333333317</v>
      </c>
      <c r="H140" s="37">
        <v>531.88333333333321</v>
      </c>
      <c r="I140" s="37">
        <v>544.06666666666661</v>
      </c>
      <c r="J140" s="37">
        <v>550.98333333333323</v>
      </c>
      <c r="K140" s="28">
        <v>537.15</v>
      </c>
      <c r="L140" s="28">
        <v>518.04999999999995</v>
      </c>
      <c r="M140" s="28">
        <v>20.69247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8841.2000000000007</v>
      </c>
      <c r="D141" s="37">
        <v>8878.8000000000011</v>
      </c>
      <c r="E141" s="37">
        <v>8772.4000000000015</v>
      </c>
      <c r="F141" s="37">
        <v>8703.6</v>
      </c>
      <c r="G141" s="37">
        <v>8597.2000000000007</v>
      </c>
      <c r="H141" s="37">
        <v>8947.6000000000022</v>
      </c>
      <c r="I141" s="37">
        <v>9054</v>
      </c>
      <c r="J141" s="37">
        <v>9122.8000000000029</v>
      </c>
      <c r="K141" s="28">
        <v>8985.2000000000007</v>
      </c>
      <c r="L141" s="28">
        <v>8810</v>
      </c>
      <c r="M141" s="28">
        <v>5.58385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820.7</v>
      </c>
      <c r="D142" s="37">
        <v>821.73333333333323</v>
      </c>
      <c r="E142" s="37">
        <v>814.46666666666647</v>
      </c>
      <c r="F142" s="37">
        <v>808.23333333333323</v>
      </c>
      <c r="G142" s="37">
        <v>800.96666666666647</v>
      </c>
      <c r="H142" s="37">
        <v>827.96666666666647</v>
      </c>
      <c r="I142" s="37">
        <v>835.23333333333312</v>
      </c>
      <c r="J142" s="37">
        <v>841.46666666666647</v>
      </c>
      <c r="K142" s="28">
        <v>829</v>
      </c>
      <c r="L142" s="28">
        <v>815.5</v>
      </c>
      <c r="M142" s="28">
        <v>9.3302399999999999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375.65</v>
      </c>
      <c r="D143" s="37">
        <v>375.93333333333334</v>
      </c>
      <c r="E143" s="37">
        <v>370.9666666666667</v>
      </c>
      <c r="F143" s="37">
        <v>366.28333333333336</v>
      </c>
      <c r="G143" s="37">
        <v>361.31666666666672</v>
      </c>
      <c r="H143" s="37">
        <v>380.61666666666667</v>
      </c>
      <c r="I143" s="37">
        <v>385.58333333333326</v>
      </c>
      <c r="J143" s="37">
        <v>390.26666666666665</v>
      </c>
      <c r="K143" s="28">
        <v>380.9</v>
      </c>
      <c r="L143" s="28">
        <v>371.25</v>
      </c>
      <c r="M143" s="28">
        <v>6.5306199999999999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1555.05</v>
      </c>
      <c r="D144" s="37">
        <v>1564.3999999999999</v>
      </c>
      <c r="E144" s="37">
        <v>1540.6499999999996</v>
      </c>
      <c r="F144" s="37">
        <v>1526.2499999999998</v>
      </c>
      <c r="G144" s="37">
        <v>1502.4999999999995</v>
      </c>
      <c r="H144" s="37">
        <v>1578.7999999999997</v>
      </c>
      <c r="I144" s="37">
        <v>1602.5500000000002</v>
      </c>
      <c r="J144" s="37">
        <v>1616.9499999999998</v>
      </c>
      <c r="K144" s="28">
        <v>1588.15</v>
      </c>
      <c r="L144" s="28">
        <v>1550</v>
      </c>
      <c r="M144" s="28">
        <v>1.5330699999999999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3565.65</v>
      </c>
      <c r="D145" s="37">
        <v>3556.3666666666668</v>
      </c>
      <c r="E145" s="37">
        <v>3534.2833333333338</v>
      </c>
      <c r="F145" s="37">
        <v>3502.916666666667</v>
      </c>
      <c r="G145" s="37">
        <v>3480.8333333333339</v>
      </c>
      <c r="H145" s="37">
        <v>3587.7333333333336</v>
      </c>
      <c r="I145" s="37">
        <v>3609.8166666666666</v>
      </c>
      <c r="J145" s="37">
        <v>3641.1833333333334</v>
      </c>
      <c r="K145" s="28">
        <v>3578.45</v>
      </c>
      <c r="L145" s="28">
        <v>3525</v>
      </c>
      <c r="M145" s="28">
        <v>7.0089300000000003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2394.85</v>
      </c>
      <c r="D146" s="37">
        <v>2389.9500000000003</v>
      </c>
      <c r="E146" s="37">
        <v>2369.9000000000005</v>
      </c>
      <c r="F146" s="37">
        <v>2344.9500000000003</v>
      </c>
      <c r="G146" s="37">
        <v>2324.9000000000005</v>
      </c>
      <c r="H146" s="37">
        <v>2414.9000000000005</v>
      </c>
      <c r="I146" s="37">
        <v>2434.9500000000007</v>
      </c>
      <c r="J146" s="37">
        <v>2459.9000000000005</v>
      </c>
      <c r="K146" s="28">
        <v>2410</v>
      </c>
      <c r="L146" s="28">
        <v>2365</v>
      </c>
      <c r="M146" s="28">
        <v>4.51844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1144.4000000000001</v>
      </c>
      <c r="D147" s="37">
        <v>1133.8166666666666</v>
      </c>
      <c r="E147" s="37">
        <v>1115.6333333333332</v>
      </c>
      <c r="F147" s="37">
        <v>1086.8666666666666</v>
      </c>
      <c r="G147" s="37">
        <v>1068.6833333333332</v>
      </c>
      <c r="H147" s="37">
        <v>1162.5833333333333</v>
      </c>
      <c r="I147" s="37">
        <v>1180.7666666666667</v>
      </c>
      <c r="J147" s="37">
        <v>1209.5333333333333</v>
      </c>
      <c r="K147" s="28">
        <v>1152</v>
      </c>
      <c r="L147" s="28">
        <v>1105.05</v>
      </c>
      <c r="M147" s="28">
        <v>18.009840000000001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110.9</v>
      </c>
      <c r="D148" s="37">
        <v>110.35000000000001</v>
      </c>
      <c r="E148" s="37">
        <v>108.30000000000001</v>
      </c>
      <c r="F148" s="37">
        <v>105.7</v>
      </c>
      <c r="G148" s="37">
        <v>103.65</v>
      </c>
      <c r="H148" s="37">
        <v>112.95000000000002</v>
      </c>
      <c r="I148" s="37">
        <v>115</v>
      </c>
      <c r="J148" s="37">
        <v>117.60000000000002</v>
      </c>
      <c r="K148" s="28">
        <v>112.4</v>
      </c>
      <c r="L148" s="28">
        <v>107.75</v>
      </c>
      <c r="M148" s="28">
        <v>1473.90192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155.6</v>
      </c>
      <c r="D149" s="37">
        <v>155.25</v>
      </c>
      <c r="E149" s="37">
        <v>153.35</v>
      </c>
      <c r="F149" s="37">
        <v>151.1</v>
      </c>
      <c r="G149" s="37">
        <v>149.19999999999999</v>
      </c>
      <c r="H149" s="37">
        <v>157.5</v>
      </c>
      <c r="I149" s="37">
        <v>159.39999999999998</v>
      </c>
      <c r="J149" s="37">
        <v>161.65</v>
      </c>
      <c r="K149" s="28">
        <v>157.15</v>
      </c>
      <c r="L149" s="28">
        <v>153</v>
      </c>
      <c r="M149" s="28">
        <v>338.64055000000002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77.650000000000006</v>
      </c>
      <c r="D150" s="37">
        <v>77.966666666666669</v>
      </c>
      <c r="E150" s="37">
        <v>77.083333333333343</v>
      </c>
      <c r="F150" s="37">
        <v>76.51666666666668</v>
      </c>
      <c r="G150" s="37">
        <v>75.633333333333354</v>
      </c>
      <c r="H150" s="37">
        <v>78.533333333333331</v>
      </c>
      <c r="I150" s="37">
        <v>79.416666666666657</v>
      </c>
      <c r="J150" s="37">
        <v>79.98333333333332</v>
      </c>
      <c r="K150" s="28">
        <v>78.849999999999994</v>
      </c>
      <c r="L150" s="28">
        <v>77.400000000000006</v>
      </c>
      <c r="M150" s="28">
        <v>100.66322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4476.25</v>
      </c>
      <c r="D151" s="37">
        <v>4448.4000000000005</v>
      </c>
      <c r="E151" s="37">
        <v>4343.1000000000013</v>
      </c>
      <c r="F151" s="37">
        <v>4209.9500000000007</v>
      </c>
      <c r="G151" s="37">
        <v>4104.6500000000015</v>
      </c>
      <c r="H151" s="37">
        <v>4581.5500000000011</v>
      </c>
      <c r="I151" s="37">
        <v>4686.8500000000004</v>
      </c>
      <c r="J151" s="37">
        <v>4820.0000000000009</v>
      </c>
      <c r="K151" s="28">
        <v>4553.7</v>
      </c>
      <c r="L151" s="28">
        <v>4315.25</v>
      </c>
      <c r="M151" s="28">
        <v>5.9804899999999996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19921.5</v>
      </c>
      <c r="D152" s="37">
        <v>19890.183333333334</v>
      </c>
      <c r="E152" s="37">
        <v>19760.366666666669</v>
      </c>
      <c r="F152" s="37">
        <v>19599.233333333334</v>
      </c>
      <c r="G152" s="37">
        <v>19469.416666666668</v>
      </c>
      <c r="H152" s="37">
        <v>20051.316666666669</v>
      </c>
      <c r="I152" s="37">
        <v>20181.133333333335</v>
      </c>
      <c r="J152" s="37">
        <v>20342.26666666667</v>
      </c>
      <c r="K152" s="28">
        <v>20020</v>
      </c>
      <c r="L152" s="28">
        <v>19729.05</v>
      </c>
      <c r="M152" s="28">
        <v>0.62560000000000004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299.35000000000002</v>
      </c>
      <c r="D153" s="37">
        <v>300.3</v>
      </c>
      <c r="E153" s="37">
        <v>296</v>
      </c>
      <c r="F153" s="37">
        <v>292.64999999999998</v>
      </c>
      <c r="G153" s="37">
        <v>288.34999999999997</v>
      </c>
      <c r="H153" s="37">
        <v>303.65000000000003</v>
      </c>
      <c r="I153" s="37">
        <v>307.9500000000001</v>
      </c>
      <c r="J153" s="37">
        <v>311.30000000000007</v>
      </c>
      <c r="K153" s="28">
        <v>304.60000000000002</v>
      </c>
      <c r="L153" s="28">
        <v>296.95</v>
      </c>
      <c r="M153" s="28">
        <v>6.4584599999999996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896.85</v>
      </c>
      <c r="D154" s="37">
        <v>897.0333333333333</v>
      </c>
      <c r="E154" s="37">
        <v>888.81666666666661</v>
      </c>
      <c r="F154" s="37">
        <v>880.7833333333333</v>
      </c>
      <c r="G154" s="37">
        <v>872.56666666666661</v>
      </c>
      <c r="H154" s="37">
        <v>905.06666666666661</v>
      </c>
      <c r="I154" s="37">
        <v>913.2833333333333</v>
      </c>
      <c r="J154" s="37">
        <v>921.31666666666661</v>
      </c>
      <c r="K154" s="28">
        <v>905.25</v>
      </c>
      <c r="L154" s="28">
        <v>889</v>
      </c>
      <c r="M154" s="28">
        <v>4.4292199999999999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136.5</v>
      </c>
      <c r="D155" s="37">
        <v>136.20000000000002</v>
      </c>
      <c r="E155" s="37">
        <v>133.90000000000003</v>
      </c>
      <c r="F155" s="37">
        <v>131.30000000000001</v>
      </c>
      <c r="G155" s="37">
        <v>129.00000000000003</v>
      </c>
      <c r="H155" s="37">
        <v>138.80000000000004</v>
      </c>
      <c r="I155" s="37">
        <v>141.10000000000005</v>
      </c>
      <c r="J155" s="37">
        <v>143.70000000000005</v>
      </c>
      <c r="K155" s="28">
        <v>138.5</v>
      </c>
      <c r="L155" s="28">
        <v>133.6</v>
      </c>
      <c r="M155" s="28">
        <v>664.80753000000004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197.8</v>
      </c>
      <c r="D156" s="37">
        <v>196.43333333333331</v>
      </c>
      <c r="E156" s="37">
        <v>187.86666666666662</v>
      </c>
      <c r="F156" s="37">
        <v>177.93333333333331</v>
      </c>
      <c r="G156" s="37">
        <v>169.36666666666662</v>
      </c>
      <c r="H156" s="37">
        <v>206.36666666666662</v>
      </c>
      <c r="I156" s="37">
        <v>214.93333333333328</v>
      </c>
      <c r="J156" s="37">
        <v>224.86666666666662</v>
      </c>
      <c r="K156" s="28">
        <v>205</v>
      </c>
      <c r="L156" s="28">
        <v>186.5</v>
      </c>
      <c r="M156" s="28">
        <v>54.980330000000002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784.3</v>
      </c>
      <c r="D157" s="37">
        <v>792.08333333333337</v>
      </c>
      <c r="E157" s="37">
        <v>767.4666666666667</v>
      </c>
      <c r="F157" s="37">
        <v>750.63333333333333</v>
      </c>
      <c r="G157" s="37">
        <v>726.01666666666665</v>
      </c>
      <c r="H157" s="37">
        <v>808.91666666666674</v>
      </c>
      <c r="I157" s="37">
        <v>833.5333333333333</v>
      </c>
      <c r="J157" s="37">
        <v>850.36666666666679</v>
      </c>
      <c r="K157" s="28">
        <v>816.7</v>
      </c>
      <c r="L157" s="28">
        <v>775.25</v>
      </c>
      <c r="M157" s="28">
        <v>35.951949999999997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3365.85</v>
      </c>
      <c r="D158" s="37">
        <v>3361.9333333333329</v>
      </c>
      <c r="E158" s="37">
        <v>3298.9166666666661</v>
      </c>
      <c r="F158" s="37">
        <v>3231.9833333333331</v>
      </c>
      <c r="G158" s="37">
        <v>3168.9666666666662</v>
      </c>
      <c r="H158" s="37">
        <v>3428.8666666666659</v>
      </c>
      <c r="I158" s="37">
        <v>3491.8833333333332</v>
      </c>
      <c r="J158" s="37">
        <v>3558.8166666666657</v>
      </c>
      <c r="K158" s="28">
        <v>3424.95</v>
      </c>
      <c r="L158" s="28">
        <v>3295</v>
      </c>
      <c r="M158" s="28">
        <v>1.9423999999999999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571.25</v>
      </c>
      <c r="D159" s="37">
        <v>565.56666666666661</v>
      </c>
      <c r="E159" s="37">
        <v>556.53333333333319</v>
      </c>
      <c r="F159" s="37">
        <v>541.81666666666661</v>
      </c>
      <c r="G159" s="37">
        <v>532.78333333333319</v>
      </c>
      <c r="H159" s="37">
        <v>580.28333333333319</v>
      </c>
      <c r="I159" s="37">
        <v>589.31666666666649</v>
      </c>
      <c r="J159" s="37">
        <v>604.03333333333319</v>
      </c>
      <c r="K159" s="28">
        <v>574.6</v>
      </c>
      <c r="L159" s="28">
        <v>550.85</v>
      </c>
      <c r="M159" s="28">
        <v>12.33198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3245.3</v>
      </c>
      <c r="D160" s="37">
        <v>3202.8333333333335</v>
      </c>
      <c r="E160" s="37">
        <v>3141.8166666666671</v>
      </c>
      <c r="F160" s="37">
        <v>3038.3333333333335</v>
      </c>
      <c r="G160" s="37">
        <v>2977.3166666666671</v>
      </c>
      <c r="H160" s="37">
        <v>3306.3166666666671</v>
      </c>
      <c r="I160" s="37">
        <v>3367.3333333333335</v>
      </c>
      <c r="J160" s="37">
        <v>3470.8166666666671</v>
      </c>
      <c r="K160" s="28">
        <v>3263.85</v>
      </c>
      <c r="L160" s="28">
        <v>3099.35</v>
      </c>
      <c r="M160" s="28">
        <v>5.8267300000000004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48211.6</v>
      </c>
      <c r="D161" s="37">
        <v>48486.033333333333</v>
      </c>
      <c r="E161" s="37">
        <v>47773.566666666666</v>
      </c>
      <c r="F161" s="37">
        <v>47335.533333333333</v>
      </c>
      <c r="G161" s="37">
        <v>46623.066666666666</v>
      </c>
      <c r="H161" s="37">
        <v>48924.066666666666</v>
      </c>
      <c r="I161" s="37">
        <v>49636.533333333326</v>
      </c>
      <c r="J161" s="37">
        <v>50074.566666666666</v>
      </c>
      <c r="K161" s="28">
        <v>49198.5</v>
      </c>
      <c r="L161" s="28">
        <v>48048</v>
      </c>
      <c r="M161" s="28">
        <v>9.6799999999999997E-2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3792.45</v>
      </c>
      <c r="D162" s="37">
        <v>3797.7833333333333</v>
      </c>
      <c r="E162" s="37">
        <v>3756.6666666666665</v>
      </c>
      <c r="F162" s="37">
        <v>3720.8833333333332</v>
      </c>
      <c r="G162" s="37">
        <v>3679.7666666666664</v>
      </c>
      <c r="H162" s="37">
        <v>3833.5666666666666</v>
      </c>
      <c r="I162" s="37">
        <v>3874.6833333333334</v>
      </c>
      <c r="J162" s="37">
        <v>3910.4666666666667</v>
      </c>
      <c r="K162" s="28">
        <v>3838.9</v>
      </c>
      <c r="L162" s="28">
        <v>3762</v>
      </c>
      <c r="M162" s="28">
        <v>3.60961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215.85</v>
      </c>
      <c r="D163" s="37">
        <v>214.96666666666667</v>
      </c>
      <c r="E163" s="37">
        <v>213.58333333333334</v>
      </c>
      <c r="F163" s="37">
        <v>211.31666666666666</v>
      </c>
      <c r="G163" s="37">
        <v>209.93333333333334</v>
      </c>
      <c r="H163" s="37">
        <v>217.23333333333335</v>
      </c>
      <c r="I163" s="37">
        <v>218.61666666666667</v>
      </c>
      <c r="J163" s="37">
        <v>220.88333333333335</v>
      </c>
      <c r="K163" s="28">
        <v>216.35</v>
      </c>
      <c r="L163" s="28">
        <v>212.7</v>
      </c>
      <c r="M163" s="28">
        <v>21.987719999999999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2640.85</v>
      </c>
      <c r="D164" s="37">
        <v>2617.9666666666667</v>
      </c>
      <c r="E164" s="37">
        <v>2586.2833333333333</v>
      </c>
      <c r="F164" s="37">
        <v>2531.7166666666667</v>
      </c>
      <c r="G164" s="37">
        <v>2500.0333333333333</v>
      </c>
      <c r="H164" s="37">
        <v>2672.5333333333333</v>
      </c>
      <c r="I164" s="37">
        <v>2704.2166666666667</v>
      </c>
      <c r="J164" s="37">
        <v>2758.7833333333333</v>
      </c>
      <c r="K164" s="28">
        <v>2649.65</v>
      </c>
      <c r="L164" s="28">
        <v>2563.4</v>
      </c>
      <c r="M164" s="28">
        <v>10.269579999999999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1726.1</v>
      </c>
      <c r="D165" s="37">
        <v>1736.4333333333334</v>
      </c>
      <c r="E165" s="37">
        <v>1700.8666666666668</v>
      </c>
      <c r="F165" s="37">
        <v>1675.6333333333334</v>
      </c>
      <c r="G165" s="37">
        <v>1640.0666666666668</v>
      </c>
      <c r="H165" s="37">
        <v>1761.6666666666667</v>
      </c>
      <c r="I165" s="37">
        <v>1797.2333333333333</v>
      </c>
      <c r="J165" s="37">
        <v>1822.4666666666667</v>
      </c>
      <c r="K165" s="28">
        <v>1772</v>
      </c>
      <c r="L165" s="28">
        <v>1711.2</v>
      </c>
      <c r="M165" s="28">
        <v>24.895160000000001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2360.65</v>
      </c>
      <c r="D166" s="37">
        <v>2372.2333333333331</v>
      </c>
      <c r="E166" s="37">
        <v>2339.4666666666662</v>
      </c>
      <c r="F166" s="37">
        <v>2318.2833333333333</v>
      </c>
      <c r="G166" s="37">
        <v>2285.5166666666664</v>
      </c>
      <c r="H166" s="37">
        <v>2393.4166666666661</v>
      </c>
      <c r="I166" s="37">
        <v>2426.1833333333334</v>
      </c>
      <c r="J166" s="37">
        <v>2447.3666666666659</v>
      </c>
      <c r="K166" s="28">
        <v>2405</v>
      </c>
      <c r="L166" s="28">
        <v>2351.0500000000002</v>
      </c>
      <c r="M166" s="28">
        <v>1.6995199999999999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118.75</v>
      </c>
      <c r="D167" s="37">
        <v>119</v>
      </c>
      <c r="E167" s="37">
        <v>118.35</v>
      </c>
      <c r="F167" s="37">
        <v>117.94999999999999</v>
      </c>
      <c r="G167" s="37">
        <v>117.29999999999998</v>
      </c>
      <c r="H167" s="37">
        <v>119.4</v>
      </c>
      <c r="I167" s="37">
        <v>120.05000000000001</v>
      </c>
      <c r="J167" s="37">
        <v>120.45000000000002</v>
      </c>
      <c r="K167" s="28">
        <v>119.65</v>
      </c>
      <c r="L167" s="28">
        <v>118.6</v>
      </c>
      <c r="M167" s="28">
        <v>24.24531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223.65</v>
      </c>
      <c r="D168" s="37">
        <v>222.41666666666666</v>
      </c>
      <c r="E168" s="37">
        <v>220.08333333333331</v>
      </c>
      <c r="F168" s="37">
        <v>216.51666666666665</v>
      </c>
      <c r="G168" s="37">
        <v>214.18333333333331</v>
      </c>
      <c r="H168" s="37">
        <v>225.98333333333332</v>
      </c>
      <c r="I168" s="37">
        <v>228.31666666666663</v>
      </c>
      <c r="J168" s="37">
        <v>231.88333333333333</v>
      </c>
      <c r="K168" s="28">
        <v>224.75</v>
      </c>
      <c r="L168" s="28">
        <v>218.85</v>
      </c>
      <c r="M168" s="28">
        <v>105.74418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432.25</v>
      </c>
      <c r="D169" s="37">
        <v>432.33333333333331</v>
      </c>
      <c r="E169" s="37">
        <v>428.26666666666665</v>
      </c>
      <c r="F169" s="37">
        <v>424.28333333333336</v>
      </c>
      <c r="G169" s="37">
        <v>420.2166666666667</v>
      </c>
      <c r="H169" s="37">
        <v>436.31666666666661</v>
      </c>
      <c r="I169" s="37">
        <v>440.38333333333333</v>
      </c>
      <c r="J169" s="37">
        <v>444.36666666666656</v>
      </c>
      <c r="K169" s="28">
        <v>436.4</v>
      </c>
      <c r="L169" s="28">
        <v>428.35</v>
      </c>
      <c r="M169" s="28">
        <v>1.75366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14078.25</v>
      </c>
      <c r="D170" s="37">
        <v>14292.866666666667</v>
      </c>
      <c r="E170" s="37">
        <v>13685.383333333333</v>
      </c>
      <c r="F170" s="37">
        <v>13292.516666666666</v>
      </c>
      <c r="G170" s="37">
        <v>12685.033333333333</v>
      </c>
      <c r="H170" s="37">
        <v>14685.733333333334</v>
      </c>
      <c r="I170" s="37">
        <v>15293.216666666667</v>
      </c>
      <c r="J170" s="37">
        <v>15686.083333333334</v>
      </c>
      <c r="K170" s="28">
        <v>14900.35</v>
      </c>
      <c r="L170" s="28">
        <v>13900</v>
      </c>
      <c r="M170" s="28">
        <v>0.15891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33.549999999999997</v>
      </c>
      <c r="D171" s="37">
        <v>33.583333333333329</v>
      </c>
      <c r="E171" s="37">
        <v>33.266666666666659</v>
      </c>
      <c r="F171" s="37">
        <v>32.983333333333327</v>
      </c>
      <c r="G171" s="37">
        <v>32.666666666666657</v>
      </c>
      <c r="H171" s="37">
        <v>33.86666666666666</v>
      </c>
      <c r="I171" s="37">
        <v>34.183333333333323</v>
      </c>
      <c r="J171" s="37">
        <v>34.466666666666661</v>
      </c>
      <c r="K171" s="28">
        <v>33.9</v>
      </c>
      <c r="L171" s="28">
        <v>33.299999999999997</v>
      </c>
      <c r="M171" s="28">
        <v>305.39904999999999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133.5</v>
      </c>
      <c r="D172" s="37">
        <v>133.51666666666668</v>
      </c>
      <c r="E172" s="37">
        <v>132.78333333333336</v>
      </c>
      <c r="F172" s="37">
        <v>132.06666666666669</v>
      </c>
      <c r="G172" s="37">
        <v>131.33333333333337</v>
      </c>
      <c r="H172" s="37">
        <v>134.23333333333335</v>
      </c>
      <c r="I172" s="37">
        <v>134.96666666666664</v>
      </c>
      <c r="J172" s="37">
        <v>135.68333333333334</v>
      </c>
      <c r="K172" s="28">
        <v>134.25</v>
      </c>
      <c r="L172" s="28">
        <v>132.80000000000001</v>
      </c>
      <c r="M172" s="28">
        <v>26.472840000000001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2534</v>
      </c>
      <c r="D173" s="37">
        <v>2546.5833333333335</v>
      </c>
      <c r="E173" s="37">
        <v>2514.3666666666668</v>
      </c>
      <c r="F173" s="37">
        <v>2494.7333333333331</v>
      </c>
      <c r="G173" s="37">
        <v>2462.5166666666664</v>
      </c>
      <c r="H173" s="37">
        <v>2566.2166666666672</v>
      </c>
      <c r="I173" s="37">
        <v>2598.4333333333334</v>
      </c>
      <c r="J173" s="37">
        <v>2618.0666666666675</v>
      </c>
      <c r="K173" s="28">
        <v>2578.8000000000002</v>
      </c>
      <c r="L173" s="28">
        <v>2526.9499999999998</v>
      </c>
      <c r="M173" s="28">
        <v>64.344329999999999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935.6</v>
      </c>
      <c r="D174" s="37">
        <v>936.25</v>
      </c>
      <c r="E174" s="37">
        <v>927.5</v>
      </c>
      <c r="F174" s="37">
        <v>919.4</v>
      </c>
      <c r="G174" s="37">
        <v>910.65</v>
      </c>
      <c r="H174" s="37">
        <v>944.35</v>
      </c>
      <c r="I174" s="37">
        <v>953.1</v>
      </c>
      <c r="J174" s="37">
        <v>961.2</v>
      </c>
      <c r="K174" s="28">
        <v>945</v>
      </c>
      <c r="L174" s="28">
        <v>928.15</v>
      </c>
      <c r="M174" s="28">
        <v>4.8581799999999999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1266.6500000000001</v>
      </c>
      <c r="D175" s="37">
        <v>1271.8166666666666</v>
      </c>
      <c r="E175" s="37">
        <v>1255.7833333333333</v>
      </c>
      <c r="F175" s="37">
        <v>1244.9166666666667</v>
      </c>
      <c r="G175" s="37">
        <v>1228.8833333333334</v>
      </c>
      <c r="H175" s="37">
        <v>1282.6833333333332</v>
      </c>
      <c r="I175" s="37">
        <v>1298.7166666666665</v>
      </c>
      <c r="J175" s="37">
        <v>1309.583333333333</v>
      </c>
      <c r="K175" s="28">
        <v>1287.8499999999999</v>
      </c>
      <c r="L175" s="28">
        <v>1260.95</v>
      </c>
      <c r="M175" s="28">
        <v>9.2285599999999999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2498.5500000000002</v>
      </c>
      <c r="D176" s="37">
        <v>2482.75</v>
      </c>
      <c r="E176" s="37">
        <v>2450.8000000000002</v>
      </c>
      <c r="F176" s="37">
        <v>2403.0500000000002</v>
      </c>
      <c r="G176" s="37">
        <v>2371.1000000000004</v>
      </c>
      <c r="H176" s="37">
        <v>2530.5</v>
      </c>
      <c r="I176" s="37">
        <v>2562.4499999999998</v>
      </c>
      <c r="J176" s="37">
        <v>2610.1999999999998</v>
      </c>
      <c r="K176" s="28">
        <v>2514.6999999999998</v>
      </c>
      <c r="L176" s="28">
        <v>2435</v>
      </c>
      <c r="M176" s="28">
        <v>6.2473000000000001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21237.4</v>
      </c>
      <c r="D177" s="37">
        <v>21071.5</v>
      </c>
      <c r="E177" s="37">
        <v>20866</v>
      </c>
      <c r="F177" s="37">
        <v>20494.599999999999</v>
      </c>
      <c r="G177" s="37">
        <v>20289.099999999999</v>
      </c>
      <c r="H177" s="37">
        <v>21442.9</v>
      </c>
      <c r="I177" s="37">
        <v>21648.400000000001</v>
      </c>
      <c r="J177" s="37">
        <v>22019.800000000003</v>
      </c>
      <c r="K177" s="28">
        <v>21277</v>
      </c>
      <c r="L177" s="28">
        <v>20700.099999999999</v>
      </c>
      <c r="M177" s="28">
        <v>0.32998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1362.45</v>
      </c>
      <c r="D178" s="37">
        <v>1365.1000000000001</v>
      </c>
      <c r="E178" s="37">
        <v>1351.4000000000003</v>
      </c>
      <c r="F178" s="37">
        <v>1340.3500000000001</v>
      </c>
      <c r="G178" s="37">
        <v>1326.6500000000003</v>
      </c>
      <c r="H178" s="37">
        <v>1376.1500000000003</v>
      </c>
      <c r="I178" s="37">
        <v>1389.8500000000001</v>
      </c>
      <c r="J178" s="37">
        <v>1400.9000000000003</v>
      </c>
      <c r="K178" s="28">
        <v>1378.8</v>
      </c>
      <c r="L178" s="28">
        <v>1354.05</v>
      </c>
      <c r="M178" s="28">
        <v>6.3062699999999996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2690.55</v>
      </c>
      <c r="D179" s="37">
        <v>2685</v>
      </c>
      <c r="E179" s="37">
        <v>2652</v>
      </c>
      <c r="F179" s="37">
        <v>2613.4499999999998</v>
      </c>
      <c r="G179" s="37">
        <v>2580.4499999999998</v>
      </c>
      <c r="H179" s="37">
        <v>2723.55</v>
      </c>
      <c r="I179" s="37">
        <v>2756.55</v>
      </c>
      <c r="J179" s="37">
        <v>2795.1000000000004</v>
      </c>
      <c r="K179" s="28">
        <v>2718</v>
      </c>
      <c r="L179" s="28">
        <v>2646.45</v>
      </c>
      <c r="M179" s="28">
        <v>5.43309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557.65</v>
      </c>
      <c r="D180" s="37">
        <v>564.6</v>
      </c>
      <c r="E180" s="37">
        <v>547.55000000000007</v>
      </c>
      <c r="F180" s="37">
        <v>537.45000000000005</v>
      </c>
      <c r="G180" s="37">
        <v>520.40000000000009</v>
      </c>
      <c r="H180" s="37">
        <v>574.70000000000005</v>
      </c>
      <c r="I180" s="37">
        <v>591.75</v>
      </c>
      <c r="J180" s="37">
        <v>601.85</v>
      </c>
      <c r="K180" s="28">
        <v>581.65</v>
      </c>
      <c r="L180" s="28">
        <v>554.5</v>
      </c>
      <c r="M180" s="28">
        <v>8.9806500000000007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531.04999999999995</v>
      </c>
      <c r="D181" s="37">
        <v>534.31666666666661</v>
      </c>
      <c r="E181" s="37">
        <v>525.73333333333323</v>
      </c>
      <c r="F181" s="37">
        <v>520.41666666666663</v>
      </c>
      <c r="G181" s="37">
        <v>511.83333333333326</v>
      </c>
      <c r="H181" s="37">
        <v>539.63333333333321</v>
      </c>
      <c r="I181" s="37">
        <v>548.2166666666667</v>
      </c>
      <c r="J181" s="37">
        <v>553.53333333333319</v>
      </c>
      <c r="K181" s="28">
        <v>542.9</v>
      </c>
      <c r="L181" s="28">
        <v>529</v>
      </c>
      <c r="M181" s="28">
        <v>211.10733999999999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77.599999999999994</v>
      </c>
      <c r="D182" s="37">
        <v>77.716666666666669</v>
      </c>
      <c r="E182" s="37">
        <v>76.983333333333334</v>
      </c>
      <c r="F182" s="37">
        <v>76.36666666666666</v>
      </c>
      <c r="G182" s="37">
        <v>75.633333333333326</v>
      </c>
      <c r="H182" s="37">
        <v>78.333333333333343</v>
      </c>
      <c r="I182" s="37">
        <v>79.066666666666691</v>
      </c>
      <c r="J182" s="37">
        <v>79.683333333333351</v>
      </c>
      <c r="K182" s="28">
        <v>78.45</v>
      </c>
      <c r="L182" s="28">
        <v>77.099999999999994</v>
      </c>
      <c r="M182" s="28">
        <v>198.97620000000001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915.95</v>
      </c>
      <c r="D183" s="37">
        <v>918.94999999999993</v>
      </c>
      <c r="E183" s="37">
        <v>908.89999999999986</v>
      </c>
      <c r="F183" s="37">
        <v>901.84999999999991</v>
      </c>
      <c r="G183" s="37">
        <v>891.79999999999984</v>
      </c>
      <c r="H183" s="37">
        <v>925.99999999999989</v>
      </c>
      <c r="I183" s="37">
        <v>936.04999999999984</v>
      </c>
      <c r="J183" s="37">
        <v>943.09999999999991</v>
      </c>
      <c r="K183" s="28">
        <v>929</v>
      </c>
      <c r="L183" s="28">
        <v>911.9</v>
      </c>
      <c r="M183" s="28">
        <v>33.177379999999999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471.6</v>
      </c>
      <c r="D184" s="37">
        <v>472.20000000000005</v>
      </c>
      <c r="E184" s="37">
        <v>467.60000000000008</v>
      </c>
      <c r="F184" s="37">
        <v>463.6</v>
      </c>
      <c r="G184" s="37">
        <v>459.00000000000006</v>
      </c>
      <c r="H184" s="37">
        <v>476.2000000000001</v>
      </c>
      <c r="I184" s="37">
        <v>480.8</v>
      </c>
      <c r="J184" s="37">
        <v>484.80000000000013</v>
      </c>
      <c r="K184" s="28">
        <v>476.8</v>
      </c>
      <c r="L184" s="28">
        <v>468.2</v>
      </c>
      <c r="M184" s="28">
        <v>6.4931999999999999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563.15</v>
      </c>
      <c r="D185" s="37">
        <v>565.9</v>
      </c>
      <c r="E185" s="37">
        <v>557.09999999999991</v>
      </c>
      <c r="F185" s="37">
        <v>551.04999999999995</v>
      </c>
      <c r="G185" s="37">
        <v>542.24999999999989</v>
      </c>
      <c r="H185" s="37">
        <v>571.94999999999993</v>
      </c>
      <c r="I185" s="37">
        <v>580.74999999999989</v>
      </c>
      <c r="J185" s="37">
        <v>586.79999999999995</v>
      </c>
      <c r="K185" s="28">
        <v>574.70000000000005</v>
      </c>
      <c r="L185" s="28">
        <v>559.85</v>
      </c>
      <c r="M185" s="28">
        <v>3.6683699999999999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948.35</v>
      </c>
      <c r="D186" s="37">
        <v>944.85</v>
      </c>
      <c r="E186" s="37">
        <v>938.5</v>
      </c>
      <c r="F186" s="37">
        <v>928.65</v>
      </c>
      <c r="G186" s="37">
        <v>922.3</v>
      </c>
      <c r="H186" s="37">
        <v>954.7</v>
      </c>
      <c r="I186" s="37">
        <v>961.05000000000018</v>
      </c>
      <c r="J186" s="37">
        <v>970.90000000000009</v>
      </c>
      <c r="K186" s="28">
        <v>951.2</v>
      </c>
      <c r="L186" s="28">
        <v>935</v>
      </c>
      <c r="M186" s="28">
        <v>21.536570000000001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948.5</v>
      </c>
      <c r="D187" s="37">
        <v>949.2833333333333</v>
      </c>
      <c r="E187" s="37">
        <v>941.21666666666658</v>
      </c>
      <c r="F187" s="37">
        <v>933.93333333333328</v>
      </c>
      <c r="G187" s="37">
        <v>925.86666666666656</v>
      </c>
      <c r="H187" s="37">
        <v>956.56666666666661</v>
      </c>
      <c r="I187" s="37">
        <v>964.63333333333321</v>
      </c>
      <c r="J187" s="37">
        <v>971.91666666666663</v>
      </c>
      <c r="K187" s="28">
        <v>957.35</v>
      </c>
      <c r="L187" s="28">
        <v>942</v>
      </c>
      <c r="M187" s="28">
        <v>7.5194200000000002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1101.3499999999999</v>
      </c>
      <c r="D188" s="37">
        <v>1086.7833333333333</v>
      </c>
      <c r="E188" s="37">
        <v>1065.5666666666666</v>
      </c>
      <c r="F188" s="37">
        <v>1029.7833333333333</v>
      </c>
      <c r="G188" s="37">
        <v>1008.5666666666666</v>
      </c>
      <c r="H188" s="37">
        <v>1122.5666666666666</v>
      </c>
      <c r="I188" s="37">
        <v>1143.7833333333333</v>
      </c>
      <c r="J188" s="37">
        <v>1179.5666666666666</v>
      </c>
      <c r="K188" s="28">
        <v>1108</v>
      </c>
      <c r="L188" s="28">
        <v>1051</v>
      </c>
      <c r="M188" s="28">
        <v>11.45421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3365.05</v>
      </c>
      <c r="D189" s="37">
        <v>3365.6833333333329</v>
      </c>
      <c r="E189" s="37">
        <v>3354.3666666666659</v>
      </c>
      <c r="F189" s="37">
        <v>3343.6833333333329</v>
      </c>
      <c r="G189" s="37">
        <v>3332.3666666666659</v>
      </c>
      <c r="H189" s="37">
        <v>3376.3666666666659</v>
      </c>
      <c r="I189" s="37">
        <v>3387.6833333333325</v>
      </c>
      <c r="J189" s="37">
        <v>3398.3666666666659</v>
      </c>
      <c r="K189" s="28">
        <v>3377</v>
      </c>
      <c r="L189" s="28">
        <v>3355</v>
      </c>
      <c r="M189" s="28">
        <v>11.069330000000001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784.8</v>
      </c>
      <c r="D190" s="37">
        <v>786.76666666666654</v>
      </c>
      <c r="E190" s="37">
        <v>780.1333333333331</v>
      </c>
      <c r="F190" s="37">
        <v>775.46666666666658</v>
      </c>
      <c r="G190" s="37">
        <v>768.83333333333314</v>
      </c>
      <c r="H190" s="37">
        <v>791.43333333333305</v>
      </c>
      <c r="I190" s="37">
        <v>798.06666666666649</v>
      </c>
      <c r="J190" s="37">
        <v>802.73333333333301</v>
      </c>
      <c r="K190" s="28">
        <v>793.4</v>
      </c>
      <c r="L190" s="28">
        <v>782.1</v>
      </c>
      <c r="M190" s="28">
        <v>21.09882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9308.6</v>
      </c>
      <c r="D191" s="37">
        <v>9207.1999999999989</v>
      </c>
      <c r="E191" s="37">
        <v>8989.3999999999978</v>
      </c>
      <c r="F191" s="37">
        <v>8670.1999999999989</v>
      </c>
      <c r="G191" s="37">
        <v>8452.3999999999978</v>
      </c>
      <c r="H191" s="37">
        <v>9526.3999999999978</v>
      </c>
      <c r="I191" s="37">
        <v>9744.1999999999971</v>
      </c>
      <c r="J191" s="37">
        <v>10063.399999999998</v>
      </c>
      <c r="K191" s="28">
        <v>9425</v>
      </c>
      <c r="L191" s="28">
        <v>8888</v>
      </c>
      <c r="M191" s="28">
        <v>11.50442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465.25</v>
      </c>
      <c r="D192" s="37">
        <v>467.38333333333338</v>
      </c>
      <c r="E192" s="37">
        <v>461.86666666666679</v>
      </c>
      <c r="F192" s="37">
        <v>458.48333333333341</v>
      </c>
      <c r="G192" s="37">
        <v>452.96666666666681</v>
      </c>
      <c r="H192" s="37">
        <v>470.76666666666677</v>
      </c>
      <c r="I192" s="37">
        <v>476.2833333333333</v>
      </c>
      <c r="J192" s="37">
        <v>479.66666666666674</v>
      </c>
      <c r="K192" s="28">
        <v>472.9</v>
      </c>
      <c r="L192" s="28">
        <v>464</v>
      </c>
      <c r="M192" s="28">
        <v>119.17798999999999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232.1</v>
      </c>
      <c r="D193" s="37">
        <v>231.01666666666665</v>
      </c>
      <c r="E193" s="37">
        <v>228.7833333333333</v>
      </c>
      <c r="F193" s="37">
        <v>225.46666666666664</v>
      </c>
      <c r="G193" s="37">
        <v>223.23333333333329</v>
      </c>
      <c r="H193" s="37">
        <v>234.33333333333331</v>
      </c>
      <c r="I193" s="37">
        <v>236.56666666666666</v>
      </c>
      <c r="J193" s="37">
        <v>239.88333333333333</v>
      </c>
      <c r="K193" s="28">
        <v>233.25</v>
      </c>
      <c r="L193" s="28">
        <v>227.7</v>
      </c>
      <c r="M193" s="28">
        <v>332.28440999999998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107.35</v>
      </c>
      <c r="D194" s="37">
        <v>107.89999999999999</v>
      </c>
      <c r="E194" s="37">
        <v>106.54999999999998</v>
      </c>
      <c r="F194" s="37">
        <v>105.74999999999999</v>
      </c>
      <c r="G194" s="37">
        <v>104.39999999999998</v>
      </c>
      <c r="H194" s="37">
        <v>108.69999999999999</v>
      </c>
      <c r="I194" s="37">
        <v>110.04999999999998</v>
      </c>
      <c r="J194" s="37">
        <v>110.85</v>
      </c>
      <c r="K194" s="28">
        <v>109.25</v>
      </c>
      <c r="L194" s="28">
        <v>107.1</v>
      </c>
      <c r="M194" s="28">
        <v>544.69111999999996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1058.2</v>
      </c>
      <c r="D195" s="37">
        <v>1058.8666666666668</v>
      </c>
      <c r="E195" s="37">
        <v>1049.7833333333335</v>
      </c>
      <c r="F195" s="37">
        <v>1041.3666666666668</v>
      </c>
      <c r="G195" s="37">
        <v>1032.2833333333335</v>
      </c>
      <c r="H195" s="37">
        <v>1067.2833333333335</v>
      </c>
      <c r="I195" s="37">
        <v>1076.3666666666666</v>
      </c>
      <c r="J195" s="37">
        <v>1084.7833333333335</v>
      </c>
      <c r="K195" s="28">
        <v>1067.95</v>
      </c>
      <c r="L195" s="28">
        <v>1050.45</v>
      </c>
      <c r="M195" s="28">
        <v>26.418289999999999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756.8</v>
      </c>
      <c r="D196" s="37">
        <v>749.33333333333337</v>
      </c>
      <c r="E196" s="37">
        <v>738.66666666666674</v>
      </c>
      <c r="F196" s="37">
        <v>720.53333333333342</v>
      </c>
      <c r="G196" s="37">
        <v>709.86666666666679</v>
      </c>
      <c r="H196" s="37">
        <v>767.4666666666667</v>
      </c>
      <c r="I196" s="37">
        <v>778.13333333333344</v>
      </c>
      <c r="J196" s="37">
        <v>796.26666666666665</v>
      </c>
      <c r="K196" s="28">
        <v>760</v>
      </c>
      <c r="L196" s="28">
        <v>731.2</v>
      </c>
      <c r="M196" s="28">
        <v>5.63504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2432.8000000000002</v>
      </c>
      <c r="D197" s="37">
        <v>2440.8500000000004</v>
      </c>
      <c r="E197" s="37">
        <v>2409.3000000000006</v>
      </c>
      <c r="F197" s="37">
        <v>2385.8000000000002</v>
      </c>
      <c r="G197" s="37">
        <v>2354.2500000000005</v>
      </c>
      <c r="H197" s="37">
        <v>2464.3500000000008</v>
      </c>
      <c r="I197" s="37">
        <v>2495.9</v>
      </c>
      <c r="J197" s="37">
        <v>2519.400000000001</v>
      </c>
      <c r="K197" s="28">
        <v>2472.4</v>
      </c>
      <c r="L197" s="28">
        <v>2417.35</v>
      </c>
      <c r="M197" s="28">
        <v>24.435970000000001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1556.55</v>
      </c>
      <c r="D198" s="37">
        <v>1560.2166666666665</v>
      </c>
      <c r="E198" s="37">
        <v>1544.883333333333</v>
      </c>
      <c r="F198" s="37">
        <v>1533.2166666666665</v>
      </c>
      <c r="G198" s="37">
        <v>1517.883333333333</v>
      </c>
      <c r="H198" s="37">
        <v>1571.883333333333</v>
      </c>
      <c r="I198" s="37">
        <v>1587.2166666666665</v>
      </c>
      <c r="J198" s="37">
        <v>1598.883333333333</v>
      </c>
      <c r="K198" s="28">
        <v>1575.55</v>
      </c>
      <c r="L198" s="28">
        <v>1548.55</v>
      </c>
      <c r="M198" s="28">
        <v>2.1326900000000002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540.85</v>
      </c>
      <c r="D199" s="37">
        <v>537.7166666666667</v>
      </c>
      <c r="E199" s="37">
        <v>531.53333333333342</v>
      </c>
      <c r="F199" s="37">
        <v>522.2166666666667</v>
      </c>
      <c r="G199" s="37">
        <v>516.03333333333342</v>
      </c>
      <c r="H199" s="37">
        <v>547.03333333333342</v>
      </c>
      <c r="I199" s="37">
        <v>553.21666666666681</v>
      </c>
      <c r="J199" s="37">
        <v>562.53333333333342</v>
      </c>
      <c r="K199" s="28">
        <v>543.9</v>
      </c>
      <c r="L199" s="28">
        <v>528.4</v>
      </c>
      <c r="M199" s="28">
        <v>3.1817099999999998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1315.9</v>
      </c>
      <c r="D200" s="37">
        <v>1313.9333333333334</v>
      </c>
      <c r="E200" s="37">
        <v>1304.1666666666667</v>
      </c>
      <c r="F200" s="37">
        <v>1292.4333333333334</v>
      </c>
      <c r="G200" s="37">
        <v>1282.6666666666667</v>
      </c>
      <c r="H200" s="37">
        <v>1325.6666666666667</v>
      </c>
      <c r="I200" s="37">
        <v>1335.4333333333332</v>
      </c>
      <c r="J200" s="37">
        <v>1347.1666666666667</v>
      </c>
      <c r="K200" s="28">
        <v>1323.7</v>
      </c>
      <c r="L200" s="28">
        <v>1302.2</v>
      </c>
      <c r="M200" s="28">
        <v>2.4295100000000001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40.25</v>
      </c>
      <c r="D201" s="37">
        <v>40.716666666666661</v>
      </c>
      <c r="E201" s="37">
        <v>39.583333333333321</v>
      </c>
      <c r="F201" s="37">
        <v>38.916666666666657</v>
      </c>
      <c r="G201" s="37">
        <v>37.783333333333317</v>
      </c>
      <c r="H201" s="37">
        <v>41.383333333333326</v>
      </c>
      <c r="I201" s="37">
        <v>42.516666666666666</v>
      </c>
      <c r="J201" s="37">
        <v>43.18333333333333</v>
      </c>
      <c r="K201" s="28">
        <v>41.85</v>
      </c>
      <c r="L201" s="28">
        <v>40.049999999999997</v>
      </c>
      <c r="M201" s="28">
        <v>132.08956000000001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743.45</v>
      </c>
      <c r="D202" s="37">
        <v>741.48333333333323</v>
      </c>
      <c r="E202" s="37">
        <v>732.96666666666647</v>
      </c>
      <c r="F202" s="37">
        <v>722.48333333333323</v>
      </c>
      <c r="G202" s="37">
        <v>713.96666666666647</v>
      </c>
      <c r="H202" s="37">
        <v>751.96666666666647</v>
      </c>
      <c r="I202" s="37">
        <v>760.48333333333312</v>
      </c>
      <c r="J202" s="37">
        <v>770.96666666666647</v>
      </c>
      <c r="K202" s="28">
        <v>750</v>
      </c>
      <c r="L202" s="28">
        <v>731</v>
      </c>
      <c r="M202" s="28">
        <v>18.2849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6775.2</v>
      </c>
      <c r="D203" s="37">
        <v>6720.75</v>
      </c>
      <c r="E203" s="37">
        <v>6642.5</v>
      </c>
      <c r="F203" s="37">
        <v>6509.8</v>
      </c>
      <c r="G203" s="37">
        <v>6431.55</v>
      </c>
      <c r="H203" s="37">
        <v>6853.45</v>
      </c>
      <c r="I203" s="37">
        <v>6931.7</v>
      </c>
      <c r="J203" s="37">
        <v>7064.4</v>
      </c>
      <c r="K203" s="28">
        <v>6799</v>
      </c>
      <c r="L203" s="28">
        <v>6588.05</v>
      </c>
      <c r="M203" s="28">
        <v>7.4124999999999996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38.9</v>
      </c>
      <c r="D204" s="37">
        <v>39.066666666666663</v>
      </c>
      <c r="E204" s="37">
        <v>38.583333333333329</v>
      </c>
      <c r="F204" s="37">
        <v>38.266666666666666</v>
      </c>
      <c r="G204" s="37">
        <v>37.783333333333331</v>
      </c>
      <c r="H204" s="37">
        <v>39.383333333333326</v>
      </c>
      <c r="I204" s="37">
        <v>39.86666666666666</v>
      </c>
      <c r="J204" s="37">
        <v>40.183333333333323</v>
      </c>
      <c r="K204" s="28">
        <v>39.549999999999997</v>
      </c>
      <c r="L204" s="28">
        <v>38.75</v>
      </c>
      <c r="M204" s="28">
        <v>57.057130000000001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1617.25</v>
      </c>
      <c r="D205" s="37">
        <v>1617.3666666666668</v>
      </c>
      <c r="E205" s="37">
        <v>1603.7833333333335</v>
      </c>
      <c r="F205" s="37">
        <v>1590.3166666666668</v>
      </c>
      <c r="G205" s="37">
        <v>1576.7333333333336</v>
      </c>
      <c r="H205" s="37">
        <v>1630.8333333333335</v>
      </c>
      <c r="I205" s="37">
        <v>1644.4166666666665</v>
      </c>
      <c r="J205" s="37">
        <v>1657.8833333333334</v>
      </c>
      <c r="K205" s="28">
        <v>1630.95</v>
      </c>
      <c r="L205" s="28">
        <v>1603.9</v>
      </c>
      <c r="M205" s="28">
        <v>1.4144000000000001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786.5</v>
      </c>
      <c r="D206" s="37">
        <v>789.1</v>
      </c>
      <c r="E206" s="37">
        <v>780.6</v>
      </c>
      <c r="F206" s="37">
        <v>774.7</v>
      </c>
      <c r="G206" s="37">
        <v>766.2</v>
      </c>
      <c r="H206" s="37">
        <v>795</v>
      </c>
      <c r="I206" s="37">
        <v>803.5</v>
      </c>
      <c r="J206" s="37">
        <v>809.4</v>
      </c>
      <c r="K206" s="28">
        <v>797.6</v>
      </c>
      <c r="L206" s="28">
        <v>783.2</v>
      </c>
      <c r="M206" s="28">
        <v>13.837059999999999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1025.25</v>
      </c>
      <c r="D207" s="37">
        <v>1022.6833333333334</v>
      </c>
      <c r="E207" s="37">
        <v>997.56666666666683</v>
      </c>
      <c r="F207" s="37">
        <v>969.88333333333344</v>
      </c>
      <c r="G207" s="37">
        <v>944.76666666666688</v>
      </c>
      <c r="H207" s="37">
        <v>1050.3666666666668</v>
      </c>
      <c r="I207" s="37">
        <v>1075.4833333333336</v>
      </c>
      <c r="J207" s="37">
        <v>1103.1666666666667</v>
      </c>
      <c r="K207" s="28">
        <v>1047.8</v>
      </c>
      <c r="L207" s="28">
        <v>995</v>
      </c>
      <c r="M207" s="28">
        <v>29.202279999999998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253.25</v>
      </c>
      <c r="D208" s="37">
        <v>253.41666666666666</v>
      </c>
      <c r="E208" s="37">
        <v>249.98333333333329</v>
      </c>
      <c r="F208" s="37">
        <v>246.71666666666664</v>
      </c>
      <c r="G208" s="37">
        <v>243.28333333333327</v>
      </c>
      <c r="H208" s="37">
        <v>256.68333333333328</v>
      </c>
      <c r="I208" s="37">
        <v>260.11666666666667</v>
      </c>
      <c r="J208" s="37">
        <v>263.38333333333333</v>
      </c>
      <c r="K208" s="28">
        <v>256.85000000000002</v>
      </c>
      <c r="L208" s="28">
        <v>250.15</v>
      </c>
      <c r="M208" s="28">
        <v>138.11833999999999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8.75</v>
      </c>
      <c r="D209" s="37">
        <v>8.7999999999999989</v>
      </c>
      <c r="E209" s="37">
        <v>8.6499999999999986</v>
      </c>
      <c r="F209" s="37">
        <v>8.5499999999999989</v>
      </c>
      <c r="G209" s="37">
        <v>8.3999999999999986</v>
      </c>
      <c r="H209" s="37">
        <v>8.8999999999999986</v>
      </c>
      <c r="I209" s="37">
        <v>9.0500000000000007</v>
      </c>
      <c r="J209" s="37">
        <v>9.1499999999999986</v>
      </c>
      <c r="K209" s="28">
        <v>8.9499999999999993</v>
      </c>
      <c r="L209" s="28">
        <v>8.6999999999999993</v>
      </c>
      <c r="M209" s="28">
        <v>660.26291000000003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972.95</v>
      </c>
      <c r="D210" s="37">
        <v>983.23333333333323</v>
      </c>
      <c r="E210" s="37">
        <v>959.71666666666647</v>
      </c>
      <c r="F210" s="37">
        <v>946.48333333333323</v>
      </c>
      <c r="G210" s="37">
        <v>922.96666666666647</v>
      </c>
      <c r="H210" s="37">
        <v>996.46666666666647</v>
      </c>
      <c r="I210" s="37">
        <v>1019.9833333333331</v>
      </c>
      <c r="J210" s="37">
        <v>1033.2166666666665</v>
      </c>
      <c r="K210" s="28">
        <v>1006.75</v>
      </c>
      <c r="L210" s="28">
        <v>970</v>
      </c>
      <c r="M210" s="28">
        <v>19.936579999999999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1787.4</v>
      </c>
      <c r="D211" s="37">
        <v>1791.4166666666667</v>
      </c>
      <c r="E211" s="37">
        <v>1763.8333333333335</v>
      </c>
      <c r="F211" s="37">
        <v>1740.2666666666667</v>
      </c>
      <c r="G211" s="37">
        <v>1712.6833333333334</v>
      </c>
      <c r="H211" s="37">
        <v>1814.9833333333336</v>
      </c>
      <c r="I211" s="37">
        <v>1842.5666666666671</v>
      </c>
      <c r="J211" s="37">
        <v>1866.1333333333337</v>
      </c>
      <c r="K211" s="28">
        <v>1819</v>
      </c>
      <c r="L211" s="28">
        <v>1767.85</v>
      </c>
      <c r="M211" s="28">
        <v>1.2155499999999999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440</v>
      </c>
      <c r="D212" s="37">
        <v>439.38333333333338</v>
      </c>
      <c r="E212" s="37">
        <v>436.76666666666677</v>
      </c>
      <c r="F212" s="37">
        <v>433.53333333333336</v>
      </c>
      <c r="G212" s="37">
        <v>430.91666666666674</v>
      </c>
      <c r="H212" s="37">
        <v>442.61666666666679</v>
      </c>
      <c r="I212" s="37">
        <v>445.23333333333346</v>
      </c>
      <c r="J212" s="37">
        <v>448.46666666666681</v>
      </c>
      <c r="K212" s="28">
        <v>442</v>
      </c>
      <c r="L212" s="28">
        <v>436.15</v>
      </c>
      <c r="M212" s="28">
        <v>64.83793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16.649999999999999</v>
      </c>
      <c r="D213" s="37">
        <v>16.733333333333331</v>
      </c>
      <c r="E213" s="37">
        <v>16.516666666666662</v>
      </c>
      <c r="F213" s="37">
        <v>16.383333333333333</v>
      </c>
      <c r="G213" s="37">
        <v>16.166666666666664</v>
      </c>
      <c r="H213" s="37">
        <v>16.86666666666666</v>
      </c>
      <c r="I213" s="37">
        <v>17.083333333333329</v>
      </c>
      <c r="J213" s="37">
        <v>17.216666666666658</v>
      </c>
      <c r="K213" s="28">
        <v>16.95</v>
      </c>
      <c r="L213" s="28">
        <v>16.600000000000001</v>
      </c>
      <c r="M213" s="28">
        <v>1114.91714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243.85</v>
      </c>
      <c r="D214" s="37">
        <v>244.08333333333334</v>
      </c>
      <c r="E214" s="37">
        <v>241.11666666666667</v>
      </c>
      <c r="F214" s="37">
        <v>238.38333333333333</v>
      </c>
      <c r="G214" s="37">
        <v>235.41666666666666</v>
      </c>
      <c r="H214" s="37">
        <v>246.81666666666669</v>
      </c>
      <c r="I214" s="37">
        <v>249.78333333333333</v>
      </c>
      <c r="J214" s="37">
        <v>252.51666666666671</v>
      </c>
      <c r="K214" s="37">
        <v>247.05</v>
      </c>
      <c r="L214" s="37">
        <v>241.35</v>
      </c>
      <c r="M214" s="37">
        <v>53.397289999999998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54.6</v>
      </c>
      <c r="D215" s="37">
        <v>55.666666666666664</v>
      </c>
      <c r="E215" s="37">
        <v>52.18333333333333</v>
      </c>
      <c r="F215" s="37">
        <v>49.766666666666666</v>
      </c>
      <c r="G215" s="37">
        <v>46.283333333333331</v>
      </c>
      <c r="H215" s="37">
        <v>58.083333333333329</v>
      </c>
      <c r="I215" s="37">
        <v>61.566666666666663</v>
      </c>
      <c r="J215" s="37">
        <v>63.983333333333327</v>
      </c>
      <c r="K215" s="37">
        <v>59.15</v>
      </c>
      <c r="L215" s="37">
        <v>53.25</v>
      </c>
      <c r="M215" s="37">
        <v>3150.1903299999999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357.6</v>
      </c>
      <c r="D216" s="37">
        <v>358.9666666666667</v>
      </c>
      <c r="E216" s="37">
        <v>352.33333333333337</v>
      </c>
      <c r="F216" s="37">
        <v>347.06666666666666</v>
      </c>
      <c r="G216" s="37">
        <v>340.43333333333334</v>
      </c>
      <c r="H216" s="37">
        <v>364.23333333333341</v>
      </c>
      <c r="I216" s="37">
        <v>370.86666666666673</v>
      </c>
      <c r="J216" s="37">
        <v>376.13333333333344</v>
      </c>
      <c r="K216" s="37">
        <v>365.6</v>
      </c>
      <c r="L216" s="37">
        <v>353.7</v>
      </c>
      <c r="M216" s="37">
        <v>25.728069999999999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G21" sqref="G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1"/>
      <c r="B1" s="42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4" t="s">
        <v>16</v>
      </c>
      <c r="B9" s="416" t="s">
        <v>18</v>
      </c>
      <c r="C9" s="420" t="s">
        <v>20</v>
      </c>
      <c r="D9" s="420" t="s">
        <v>21</v>
      </c>
      <c r="E9" s="411" t="s">
        <v>22</v>
      </c>
      <c r="F9" s="412"/>
      <c r="G9" s="413"/>
      <c r="H9" s="411" t="s">
        <v>23</v>
      </c>
      <c r="I9" s="412"/>
      <c r="J9" s="413"/>
      <c r="K9" s="23"/>
      <c r="L9" s="24"/>
      <c r="M9" s="50"/>
      <c r="N9" s="1"/>
      <c r="O9" s="1"/>
    </row>
    <row r="10" spans="1:15" ht="42.75" customHeight="1">
      <c r="A10" s="418"/>
      <c r="B10" s="419"/>
      <c r="C10" s="419"/>
      <c r="D10" s="41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23702.25</v>
      </c>
      <c r="D11" s="272">
        <v>23637.416666666668</v>
      </c>
      <c r="E11" s="272">
        <v>23174.833333333336</v>
      </c>
      <c r="F11" s="272">
        <v>22647.416666666668</v>
      </c>
      <c r="G11" s="272">
        <v>22184.833333333336</v>
      </c>
      <c r="H11" s="272">
        <v>24164.833333333336</v>
      </c>
      <c r="I11" s="272">
        <v>24627.416666666672</v>
      </c>
      <c r="J11" s="272">
        <v>25154.833333333336</v>
      </c>
      <c r="K11" s="271">
        <v>24100</v>
      </c>
      <c r="L11" s="271">
        <v>23110</v>
      </c>
      <c r="M11" s="271">
        <v>3.603E-2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2688.2</v>
      </c>
      <c r="D12" s="272">
        <v>2701.85</v>
      </c>
      <c r="E12" s="272">
        <v>2661.7</v>
      </c>
      <c r="F12" s="272">
        <v>2635.2</v>
      </c>
      <c r="G12" s="272">
        <v>2595.0499999999997</v>
      </c>
      <c r="H12" s="272">
        <v>2728.35</v>
      </c>
      <c r="I12" s="272">
        <v>2768.5000000000005</v>
      </c>
      <c r="J12" s="272">
        <v>2795</v>
      </c>
      <c r="K12" s="271">
        <v>2742</v>
      </c>
      <c r="L12" s="271">
        <v>2675.35</v>
      </c>
      <c r="M12" s="271">
        <v>2.7239900000000001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2254.8000000000002</v>
      </c>
      <c r="D13" s="272">
        <v>2244.1333333333332</v>
      </c>
      <c r="E13" s="272">
        <v>2229.2666666666664</v>
      </c>
      <c r="F13" s="272">
        <v>2203.7333333333331</v>
      </c>
      <c r="G13" s="272">
        <v>2188.8666666666663</v>
      </c>
      <c r="H13" s="272">
        <v>2269.6666666666665</v>
      </c>
      <c r="I13" s="272">
        <v>2284.5333333333333</v>
      </c>
      <c r="J13" s="272">
        <v>2310.0666666666666</v>
      </c>
      <c r="K13" s="271">
        <v>2259</v>
      </c>
      <c r="L13" s="271">
        <v>2218.6</v>
      </c>
      <c r="M13" s="271">
        <v>2.9102100000000002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2378.9</v>
      </c>
      <c r="D14" s="272">
        <v>2395.5166666666669</v>
      </c>
      <c r="E14" s="272">
        <v>2341.3833333333337</v>
      </c>
      <c r="F14" s="272">
        <v>2303.8666666666668</v>
      </c>
      <c r="G14" s="272">
        <v>2249.7333333333336</v>
      </c>
      <c r="H14" s="272">
        <v>2433.0333333333338</v>
      </c>
      <c r="I14" s="272">
        <v>2487.166666666667</v>
      </c>
      <c r="J14" s="272">
        <v>2524.6833333333338</v>
      </c>
      <c r="K14" s="271">
        <v>2449.65</v>
      </c>
      <c r="L14" s="271">
        <v>2358</v>
      </c>
      <c r="M14" s="271">
        <v>1.3782399999999999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1029.5999999999999</v>
      </c>
      <c r="D15" s="272">
        <v>1043.5</v>
      </c>
      <c r="E15" s="272">
        <v>1012</v>
      </c>
      <c r="F15" s="272">
        <v>994.40000000000009</v>
      </c>
      <c r="G15" s="272">
        <v>962.90000000000009</v>
      </c>
      <c r="H15" s="272">
        <v>1061.0999999999999</v>
      </c>
      <c r="I15" s="272">
        <v>1092.5999999999999</v>
      </c>
      <c r="J15" s="272">
        <v>1110.1999999999998</v>
      </c>
      <c r="K15" s="271">
        <v>1075</v>
      </c>
      <c r="L15" s="271">
        <v>1025.9000000000001</v>
      </c>
      <c r="M15" s="271">
        <v>6.8982700000000001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648</v>
      </c>
      <c r="D16" s="272">
        <v>642.19999999999993</v>
      </c>
      <c r="E16" s="272">
        <v>634.29999999999984</v>
      </c>
      <c r="F16" s="272">
        <v>620.59999999999991</v>
      </c>
      <c r="G16" s="272">
        <v>612.69999999999982</v>
      </c>
      <c r="H16" s="272">
        <v>655.89999999999986</v>
      </c>
      <c r="I16" s="272">
        <v>663.8</v>
      </c>
      <c r="J16" s="272">
        <v>677.49999999999989</v>
      </c>
      <c r="K16" s="271">
        <v>650.1</v>
      </c>
      <c r="L16" s="271">
        <v>628.5</v>
      </c>
      <c r="M16" s="271">
        <v>18.381530000000001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426.65</v>
      </c>
      <c r="D17" s="272">
        <v>429.55</v>
      </c>
      <c r="E17" s="272">
        <v>423.1</v>
      </c>
      <c r="F17" s="272">
        <v>419.55</v>
      </c>
      <c r="G17" s="272">
        <v>413.1</v>
      </c>
      <c r="H17" s="272">
        <v>433.1</v>
      </c>
      <c r="I17" s="272">
        <v>439.54999999999995</v>
      </c>
      <c r="J17" s="272">
        <v>443.1</v>
      </c>
      <c r="K17" s="271">
        <v>436</v>
      </c>
      <c r="L17" s="271">
        <v>426</v>
      </c>
      <c r="M17" s="271">
        <v>0.57274000000000003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2222.75</v>
      </c>
      <c r="D18" s="272">
        <v>2237.25</v>
      </c>
      <c r="E18" s="272">
        <v>2195.5</v>
      </c>
      <c r="F18" s="272">
        <v>2168.25</v>
      </c>
      <c r="G18" s="272">
        <v>2126.5</v>
      </c>
      <c r="H18" s="272">
        <v>2264.5</v>
      </c>
      <c r="I18" s="272">
        <v>2306.25</v>
      </c>
      <c r="J18" s="272">
        <v>2333.5</v>
      </c>
      <c r="K18" s="271">
        <v>2279</v>
      </c>
      <c r="L18" s="271">
        <v>2210</v>
      </c>
      <c r="M18" s="271">
        <v>0.44656000000000001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20426.25</v>
      </c>
      <c r="D19" s="272">
        <v>20426.083333333332</v>
      </c>
      <c r="E19" s="272">
        <v>20252.166666666664</v>
      </c>
      <c r="F19" s="272">
        <v>20078.083333333332</v>
      </c>
      <c r="G19" s="272">
        <v>19904.166666666664</v>
      </c>
      <c r="H19" s="272">
        <v>20600.166666666664</v>
      </c>
      <c r="I19" s="272">
        <v>20774.083333333328</v>
      </c>
      <c r="J19" s="272">
        <v>20948.166666666664</v>
      </c>
      <c r="K19" s="271">
        <v>20600</v>
      </c>
      <c r="L19" s="271">
        <v>20252</v>
      </c>
      <c r="M19" s="271">
        <v>0.11848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2698.4</v>
      </c>
      <c r="D20" s="272">
        <v>2717.0166666666669</v>
      </c>
      <c r="E20" s="272">
        <v>2666.3833333333337</v>
      </c>
      <c r="F20" s="272">
        <v>2634.3666666666668</v>
      </c>
      <c r="G20" s="272">
        <v>2583.7333333333336</v>
      </c>
      <c r="H20" s="272">
        <v>2749.0333333333338</v>
      </c>
      <c r="I20" s="272">
        <v>2799.666666666667</v>
      </c>
      <c r="J20" s="272">
        <v>2831.6833333333338</v>
      </c>
      <c r="K20" s="271">
        <v>2767.65</v>
      </c>
      <c r="L20" s="271">
        <v>2685</v>
      </c>
      <c r="M20" s="271">
        <v>16.399809999999999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2106.1999999999998</v>
      </c>
      <c r="D21" s="272">
        <v>2128.6833333333329</v>
      </c>
      <c r="E21" s="272">
        <v>2047.516666666666</v>
      </c>
      <c r="F21" s="272">
        <v>1988.833333333333</v>
      </c>
      <c r="G21" s="272">
        <v>1907.6666666666661</v>
      </c>
      <c r="H21" s="272">
        <v>2187.3666666666659</v>
      </c>
      <c r="I21" s="272">
        <v>2268.5333333333328</v>
      </c>
      <c r="J21" s="272">
        <v>2327.2166666666658</v>
      </c>
      <c r="K21" s="271">
        <v>2209.85</v>
      </c>
      <c r="L21" s="271">
        <v>2070</v>
      </c>
      <c r="M21" s="271">
        <v>17.193760000000001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810.25</v>
      </c>
      <c r="D22" s="272">
        <v>811.48333333333323</v>
      </c>
      <c r="E22" s="272">
        <v>804.26666666666642</v>
      </c>
      <c r="F22" s="272">
        <v>798.28333333333319</v>
      </c>
      <c r="G22" s="272">
        <v>791.06666666666638</v>
      </c>
      <c r="H22" s="272">
        <v>817.46666666666647</v>
      </c>
      <c r="I22" s="272">
        <v>824.68333333333339</v>
      </c>
      <c r="J22" s="272">
        <v>830.66666666666652</v>
      </c>
      <c r="K22" s="271">
        <v>818.7</v>
      </c>
      <c r="L22" s="271">
        <v>805.5</v>
      </c>
      <c r="M22" s="271">
        <v>28.07602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3347.4</v>
      </c>
      <c r="D23" s="272">
        <v>3342.9166666666665</v>
      </c>
      <c r="E23" s="272">
        <v>3307.0333333333328</v>
      </c>
      <c r="F23" s="272">
        <v>3266.6666666666665</v>
      </c>
      <c r="G23" s="272">
        <v>3230.7833333333328</v>
      </c>
      <c r="H23" s="272">
        <v>3383.2833333333328</v>
      </c>
      <c r="I23" s="272">
        <v>3419.166666666667</v>
      </c>
      <c r="J23" s="272">
        <v>3459.5333333333328</v>
      </c>
      <c r="K23" s="271">
        <v>3378.8</v>
      </c>
      <c r="L23" s="271">
        <v>3302.55</v>
      </c>
      <c r="M23" s="271">
        <v>5.0262000000000002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3313.55</v>
      </c>
      <c r="D24" s="272">
        <v>3348.4500000000003</v>
      </c>
      <c r="E24" s="272">
        <v>3147.9000000000005</v>
      </c>
      <c r="F24" s="272">
        <v>2982.2500000000005</v>
      </c>
      <c r="G24" s="272">
        <v>2781.7000000000007</v>
      </c>
      <c r="H24" s="272">
        <v>3514.1000000000004</v>
      </c>
      <c r="I24" s="272">
        <v>3714.6500000000005</v>
      </c>
      <c r="J24" s="272">
        <v>3880.3</v>
      </c>
      <c r="K24" s="271">
        <v>3549</v>
      </c>
      <c r="L24" s="271">
        <v>3182.8</v>
      </c>
      <c r="M24" s="271">
        <v>6.9581600000000003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105.15</v>
      </c>
      <c r="D25" s="272">
        <v>105.33333333333333</v>
      </c>
      <c r="E25" s="272">
        <v>104.41666666666666</v>
      </c>
      <c r="F25" s="272">
        <v>103.68333333333332</v>
      </c>
      <c r="G25" s="272">
        <v>102.76666666666665</v>
      </c>
      <c r="H25" s="272">
        <v>106.06666666666666</v>
      </c>
      <c r="I25" s="272">
        <v>106.98333333333332</v>
      </c>
      <c r="J25" s="272">
        <v>107.71666666666667</v>
      </c>
      <c r="K25" s="271">
        <v>106.25</v>
      </c>
      <c r="L25" s="271">
        <v>104.6</v>
      </c>
      <c r="M25" s="271">
        <v>21.264150000000001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277.89999999999998</v>
      </c>
      <c r="D26" s="272">
        <v>277.55</v>
      </c>
      <c r="E26" s="272">
        <v>273.10000000000002</v>
      </c>
      <c r="F26" s="272">
        <v>268.3</v>
      </c>
      <c r="G26" s="272">
        <v>263.85000000000002</v>
      </c>
      <c r="H26" s="272">
        <v>282.35000000000002</v>
      </c>
      <c r="I26" s="272">
        <v>286.79999999999995</v>
      </c>
      <c r="J26" s="272">
        <v>291.60000000000002</v>
      </c>
      <c r="K26" s="271">
        <v>282</v>
      </c>
      <c r="L26" s="271">
        <v>272.75</v>
      </c>
      <c r="M26" s="271">
        <v>61.151119999999999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431.9</v>
      </c>
      <c r="D27" s="272">
        <v>430.8</v>
      </c>
      <c r="E27" s="272">
        <v>428.6</v>
      </c>
      <c r="F27" s="272">
        <v>425.3</v>
      </c>
      <c r="G27" s="272">
        <v>423.1</v>
      </c>
      <c r="H27" s="272">
        <v>434.1</v>
      </c>
      <c r="I27" s="272">
        <v>436.29999999999995</v>
      </c>
      <c r="J27" s="272">
        <v>439.6</v>
      </c>
      <c r="K27" s="271">
        <v>433</v>
      </c>
      <c r="L27" s="271">
        <v>427.5</v>
      </c>
      <c r="M27" s="271">
        <v>1.11717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292.7</v>
      </c>
      <c r="D28" s="272">
        <v>292.51666666666665</v>
      </c>
      <c r="E28" s="272">
        <v>290.33333333333331</v>
      </c>
      <c r="F28" s="272">
        <v>287.96666666666664</v>
      </c>
      <c r="G28" s="272">
        <v>285.7833333333333</v>
      </c>
      <c r="H28" s="272">
        <v>294.88333333333333</v>
      </c>
      <c r="I28" s="272">
        <v>297.06666666666672</v>
      </c>
      <c r="J28" s="272">
        <v>299.43333333333334</v>
      </c>
      <c r="K28" s="271">
        <v>294.7</v>
      </c>
      <c r="L28" s="271">
        <v>290.14999999999998</v>
      </c>
      <c r="M28" s="271">
        <v>0.50731000000000004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265.05</v>
      </c>
      <c r="D29" s="272">
        <v>266.83333333333331</v>
      </c>
      <c r="E29" s="272">
        <v>261.71666666666664</v>
      </c>
      <c r="F29" s="272">
        <v>258.38333333333333</v>
      </c>
      <c r="G29" s="272">
        <v>253.26666666666665</v>
      </c>
      <c r="H29" s="272">
        <v>270.16666666666663</v>
      </c>
      <c r="I29" s="272">
        <v>275.2833333333333</v>
      </c>
      <c r="J29" s="272">
        <v>278.61666666666662</v>
      </c>
      <c r="K29" s="271">
        <v>271.95</v>
      </c>
      <c r="L29" s="271">
        <v>263.5</v>
      </c>
      <c r="M29" s="271">
        <v>4.6090400000000002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1099.25</v>
      </c>
      <c r="D30" s="272">
        <v>1107.3166666666666</v>
      </c>
      <c r="E30" s="272">
        <v>1087.2333333333331</v>
      </c>
      <c r="F30" s="272">
        <v>1075.2166666666665</v>
      </c>
      <c r="G30" s="272">
        <v>1055.133333333333</v>
      </c>
      <c r="H30" s="272">
        <v>1119.3333333333333</v>
      </c>
      <c r="I30" s="272">
        <v>1139.4166666666667</v>
      </c>
      <c r="J30" s="272">
        <v>1151.4333333333334</v>
      </c>
      <c r="K30" s="271">
        <v>1127.4000000000001</v>
      </c>
      <c r="L30" s="271">
        <v>1095.3</v>
      </c>
      <c r="M30" s="271">
        <v>2.5584500000000001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1279.8</v>
      </c>
      <c r="D31" s="272">
        <v>1278.7833333333333</v>
      </c>
      <c r="E31" s="272">
        <v>1271.0166666666667</v>
      </c>
      <c r="F31" s="272">
        <v>1262.2333333333333</v>
      </c>
      <c r="G31" s="272">
        <v>1254.4666666666667</v>
      </c>
      <c r="H31" s="272">
        <v>1287.5666666666666</v>
      </c>
      <c r="I31" s="272">
        <v>1295.333333333333</v>
      </c>
      <c r="J31" s="272">
        <v>1304.1166666666666</v>
      </c>
      <c r="K31" s="271">
        <v>1286.55</v>
      </c>
      <c r="L31" s="271">
        <v>1270</v>
      </c>
      <c r="M31" s="271">
        <v>0.41678999999999999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672.65</v>
      </c>
      <c r="D32" s="272">
        <v>677.36666666666667</v>
      </c>
      <c r="E32" s="272">
        <v>665.38333333333333</v>
      </c>
      <c r="F32" s="272">
        <v>658.11666666666667</v>
      </c>
      <c r="G32" s="272">
        <v>646.13333333333333</v>
      </c>
      <c r="H32" s="272">
        <v>684.63333333333333</v>
      </c>
      <c r="I32" s="272">
        <v>696.61666666666667</v>
      </c>
      <c r="J32" s="272">
        <v>703.88333333333333</v>
      </c>
      <c r="K32" s="271">
        <v>689.35</v>
      </c>
      <c r="L32" s="271">
        <v>670.1</v>
      </c>
      <c r="M32" s="271">
        <v>4.2980200000000002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3112.8</v>
      </c>
      <c r="D33" s="272">
        <v>3144.2666666666664</v>
      </c>
      <c r="E33" s="272">
        <v>3063.5333333333328</v>
      </c>
      <c r="F33" s="272">
        <v>3014.2666666666664</v>
      </c>
      <c r="G33" s="272">
        <v>2933.5333333333328</v>
      </c>
      <c r="H33" s="272">
        <v>3193.5333333333328</v>
      </c>
      <c r="I33" s="272">
        <v>3274.2666666666664</v>
      </c>
      <c r="J33" s="272">
        <v>3323.5333333333328</v>
      </c>
      <c r="K33" s="271">
        <v>3225</v>
      </c>
      <c r="L33" s="271">
        <v>3095</v>
      </c>
      <c r="M33" s="271">
        <v>6.6208099999999996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3118.6</v>
      </c>
      <c r="D34" s="272">
        <v>3122.3666666666668</v>
      </c>
      <c r="E34" s="272">
        <v>3074.7333333333336</v>
      </c>
      <c r="F34" s="272">
        <v>3030.8666666666668</v>
      </c>
      <c r="G34" s="272">
        <v>2983.2333333333336</v>
      </c>
      <c r="H34" s="272">
        <v>3166.2333333333336</v>
      </c>
      <c r="I34" s="272">
        <v>3213.8666666666668</v>
      </c>
      <c r="J34" s="272">
        <v>3257.7333333333336</v>
      </c>
      <c r="K34" s="271">
        <v>3170</v>
      </c>
      <c r="L34" s="271">
        <v>3078.5</v>
      </c>
      <c r="M34" s="271">
        <v>0.58001999999999998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300.10000000000002</v>
      </c>
      <c r="D35" s="272">
        <v>301.33333333333331</v>
      </c>
      <c r="E35" s="272">
        <v>295.26666666666665</v>
      </c>
      <c r="F35" s="272">
        <v>290.43333333333334</v>
      </c>
      <c r="G35" s="272">
        <v>284.36666666666667</v>
      </c>
      <c r="H35" s="272">
        <v>306.16666666666663</v>
      </c>
      <c r="I35" s="272">
        <v>312.23333333333335</v>
      </c>
      <c r="J35" s="272">
        <v>317.06666666666661</v>
      </c>
      <c r="K35" s="271">
        <v>307.39999999999998</v>
      </c>
      <c r="L35" s="271">
        <v>296.5</v>
      </c>
      <c r="M35" s="271">
        <v>4.1136100000000004</v>
      </c>
      <c r="N35" s="1"/>
      <c r="O35" s="1"/>
    </row>
    <row r="36" spans="1:15" ht="12.75" customHeight="1">
      <c r="A36" s="30">
        <v>26</v>
      </c>
      <c r="B36" s="281" t="s">
        <v>1016</v>
      </c>
      <c r="C36" s="271">
        <v>19.5</v>
      </c>
      <c r="D36" s="272">
        <v>19.566666666666666</v>
      </c>
      <c r="E36" s="272">
        <v>19.383333333333333</v>
      </c>
      <c r="F36" s="272">
        <v>19.266666666666666</v>
      </c>
      <c r="G36" s="272">
        <v>19.083333333333332</v>
      </c>
      <c r="H36" s="272">
        <v>19.683333333333334</v>
      </c>
      <c r="I36" s="272">
        <v>19.866666666666664</v>
      </c>
      <c r="J36" s="272">
        <v>19.983333333333334</v>
      </c>
      <c r="K36" s="271">
        <v>19.75</v>
      </c>
      <c r="L36" s="271">
        <v>19.45</v>
      </c>
      <c r="M36" s="271">
        <v>13.905559999999999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504.6</v>
      </c>
      <c r="D37" s="272">
        <v>505.73333333333335</v>
      </c>
      <c r="E37" s="272">
        <v>501.9666666666667</v>
      </c>
      <c r="F37" s="272">
        <v>499.33333333333337</v>
      </c>
      <c r="G37" s="272">
        <v>495.56666666666672</v>
      </c>
      <c r="H37" s="272">
        <v>508.36666666666667</v>
      </c>
      <c r="I37" s="272">
        <v>512.13333333333333</v>
      </c>
      <c r="J37" s="272">
        <v>514.76666666666665</v>
      </c>
      <c r="K37" s="271">
        <v>509.5</v>
      </c>
      <c r="L37" s="271">
        <v>503.1</v>
      </c>
      <c r="M37" s="271">
        <v>3.1467999999999998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2268</v>
      </c>
      <c r="D38" s="272">
        <v>2305.0166666666669</v>
      </c>
      <c r="E38" s="272">
        <v>2213.0333333333338</v>
      </c>
      <c r="F38" s="272">
        <v>2158.0666666666671</v>
      </c>
      <c r="G38" s="272">
        <v>2066.0833333333339</v>
      </c>
      <c r="H38" s="272">
        <v>2359.9833333333336</v>
      </c>
      <c r="I38" s="272">
        <v>2451.9666666666662</v>
      </c>
      <c r="J38" s="272">
        <v>2506.9333333333334</v>
      </c>
      <c r="K38" s="271">
        <v>2397</v>
      </c>
      <c r="L38" s="271">
        <v>2250.0500000000002</v>
      </c>
      <c r="M38" s="271">
        <v>1.9748300000000001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382.65</v>
      </c>
      <c r="D39" s="272">
        <v>381.91666666666669</v>
      </c>
      <c r="E39" s="272">
        <v>380.78333333333336</v>
      </c>
      <c r="F39" s="272">
        <v>378.91666666666669</v>
      </c>
      <c r="G39" s="272">
        <v>377.78333333333336</v>
      </c>
      <c r="H39" s="272">
        <v>383.78333333333336</v>
      </c>
      <c r="I39" s="272">
        <v>384.91666666666669</v>
      </c>
      <c r="J39" s="272">
        <v>386.78333333333336</v>
      </c>
      <c r="K39" s="271">
        <v>383.05</v>
      </c>
      <c r="L39" s="271">
        <v>380.05</v>
      </c>
      <c r="M39" s="271">
        <v>50.634149999999998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1270.5999999999999</v>
      </c>
      <c r="D40" s="272">
        <v>1272.5333333333333</v>
      </c>
      <c r="E40" s="272">
        <v>1258.0666666666666</v>
      </c>
      <c r="F40" s="272">
        <v>1245.5333333333333</v>
      </c>
      <c r="G40" s="272">
        <v>1231.0666666666666</v>
      </c>
      <c r="H40" s="272">
        <v>1285.0666666666666</v>
      </c>
      <c r="I40" s="272">
        <v>1299.5333333333333</v>
      </c>
      <c r="J40" s="272">
        <v>1312.0666666666666</v>
      </c>
      <c r="K40" s="271">
        <v>1287</v>
      </c>
      <c r="L40" s="271">
        <v>1260</v>
      </c>
      <c r="M40" s="271">
        <v>4.2704800000000001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767.3</v>
      </c>
      <c r="D41" s="272">
        <v>767.51666666666677</v>
      </c>
      <c r="E41" s="272">
        <v>762.03333333333353</v>
      </c>
      <c r="F41" s="272">
        <v>756.76666666666677</v>
      </c>
      <c r="G41" s="272">
        <v>751.28333333333353</v>
      </c>
      <c r="H41" s="272">
        <v>772.78333333333353</v>
      </c>
      <c r="I41" s="272">
        <v>778.26666666666688</v>
      </c>
      <c r="J41" s="272">
        <v>783.53333333333353</v>
      </c>
      <c r="K41" s="271">
        <v>773</v>
      </c>
      <c r="L41" s="271">
        <v>762.25</v>
      </c>
      <c r="M41" s="271">
        <v>0.24203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4374.1000000000004</v>
      </c>
      <c r="D42" s="272">
        <v>4377.0333333333338</v>
      </c>
      <c r="E42" s="272">
        <v>4332.0666666666675</v>
      </c>
      <c r="F42" s="272">
        <v>4290.0333333333338</v>
      </c>
      <c r="G42" s="272">
        <v>4245.0666666666675</v>
      </c>
      <c r="H42" s="272">
        <v>4419.0666666666675</v>
      </c>
      <c r="I42" s="272">
        <v>4464.0333333333328</v>
      </c>
      <c r="J42" s="272">
        <v>4506.0666666666675</v>
      </c>
      <c r="K42" s="271">
        <v>4422</v>
      </c>
      <c r="L42" s="271">
        <v>4335</v>
      </c>
      <c r="M42" s="271">
        <v>2.0750999999999999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230</v>
      </c>
      <c r="D43" s="272">
        <v>230.5</v>
      </c>
      <c r="E43" s="272">
        <v>227.55</v>
      </c>
      <c r="F43" s="272">
        <v>225.10000000000002</v>
      </c>
      <c r="G43" s="272">
        <v>222.15000000000003</v>
      </c>
      <c r="H43" s="272">
        <v>232.95</v>
      </c>
      <c r="I43" s="272">
        <v>235.89999999999998</v>
      </c>
      <c r="J43" s="272">
        <v>238.34999999999997</v>
      </c>
      <c r="K43" s="271">
        <v>233.45</v>
      </c>
      <c r="L43" s="271">
        <v>228.05</v>
      </c>
      <c r="M43" s="271">
        <v>21.464939999999999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295.64999999999998</v>
      </c>
      <c r="D44" s="272">
        <v>294.65000000000003</v>
      </c>
      <c r="E44" s="272">
        <v>289.55000000000007</v>
      </c>
      <c r="F44" s="272">
        <v>283.45000000000005</v>
      </c>
      <c r="G44" s="272">
        <v>278.35000000000008</v>
      </c>
      <c r="H44" s="272">
        <v>300.75000000000006</v>
      </c>
      <c r="I44" s="272">
        <v>305.85000000000008</v>
      </c>
      <c r="J44" s="272">
        <v>311.95000000000005</v>
      </c>
      <c r="K44" s="271">
        <v>299.75</v>
      </c>
      <c r="L44" s="271">
        <v>288.55</v>
      </c>
      <c r="M44" s="271">
        <v>1.39242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571.5</v>
      </c>
      <c r="D45" s="272">
        <v>574.69999999999993</v>
      </c>
      <c r="E45" s="272">
        <v>564.89999999999986</v>
      </c>
      <c r="F45" s="272">
        <v>558.29999999999995</v>
      </c>
      <c r="G45" s="272">
        <v>548.49999999999989</v>
      </c>
      <c r="H45" s="272">
        <v>581.29999999999984</v>
      </c>
      <c r="I45" s="272">
        <v>591.0999999999998</v>
      </c>
      <c r="J45" s="272">
        <v>597.69999999999982</v>
      </c>
      <c r="K45" s="271">
        <v>584.5</v>
      </c>
      <c r="L45" s="271">
        <v>568.1</v>
      </c>
      <c r="M45" s="271">
        <v>1.1529499999999999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144.94999999999999</v>
      </c>
      <c r="D46" s="272">
        <v>145.68333333333334</v>
      </c>
      <c r="E46" s="272">
        <v>143.81666666666666</v>
      </c>
      <c r="F46" s="272">
        <v>142.68333333333334</v>
      </c>
      <c r="G46" s="272">
        <v>140.81666666666666</v>
      </c>
      <c r="H46" s="272">
        <v>146.81666666666666</v>
      </c>
      <c r="I46" s="272">
        <v>148.68333333333334</v>
      </c>
      <c r="J46" s="272">
        <v>149.81666666666666</v>
      </c>
      <c r="K46" s="271">
        <v>147.55000000000001</v>
      </c>
      <c r="L46" s="271">
        <v>144.55000000000001</v>
      </c>
      <c r="M46" s="271">
        <v>88.149299999999997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3473.9</v>
      </c>
      <c r="D47" s="272">
        <v>3472.4666666666672</v>
      </c>
      <c r="E47" s="272">
        <v>3452.9833333333345</v>
      </c>
      <c r="F47" s="272">
        <v>3432.0666666666675</v>
      </c>
      <c r="G47" s="272">
        <v>3412.5833333333348</v>
      </c>
      <c r="H47" s="272">
        <v>3493.3833333333341</v>
      </c>
      <c r="I47" s="272">
        <v>3512.8666666666668</v>
      </c>
      <c r="J47" s="272">
        <v>3533.7833333333338</v>
      </c>
      <c r="K47" s="271">
        <v>3491.95</v>
      </c>
      <c r="L47" s="271">
        <v>3451.55</v>
      </c>
      <c r="M47" s="271">
        <v>7.9247800000000002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238.15</v>
      </c>
      <c r="D48" s="272">
        <v>235.56666666666669</v>
      </c>
      <c r="E48" s="272">
        <v>230.63333333333338</v>
      </c>
      <c r="F48" s="272">
        <v>223.1166666666667</v>
      </c>
      <c r="G48" s="272">
        <v>218.18333333333339</v>
      </c>
      <c r="H48" s="272">
        <v>243.08333333333337</v>
      </c>
      <c r="I48" s="272">
        <v>248.01666666666671</v>
      </c>
      <c r="J48" s="272">
        <v>255.53333333333336</v>
      </c>
      <c r="K48" s="271">
        <v>240.5</v>
      </c>
      <c r="L48" s="271">
        <v>228.05</v>
      </c>
      <c r="M48" s="271">
        <v>5.8140999999999998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3079</v>
      </c>
      <c r="D49" s="272">
        <v>3082.5499999999997</v>
      </c>
      <c r="E49" s="272">
        <v>3039.1499999999996</v>
      </c>
      <c r="F49" s="272">
        <v>2999.2999999999997</v>
      </c>
      <c r="G49" s="272">
        <v>2955.8999999999996</v>
      </c>
      <c r="H49" s="272">
        <v>3122.3999999999996</v>
      </c>
      <c r="I49" s="272">
        <v>3165.8</v>
      </c>
      <c r="J49" s="272">
        <v>3205.6499999999996</v>
      </c>
      <c r="K49" s="271">
        <v>3125.95</v>
      </c>
      <c r="L49" s="271">
        <v>3042.7</v>
      </c>
      <c r="M49" s="271">
        <v>7.0330000000000004E-2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1994.2</v>
      </c>
      <c r="D50" s="272">
        <v>1984.7833333333335</v>
      </c>
      <c r="E50" s="272">
        <v>1967.616666666667</v>
      </c>
      <c r="F50" s="272">
        <v>1941.0333333333335</v>
      </c>
      <c r="G50" s="272">
        <v>1923.866666666667</v>
      </c>
      <c r="H50" s="272">
        <v>2011.366666666667</v>
      </c>
      <c r="I50" s="272">
        <v>2028.5333333333335</v>
      </c>
      <c r="J50" s="272">
        <v>2055.1166666666668</v>
      </c>
      <c r="K50" s="271">
        <v>2001.95</v>
      </c>
      <c r="L50" s="271">
        <v>1958.2</v>
      </c>
      <c r="M50" s="271">
        <v>3.1518099999999998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9382.6</v>
      </c>
      <c r="D51" s="272">
        <v>9390.8833333333332</v>
      </c>
      <c r="E51" s="272">
        <v>9313.9666666666672</v>
      </c>
      <c r="F51" s="272">
        <v>9245.3333333333339</v>
      </c>
      <c r="G51" s="272">
        <v>9168.4166666666679</v>
      </c>
      <c r="H51" s="272">
        <v>9459.5166666666664</v>
      </c>
      <c r="I51" s="272">
        <v>9536.4333333333343</v>
      </c>
      <c r="J51" s="272">
        <v>9605.0666666666657</v>
      </c>
      <c r="K51" s="271">
        <v>9467.7999999999993</v>
      </c>
      <c r="L51" s="271">
        <v>9322.25</v>
      </c>
      <c r="M51" s="271">
        <v>0.18146000000000001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568.65</v>
      </c>
      <c r="D52" s="272">
        <v>574.0333333333333</v>
      </c>
      <c r="E52" s="272">
        <v>561.11666666666656</v>
      </c>
      <c r="F52" s="272">
        <v>553.58333333333326</v>
      </c>
      <c r="G52" s="272">
        <v>540.66666666666652</v>
      </c>
      <c r="H52" s="272">
        <v>581.56666666666661</v>
      </c>
      <c r="I52" s="272">
        <v>594.48333333333335</v>
      </c>
      <c r="J52" s="272">
        <v>602.01666666666665</v>
      </c>
      <c r="K52" s="271">
        <v>586.95000000000005</v>
      </c>
      <c r="L52" s="271">
        <v>566.5</v>
      </c>
      <c r="M52" s="271">
        <v>20.86017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493.15</v>
      </c>
      <c r="D53" s="272">
        <v>491.75</v>
      </c>
      <c r="E53" s="272">
        <v>486.45</v>
      </c>
      <c r="F53" s="272">
        <v>479.75</v>
      </c>
      <c r="G53" s="272">
        <v>474.45</v>
      </c>
      <c r="H53" s="272">
        <v>498.45</v>
      </c>
      <c r="I53" s="272">
        <v>503.74999999999994</v>
      </c>
      <c r="J53" s="272">
        <v>510.45</v>
      </c>
      <c r="K53" s="271">
        <v>497.05</v>
      </c>
      <c r="L53" s="271">
        <v>485.05</v>
      </c>
      <c r="M53" s="271">
        <v>1.36269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4232.25</v>
      </c>
      <c r="D54" s="272">
        <v>4238.1333333333332</v>
      </c>
      <c r="E54" s="272">
        <v>4181.2666666666664</v>
      </c>
      <c r="F54" s="272">
        <v>4130.2833333333328</v>
      </c>
      <c r="G54" s="272">
        <v>4073.4166666666661</v>
      </c>
      <c r="H54" s="272">
        <v>4289.1166666666668</v>
      </c>
      <c r="I54" s="272">
        <v>4345.9833333333336</v>
      </c>
      <c r="J54" s="272">
        <v>4396.9666666666672</v>
      </c>
      <c r="K54" s="271">
        <v>4295</v>
      </c>
      <c r="L54" s="271">
        <v>4187.1499999999996</v>
      </c>
      <c r="M54" s="271">
        <v>5.2887599999999999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728.5</v>
      </c>
      <c r="D55" s="272">
        <v>726.9666666666667</v>
      </c>
      <c r="E55" s="272">
        <v>722.73333333333335</v>
      </c>
      <c r="F55" s="272">
        <v>716.9666666666667</v>
      </c>
      <c r="G55" s="272">
        <v>712.73333333333335</v>
      </c>
      <c r="H55" s="272">
        <v>732.73333333333335</v>
      </c>
      <c r="I55" s="272">
        <v>736.9666666666667</v>
      </c>
      <c r="J55" s="272">
        <v>742.73333333333335</v>
      </c>
      <c r="K55" s="271">
        <v>731.2</v>
      </c>
      <c r="L55" s="271">
        <v>721.2</v>
      </c>
      <c r="M55" s="271">
        <v>45.831960000000002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2929.6</v>
      </c>
      <c r="D56" s="272">
        <v>2933.65</v>
      </c>
      <c r="E56" s="272">
        <v>2904.9500000000003</v>
      </c>
      <c r="F56" s="272">
        <v>2880.3</v>
      </c>
      <c r="G56" s="272">
        <v>2851.6000000000004</v>
      </c>
      <c r="H56" s="272">
        <v>2958.3</v>
      </c>
      <c r="I56" s="272">
        <v>2987</v>
      </c>
      <c r="J56" s="272">
        <v>3011.65</v>
      </c>
      <c r="K56" s="271">
        <v>2962.35</v>
      </c>
      <c r="L56" s="271">
        <v>2909</v>
      </c>
      <c r="M56" s="271">
        <v>0.31569000000000003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666.45</v>
      </c>
      <c r="D57" s="272">
        <v>669.28333333333342</v>
      </c>
      <c r="E57" s="272">
        <v>660.96666666666681</v>
      </c>
      <c r="F57" s="272">
        <v>655.48333333333335</v>
      </c>
      <c r="G57" s="272">
        <v>647.16666666666674</v>
      </c>
      <c r="H57" s="272">
        <v>674.76666666666688</v>
      </c>
      <c r="I57" s="272">
        <v>683.08333333333348</v>
      </c>
      <c r="J57" s="272">
        <v>688.56666666666695</v>
      </c>
      <c r="K57" s="271">
        <v>677.6</v>
      </c>
      <c r="L57" s="271">
        <v>663.8</v>
      </c>
      <c r="M57" s="271">
        <v>6.6401399999999997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4013.1</v>
      </c>
      <c r="D58" s="272">
        <v>4014.8000000000006</v>
      </c>
      <c r="E58" s="272">
        <v>3991.3500000000013</v>
      </c>
      <c r="F58" s="272">
        <v>3969.6000000000008</v>
      </c>
      <c r="G58" s="272">
        <v>3946.1500000000015</v>
      </c>
      <c r="H58" s="272">
        <v>4036.5500000000011</v>
      </c>
      <c r="I58" s="272">
        <v>4060.0000000000009</v>
      </c>
      <c r="J58" s="272">
        <v>4081.7500000000009</v>
      </c>
      <c r="K58" s="271">
        <v>4038.25</v>
      </c>
      <c r="L58" s="271">
        <v>3993.05</v>
      </c>
      <c r="M58" s="271">
        <v>2.8754200000000001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1131.05</v>
      </c>
      <c r="D59" s="272">
        <v>1134.6833333333334</v>
      </c>
      <c r="E59" s="272">
        <v>1121.3666666666668</v>
      </c>
      <c r="F59" s="272">
        <v>1111.6833333333334</v>
      </c>
      <c r="G59" s="272">
        <v>1098.3666666666668</v>
      </c>
      <c r="H59" s="272">
        <v>1144.3666666666668</v>
      </c>
      <c r="I59" s="272">
        <v>1157.6833333333334</v>
      </c>
      <c r="J59" s="272">
        <v>1167.3666666666668</v>
      </c>
      <c r="K59" s="271">
        <v>1148</v>
      </c>
      <c r="L59" s="271">
        <v>1125</v>
      </c>
      <c r="M59" s="271">
        <v>0.21972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7304.7</v>
      </c>
      <c r="D60" s="272">
        <v>7316.2333333333336</v>
      </c>
      <c r="E60" s="272">
        <v>7264.5166666666673</v>
      </c>
      <c r="F60" s="272">
        <v>7224.3333333333339</v>
      </c>
      <c r="G60" s="272">
        <v>7172.6166666666677</v>
      </c>
      <c r="H60" s="272">
        <v>7356.416666666667</v>
      </c>
      <c r="I60" s="272">
        <v>7408.1333333333341</v>
      </c>
      <c r="J60" s="272">
        <v>7448.3166666666666</v>
      </c>
      <c r="K60" s="271">
        <v>7367.95</v>
      </c>
      <c r="L60" s="271">
        <v>7276.05</v>
      </c>
      <c r="M60" s="271">
        <v>7.5807799999999999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15085.85</v>
      </c>
      <c r="D61" s="272">
        <v>15120.083333333334</v>
      </c>
      <c r="E61" s="272">
        <v>14989.166666666668</v>
      </c>
      <c r="F61" s="272">
        <v>14892.483333333334</v>
      </c>
      <c r="G61" s="272">
        <v>14761.566666666668</v>
      </c>
      <c r="H61" s="272">
        <v>15216.766666666668</v>
      </c>
      <c r="I61" s="272">
        <v>15347.683333333336</v>
      </c>
      <c r="J61" s="272">
        <v>15444.366666666669</v>
      </c>
      <c r="K61" s="271">
        <v>15251</v>
      </c>
      <c r="L61" s="271">
        <v>15023.4</v>
      </c>
      <c r="M61" s="271">
        <v>2.0784699999999998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5257.7</v>
      </c>
      <c r="D62" s="272">
        <v>5259.8833333333323</v>
      </c>
      <c r="E62" s="272">
        <v>5128.866666666665</v>
      </c>
      <c r="F62" s="272">
        <v>5000.0333333333328</v>
      </c>
      <c r="G62" s="272">
        <v>4869.0166666666655</v>
      </c>
      <c r="H62" s="272">
        <v>5388.7166666666644</v>
      </c>
      <c r="I62" s="272">
        <v>5519.7333333333327</v>
      </c>
      <c r="J62" s="272">
        <v>5648.5666666666639</v>
      </c>
      <c r="K62" s="271">
        <v>5390.9</v>
      </c>
      <c r="L62" s="271">
        <v>5131.05</v>
      </c>
      <c r="M62" s="271">
        <v>0.91652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3576.45</v>
      </c>
      <c r="D63" s="272">
        <v>3603.3166666666662</v>
      </c>
      <c r="E63" s="272">
        <v>3533.0333333333324</v>
      </c>
      <c r="F63" s="272">
        <v>3489.6166666666663</v>
      </c>
      <c r="G63" s="272">
        <v>3419.3333333333326</v>
      </c>
      <c r="H63" s="272">
        <v>3646.7333333333322</v>
      </c>
      <c r="I63" s="272">
        <v>3717.016666666666</v>
      </c>
      <c r="J63" s="272">
        <v>3760.433333333332</v>
      </c>
      <c r="K63" s="271">
        <v>3673.6</v>
      </c>
      <c r="L63" s="271">
        <v>3559.9</v>
      </c>
      <c r="M63" s="271">
        <v>0.68977999999999995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2162.8000000000002</v>
      </c>
      <c r="D64" s="272">
        <v>2187.7833333333333</v>
      </c>
      <c r="E64" s="272">
        <v>2105.6166666666668</v>
      </c>
      <c r="F64" s="272">
        <v>2048.4333333333334</v>
      </c>
      <c r="G64" s="272">
        <v>1966.2666666666669</v>
      </c>
      <c r="H64" s="272">
        <v>2244.9666666666667</v>
      </c>
      <c r="I64" s="272">
        <v>2327.1333333333337</v>
      </c>
      <c r="J64" s="272">
        <v>2384.3166666666666</v>
      </c>
      <c r="K64" s="271">
        <v>2269.9499999999998</v>
      </c>
      <c r="L64" s="271">
        <v>2130.6</v>
      </c>
      <c r="M64" s="271">
        <v>25.52684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350.65</v>
      </c>
      <c r="D65" s="272">
        <v>354.98333333333329</v>
      </c>
      <c r="E65" s="272">
        <v>342.76666666666659</v>
      </c>
      <c r="F65" s="272">
        <v>334.88333333333333</v>
      </c>
      <c r="G65" s="272">
        <v>322.66666666666663</v>
      </c>
      <c r="H65" s="272">
        <v>362.86666666666656</v>
      </c>
      <c r="I65" s="272">
        <v>375.08333333333326</v>
      </c>
      <c r="J65" s="272">
        <v>382.96666666666653</v>
      </c>
      <c r="K65" s="271">
        <v>367.2</v>
      </c>
      <c r="L65" s="271">
        <v>347.1</v>
      </c>
      <c r="M65" s="271">
        <v>87.593360000000004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274.10000000000002</v>
      </c>
      <c r="D66" s="272">
        <v>276.18333333333334</v>
      </c>
      <c r="E66" s="272">
        <v>271.41666666666669</v>
      </c>
      <c r="F66" s="272">
        <v>268.73333333333335</v>
      </c>
      <c r="G66" s="272">
        <v>263.9666666666667</v>
      </c>
      <c r="H66" s="272">
        <v>278.86666666666667</v>
      </c>
      <c r="I66" s="272">
        <v>283.63333333333333</v>
      </c>
      <c r="J66" s="272">
        <v>286.31666666666666</v>
      </c>
      <c r="K66" s="271">
        <v>280.95</v>
      </c>
      <c r="L66" s="271">
        <v>273.5</v>
      </c>
      <c r="M66" s="271">
        <v>55.106789999999997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117.9</v>
      </c>
      <c r="D67" s="272">
        <v>118.64999999999999</v>
      </c>
      <c r="E67" s="272">
        <v>116.79999999999998</v>
      </c>
      <c r="F67" s="272">
        <v>115.69999999999999</v>
      </c>
      <c r="G67" s="272">
        <v>113.84999999999998</v>
      </c>
      <c r="H67" s="272">
        <v>119.74999999999999</v>
      </c>
      <c r="I67" s="272">
        <v>121.59999999999998</v>
      </c>
      <c r="J67" s="272">
        <v>122.69999999999999</v>
      </c>
      <c r="K67" s="271">
        <v>120.5</v>
      </c>
      <c r="L67" s="271">
        <v>117.55</v>
      </c>
      <c r="M67" s="271">
        <v>339.06200999999999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48.75</v>
      </c>
      <c r="D68" s="272">
        <v>48.85</v>
      </c>
      <c r="E68" s="272">
        <v>48.2</v>
      </c>
      <c r="F68" s="272">
        <v>47.65</v>
      </c>
      <c r="G68" s="272">
        <v>47</v>
      </c>
      <c r="H68" s="272">
        <v>49.400000000000006</v>
      </c>
      <c r="I68" s="272">
        <v>50.05</v>
      </c>
      <c r="J68" s="272">
        <v>50.600000000000009</v>
      </c>
      <c r="K68" s="271">
        <v>49.5</v>
      </c>
      <c r="L68" s="271">
        <v>48.3</v>
      </c>
      <c r="M68" s="271">
        <v>25.954249999999998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17.3</v>
      </c>
      <c r="D69" s="272">
        <v>17.349999999999998</v>
      </c>
      <c r="E69" s="272">
        <v>17.149999999999995</v>
      </c>
      <c r="F69" s="272">
        <v>16.999999999999996</v>
      </c>
      <c r="G69" s="272">
        <v>16.799999999999994</v>
      </c>
      <c r="H69" s="272">
        <v>17.499999999999996</v>
      </c>
      <c r="I69" s="272">
        <v>17.7</v>
      </c>
      <c r="J69" s="272">
        <v>17.849999999999998</v>
      </c>
      <c r="K69" s="271">
        <v>17.55</v>
      </c>
      <c r="L69" s="271">
        <v>17.2</v>
      </c>
      <c r="M69" s="271">
        <v>13.652010000000001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1901.5</v>
      </c>
      <c r="D70" s="272">
        <v>1908.95</v>
      </c>
      <c r="E70" s="272">
        <v>1887.1000000000001</v>
      </c>
      <c r="F70" s="272">
        <v>1872.7</v>
      </c>
      <c r="G70" s="272">
        <v>1850.8500000000001</v>
      </c>
      <c r="H70" s="272">
        <v>1923.3500000000001</v>
      </c>
      <c r="I70" s="272">
        <v>1945.2</v>
      </c>
      <c r="J70" s="272">
        <v>1959.6000000000001</v>
      </c>
      <c r="K70" s="271">
        <v>1930.8</v>
      </c>
      <c r="L70" s="271">
        <v>1894.55</v>
      </c>
      <c r="M70" s="271">
        <v>1.7665599999999999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5482.05</v>
      </c>
      <c r="D71" s="272">
        <v>5538.2666666666664</v>
      </c>
      <c r="E71" s="272">
        <v>5408.7833333333328</v>
      </c>
      <c r="F71" s="272">
        <v>5335.5166666666664</v>
      </c>
      <c r="G71" s="272">
        <v>5206.0333333333328</v>
      </c>
      <c r="H71" s="272">
        <v>5611.5333333333328</v>
      </c>
      <c r="I71" s="272">
        <v>5741.0166666666664</v>
      </c>
      <c r="J71" s="272">
        <v>5814.2833333333328</v>
      </c>
      <c r="K71" s="271">
        <v>5667.75</v>
      </c>
      <c r="L71" s="271">
        <v>5465</v>
      </c>
      <c r="M71" s="271">
        <v>1.19651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673.75</v>
      </c>
      <c r="D72" s="272">
        <v>673.83333333333337</v>
      </c>
      <c r="E72" s="272">
        <v>662.66666666666674</v>
      </c>
      <c r="F72" s="272">
        <v>651.58333333333337</v>
      </c>
      <c r="G72" s="272">
        <v>640.41666666666674</v>
      </c>
      <c r="H72" s="272">
        <v>684.91666666666674</v>
      </c>
      <c r="I72" s="272">
        <v>696.08333333333348</v>
      </c>
      <c r="J72" s="272">
        <v>707.16666666666674</v>
      </c>
      <c r="K72" s="271">
        <v>685</v>
      </c>
      <c r="L72" s="271">
        <v>662.75</v>
      </c>
      <c r="M72" s="271">
        <v>39.519840000000002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825.3</v>
      </c>
      <c r="D73" s="272">
        <v>829.0333333333333</v>
      </c>
      <c r="E73" s="272">
        <v>815.36666666666656</v>
      </c>
      <c r="F73" s="272">
        <v>805.43333333333328</v>
      </c>
      <c r="G73" s="272">
        <v>791.76666666666654</v>
      </c>
      <c r="H73" s="272">
        <v>838.96666666666658</v>
      </c>
      <c r="I73" s="272">
        <v>852.63333333333333</v>
      </c>
      <c r="J73" s="272">
        <v>862.56666666666661</v>
      </c>
      <c r="K73" s="271">
        <v>842.7</v>
      </c>
      <c r="L73" s="271">
        <v>819.1</v>
      </c>
      <c r="M73" s="271">
        <v>5.59267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276.14999999999998</v>
      </c>
      <c r="D74" s="272">
        <v>276.13333333333333</v>
      </c>
      <c r="E74" s="272">
        <v>267.26666666666665</v>
      </c>
      <c r="F74" s="272">
        <v>258.38333333333333</v>
      </c>
      <c r="G74" s="272">
        <v>249.51666666666665</v>
      </c>
      <c r="H74" s="272">
        <v>285.01666666666665</v>
      </c>
      <c r="I74" s="272">
        <v>293.88333333333333</v>
      </c>
      <c r="J74" s="272">
        <v>302.76666666666665</v>
      </c>
      <c r="K74" s="271">
        <v>285</v>
      </c>
      <c r="L74" s="271">
        <v>267.25</v>
      </c>
      <c r="M74" s="271">
        <v>267.87927999999999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706.4</v>
      </c>
      <c r="D75" s="272">
        <v>708.80000000000007</v>
      </c>
      <c r="E75" s="272">
        <v>701.10000000000014</v>
      </c>
      <c r="F75" s="272">
        <v>695.80000000000007</v>
      </c>
      <c r="G75" s="272">
        <v>688.10000000000014</v>
      </c>
      <c r="H75" s="272">
        <v>714.10000000000014</v>
      </c>
      <c r="I75" s="272">
        <v>721.80000000000018</v>
      </c>
      <c r="J75" s="272">
        <v>727.10000000000014</v>
      </c>
      <c r="K75" s="271">
        <v>716.5</v>
      </c>
      <c r="L75" s="271">
        <v>703.5</v>
      </c>
      <c r="M75" s="271">
        <v>9.4068100000000001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51.65</v>
      </c>
      <c r="D76" s="272">
        <v>51.966666666666669</v>
      </c>
      <c r="E76" s="272">
        <v>51.183333333333337</v>
      </c>
      <c r="F76" s="272">
        <v>50.716666666666669</v>
      </c>
      <c r="G76" s="272">
        <v>49.933333333333337</v>
      </c>
      <c r="H76" s="272">
        <v>52.433333333333337</v>
      </c>
      <c r="I76" s="272">
        <v>53.216666666666669</v>
      </c>
      <c r="J76" s="272">
        <v>53.683333333333337</v>
      </c>
      <c r="K76" s="271">
        <v>52.75</v>
      </c>
      <c r="L76" s="271">
        <v>51.5</v>
      </c>
      <c r="M76" s="271">
        <v>185.74304000000001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336.4</v>
      </c>
      <c r="D77" s="272">
        <v>335.2833333333333</v>
      </c>
      <c r="E77" s="272">
        <v>333.31666666666661</v>
      </c>
      <c r="F77" s="272">
        <v>330.23333333333329</v>
      </c>
      <c r="G77" s="272">
        <v>328.26666666666659</v>
      </c>
      <c r="H77" s="272">
        <v>338.36666666666662</v>
      </c>
      <c r="I77" s="272">
        <v>340.33333333333331</v>
      </c>
      <c r="J77" s="272">
        <v>343.41666666666663</v>
      </c>
      <c r="K77" s="271">
        <v>337.25</v>
      </c>
      <c r="L77" s="271">
        <v>332.2</v>
      </c>
      <c r="M77" s="271">
        <v>25.576229999999999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703.65</v>
      </c>
      <c r="D78" s="272">
        <v>703.33333333333337</v>
      </c>
      <c r="E78" s="272">
        <v>696.66666666666674</v>
      </c>
      <c r="F78" s="272">
        <v>689.68333333333339</v>
      </c>
      <c r="G78" s="272">
        <v>683.01666666666677</v>
      </c>
      <c r="H78" s="272">
        <v>710.31666666666672</v>
      </c>
      <c r="I78" s="272">
        <v>716.98333333333346</v>
      </c>
      <c r="J78" s="272">
        <v>723.9666666666667</v>
      </c>
      <c r="K78" s="271">
        <v>710</v>
      </c>
      <c r="L78" s="271">
        <v>696.35</v>
      </c>
      <c r="M78" s="271">
        <v>58.11092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313.3</v>
      </c>
      <c r="D79" s="272">
        <v>313.8</v>
      </c>
      <c r="E79" s="272">
        <v>311.25</v>
      </c>
      <c r="F79" s="272">
        <v>309.2</v>
      </c>
      <c r="G79" s="272">
        <v>306.64999999999998</v>
      </c>
      <c r="H79" s="272">
        <v>315.85000000000002</v>
      </c>
      <c r="I79" s="272">
        <v>318.40000000000009</v>
      </c>
      <c r="J79" s="272">
        <v>320.45000000000005</v>
      </c>
      <c r="K79" s="271">
        <v>316.35000000000002</v>
      </c>
      <c r="L79" s="271">
        <v>311.75</v>
      </c>
      <c r="M79" s="271">
        <v>14.132099999999999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991.5</v>
      </c>
      <c r="D80" s="272">
        <v>994.68333333333339</v>
      </c>
      <c r="E80" s="272">
        <v>978.36666666666679</v>
      </c>
      <c r="F80" s="272">
        <v>965.23333333333335</v>
      </c>
      <c r="G80" s="272">
        <v>948.91666666666674</v>
      </c>
      <c r="H80" s="272">
        <v>1007.8166666666668</v>
      </c>
      <c r="I80" s="272">
        <v>1024.1333333333334</v>
      </c>
      <c r="J80" s="272">
        <v>1037.2666666666669</v>
      </c>
      <c r="K80" s="271">
        <v>1011</v>
      </c>
      <c r="L80" s="271">
        <v>981.55</v>
      </c>
      <c r="M80" s="271">
        <v>1.15577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345.95</v>
      </c>
      <c r="D81" s="272">
        <v>347.93333333333339</v>
      </c>
      <c r="E81" s="272">
        <v>342.61666666666679</v>
      </c>
      <c r="F81" s="272">
        <v>339.28333333333342</v>
      </c>
      <c r="G81" s="272">
        <v>333.96666666666681</v>
      </c>
      <c r="H81" s="272">
        <v>351.26666666666677</v>
      </c>
      <c r="I81" s="272">
        <v>356.58333333333337</v>
      </c>
      <c r="J81" s="272">
        <v>359.91666666666674</v>
      </c>
      <c r="K81" s="271">
        <v>353.25</v>
      </c>
      <c r="L81" s="271">
        <v>344.6</v>
      </c>
      <c r="M81" s="271">
        <v>21.783200000000001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8859.75</v>
      </c>
      <c r="D82" s="272">
        <v>8889.9166666666661</v>
      </c>
      <c r="E82" s="272">
        <v>8769.8333333333321</v>
      </c>
      <c r="F82" s="272">
        <v>8679.9166666666661</v>
      </c>
      <c r="G82" s="272">
        <v>8559.8333333333321</v>
      </c>
      <c r="H82" s="272">
        <v>8979.8333333333321</v>
      </c>
      <c r="I82" s="272">
        <v>9099.9166666666642</v>
      </c>
      <c r="J82" s="272">
        <v>9189.8333333333321</v>
      </c>
      <c r="K82" s="271">
        <v>9010</v>
      </c>
      <c r="L82" s="271">
        <v>8800</v>
      </c>
      <c r="M82" s="271">
        <v>0.16134000000000001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990.95</v>
      </c>
      <c r="D83" s="272">
        <v>1011.65</v>
      </c>
      <c r="E83" s="272">
        <v>965.3</v>
      </c>
      <c r="F83" s="272">
        <v>939.65</v>
      </c>
      <c r="G83" s="272">
        <v>893.3</v>
      </c>
      <c r="H83" s="272">
        <v>1037.3</v>
      </c>
      <c r="I83" s="272">
        <v>1083.6500000000001</v>
      </c>
      <c r="J83" s="272">
        <v>1109.3</v>
      </c>
      <c r="K83" s="271">
        <v>1058</v>
      </c>
      <c r="L83" s="271">
        <v>986</v>
      </c>
      <c r="M83" s="271">
        <v>6.0290400000000002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946.35</v>
      </c>
      <c r="D84" s="272">
        <v>950.51666666666677</v>
      </c>
      <c r="E84" s="272">
        <v>936.88333333333355</v>
      </c>
      <c r="F84" s="272">
        <v>927.41666666666674</v>
      </c>
      <c r="G84" s="272">
        <v>913.78333333333353</v>
      </c>
      <c r="H84" s="272">
        <v>959.98333333333358</v>
      </c>
      <c r="I84" s="272">
        <v>973.61666666666679</v>
      </c>
      <c r="J84" s="272">
        <v>983.0833333333336</v>
      </c>
      <c r="K84" s="271">
        <v>964.15</v>
      </c>
      <c r="L84" s="271">
        <v>941.05</v>
      </c>
      <c r="M84" s="271">
        <v>0.16719000000000001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637.95000000000005</v>
      </c>
      <c r="D85" s="272">
        <v>638.38333333333333</v>
      </c>
      <c r="E85" s="272">
        <v>631.66666666666663</v>
      </c>
      <c r="F85" s="272">
        <v>625.38333333333333</v>
      </c>
      <c r="G85" s="272">
        <v>618.66666666666663</v>
      </c>
      <c r="H85" s="272">
        <v>644.66666666666663</v>
      </c>
      <c r="I85" s="272">
        <v>651.38333333333333</v>
      </c>
      <c r="J85" s="272">
        <v>657.66666666666663</v>
      </c>
      <c r="K85" s="271">
        <v>645.1</v>
      </c>
      <c r="L85" s="271">
        <v>632.1</v>
      </c>
      <c r="M85" s="271">
        <v>2.79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17399.849999999999</v>
      </c>
      <c r="D86" s="272">
        <v>17439.166666666668</v>
      </c>
      <c r="E86" s="272">
        <v>17063.333333333336</v>
      </c>
      <c r="F86" s="272">
        <v>16726.816666666669</v>
      </c>
      <c r="G86" s="272">
        <v>16350.983333333337</v>
      </c>
      <c r="H86" s="272">
        <v>17775.683333333334</v>
      </c>
      <c r="I86" s="272">
        <v>18151.51666666667</v>
      </c>
      <c r="J86" s="272">
        <v>18488.033333333333</v>
      </c>
      <c r="K86" s="271">
        <v>17815</v>
      </c>
      <c r="L86" s="271">
        <v>17102.650000000001</v>
      </c>
      <c r="M86" s="271">
        <v>0.70018000000000002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514.75</v>
      </c>
      <c r="D87" s="272">
        <v>513.51666666666665</v>
      </c>
      <c r="E87" s="272">
        <v>508.43333333333328</v>
      </c>
      <c r="F87" s="272">
        <v>502.11666666666662</v>
      </c>
      <c r="G87" s="272">
        <v>497.03333333333325</v>
      </c>
      <c r="H87" s="272">
        <v>519.83333333333326</v>
      </c>
      <c r="I87" s="272">
        <v>524.91666666666674</v>
      </c>
      <c r="J87" s="272">
        <v>531.23333333333335</v>
      </c>
      <c r="K87" s="271">
        <v>518.6</v>
      </c>
      <c r="L87" s="271">
        <v>507.2</v>
      </c>
      <c r="M87" s="271">
        <v>2.5881400000000001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40.450000000000003</v>
      </c>
      <c r="D88" s="272">
        <v>41.383333333333333</v>
      </c>
      <c r="E88" s="272">
        <v>39.516666666666666</v>
      </c>
      <c r="F88" s="272">
        <v>38.583333333333336</v>
      </c>
      <c r="G88" s="272">
        <v>36.716666666666669</v>
      </c>
      <c r="H88" s="272">
        <v>42.316666666666663</v>
      </c>
      <c r="I88" s="272">
        <v>44.183333333333323</v>
      </c>
      <c r="J88" s="272">
        <v>45.11666666666666</v>
      </c>
      <c r="K88" s="271">
        <v>43.25</v>
      </c>
      <c r="L88" s="271">
        <v>40.450000000000003</v>
      </c>
      <c r="M88" s="271">
        <v>99.075869999999995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3688.1</v>
      </c>
      <c r="D89" s="272">
        <v>3734.2833333333333</v>
      </c>
      <c r="E89" s="272">
        <v>3632.6666666666665</v>
      </c>
      <c r="F89" s="272">
        <v>3577.2333333333331</v>
      </c>
      <c r="G89" s="272">
        <v>3475.6166666666663</v>
      </c>
      <c r="H89" s="272">
        <v>3789.7166666666667</v>
      </c>
      <c r="I89" s="272">
        <v>3891.3333333333335</v>
      </c>
      <c r="J89" s="272">
        <v>3946.7666666666669</v>
      </c>
      <c r="K89" s="271">
        <v>3835.9</v>
      </c>
      <c r="L89" s="271">
        <v>3678.85</v>
      </c>
      <c r="M89" s="271">
        <v>7.9885000000000002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1305.05</v>
      </c>
      <c r="D90" s="272">
        <v>1310.05</v>
      </c>
      <c r="E90" s="272">
        <v>1291.0999999999999</v>
      </c>
      <c r="F90" s="272">
        <v>1277.1499999999999</v>
      </c>
      <c r="G90" s="272">
        <v>1258.1999999999998</v>
      </c>
      <c r="H90" s="272">
        <v>1324</v>
      </c>
      <c r="I90" s="272">
        <v>1342.9500000000003</v>
      </c>
      <c r="J90" s="272">
        <v>1356.9</v>
      </c>
      <c r="K90" s="271">
        <v>1329</v>
      </c>
      <c r="L90" s="271">
        <v>1296.0999999999999</v>
      </c>
      <c r="M90" s="271">
        <v>0.95596999999999999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442.75</v>
      </c>
      <c r="D91" s="272">
        <v>440.11666666666662</v>
      </c>
      <c r="E91" s="272">
        <v>434.23333333333323</v>
      </c>
      <c r="F91" s="272">
        <v>425.71666666666664</v>
      </c>
      <c r="G91" s="272">
        <v>419.83333333333326</v>
      </c>
      <c r="H91" s="272">
        <v>448.63333333333321</v>
      </c>
      <c r="I91" s="272">
        <v>454.51666666666654</v>
      </c>
      <c r="J91" s="272">
        <v>463.03333333333319</v>
      </c>
      <c r="K91" s="271">
        <v>446</v>
      </c>
      <c r="L91" s="271">
        <v>431.6</v>
      </c>
      <c r="M91" s="271">
        <v>1.38442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79.650000000000006</v>
      </c>
      <c r="D92" s="272">
        <v>79.7</v>
      </c>
      <c r="E92" s="272">
        <v>79.100000000000009</v>
      </c>
      <c r="F92" s="272">
        <v>78.550000000000011</v>
      </c>
      <c r="G92" s="272">
        <v>77.950000000000017</v>
      </c>
      <c r="H92" s="272">
        <v>80.25</v>
      </c>
      <c r="I92" s="272">
        <v>80.849999999999994</v>
      </c>
      <c r="J92" s="272">
        <v>81.399999999999991</v>
      </c>
      <c r="K92" s="271">
        <v>80.3</v>
      </c>
      <c r="L92" s="271">
        <v>79.150000000000006</v>
      </c>
      <c r="M92" s="271">
        <v>5.9638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231.95</v>
      </c>
      <c r="D93" s="272">
        <v>230.81666666666669</v>
      </c>
      <c r="E93" s="272">
        <v>227.43333333333339</v>
      </c>
      <c r="F93" s="272">
        <v>222.91666666666671</v>
      </c>
      <c r="G93" s="272">
        <v>219.53333333333342</v>
      </c>
      <c r="H93" s="272">
        <v>235.33333333333337</v>
      </c>
      <c r="I93" s="272">
        <v>238.71666666666664</v>
      </c>
      <c r="J93" s="272">
        <v>243.23333333333335</v>
      </c>
      <c r="K93" s="271">
        <v>234.2</v>
      </c>
      <c r="L93" s="271">
        <v>226.3</v>
      </c>
      <c r="M93" s="271">
        <v>13.83182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3193.8</v>
      </c>
      <c r="D94" s="272">
        <v>3189.2666666666664</v>
      </c>
      <c r="E94" s="272">
        <v>3166.833333333333</v>
      </c>
      <c r="F94" s="272">
        <v>3139.8666666666668</v>
      </c>
      <c r="G94" s="272">
        <v>3117.4333333333334</v>
      </c>
      <c r="H94" s="272">
        <v>3216.2333333333327</v>
      </c>
      <c r="I94" s="272">
        <v>3238.6666666666661</v>
      </c>
      <c r="J94" s="272">
        <v>3265.6333333333323</v>
      </c>
      <c r="K94" s="271">
        <v>3211.7</v>
      </c>
      <c r="L94" s="271">
        <v>3162.3</v>
      </c>
      <c r="M94" s="271">
        <v>2.8173599999999999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207.25</v>
      </c>
      <c r="D95" s="272">
        <v>207.65</v>
      </c>
      <c r="E95" s="272">
        <v>205.3</v>
      </c>
      <c r="F95" s="272">
        <v>203.35</v>
      </c>
      <c r="G95" s="272">
        <v>201</v>
      </c>
      <c r="H95" s="272">
        <v>209.60000000000002</v>
      </c>
      <c r="I95" s="272">
        <v>211.95</v>
      </c>
      <c r="J95" s="272">
        <v>213.90000000000003</v>
      </c>
      <c r="K95" s="271">
        <v>210</v>
      </c>
      <c r="L95" s="271">
        <v>205.7</v>
      </c>
      <c r="M95" s="271">
        <v>1.4303999999999999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588.75</v>
      </c>
      <c r="D96" s="272">
        <v>588.19999999999993</v>
      </c>
      <c r="E96" s="272">
        <v>578.54999999999984</v>
      </c>
      <c r="F96" s="272">
        <v>568.34999999999991</v>
      </c>
      <c r="G96" s="272">
        <v>558.69999999999982</v>
      </c>
      <c r="H96" s="272">
        <v>598.39999999999986</v>
      </c>
      <c r="I96" s="272">
        <v>608.04999999999995</v>
      </c>
      <c r="J96" s="272">
        <v>618.24999999999989</v>
      </c>
      <c r="K96" s="271">
        <v>597.85</v>
      </c>
      <c r="L96" s="271">
        <v>578</v>
      </c>
      <c r="M96" s="271">
        <v>6.4160899999999996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221.25</v>
      </c>
      <c r="D97" s="272">
        <v>223.43333333333331</v>
      </c>
      <c r="E97" s="272">
        <v>218.26666666666662</v>
      </c>
      <c r="F97" s="272">
        <v>215.2833333333333</v>
      </c>
      <c r="G97" s="272">
        <v>210.11666666666662</v>
      </c>
      <c r="H97" s="272">
        <v>226.41666666666663</v>
      </c>
      <c r="I97" s="272">
        <v>231.58333333333331</v>
      </c>
      <c r="J97" s="272">
        <v>234.56666666666663</v>
      </c>
      <c r="K97" s="271">
        <v>228.6</v>
      </c>
      <c r="L97" s="271">
        <v>220.45</v>
      </c>
      <c r="M97" s="271">
        <v>115.90985000000001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820.15</v>
      </c>
      <c r="D98" s="272">
        <v>822.38333333333333</v>
      </c>
      <c r="E98" s="272">
        <v>802.76666666666665</v>
      </c>
      <c r="F98" s="272">
        <v>785.38333333333333</v>
      </c>
      <c r="G98" s="272">
        <v>765.76666666666665</v>
      </c>
      <c r="H98" s="272">
        <v>839.76666666666665</v>
      </c>
      <c r="I98" s="272">
        <v>859.38333333333321</v>
      </c>
      <c r="J98" s="272">
        <v>876.76666666666665</v>
      </c>
      <c r="K98" s="271">
        <v>842</v>
      </c>
      <c r="L98" s="271">
        <v>805</v>
      </c>
      <c r="M98" s="271">
        <v>2.1230899999999999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694.1</v>
      </c>
      <c r="D99" s="272">
        <v>693.6</v>
      </c>
      <c r="E99" s="272">
        <v>681.5</v>
      </c>
      <c r="F99" s="272">
        <v>668.9</v>
      </c>
      <c r="G99" s="272">
        <v>656.8</v>
      </c>
      <c r="H99" s="272">
        <v>706.2</v>
      </c>
      <c r="I99" s="272">
        <v>718.30000000000018</v>
      </c>
      <c r="J99" s="272">
        <v>730.90000000000009</v>
      </c>
      <c r="K99" s="271">
        <v>705.7</v>
      </c>
      <c r="L99" s="271">
        <v>681</v>
      </c>
      <c r="M99" s="271">
        <v>0.24543999999999999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844.6</v>
      </c>
      <c r="D100" s="272">
        <v>851.20000000000016</v>
      </c>
      <c r="E100" s="272">
        <v>833.70000000000027</v>
      </c>
      <c r="F100" s="272">
        <v>822.80000000000007</v>
      </c>
      <c r="G100" s="272">
        <v>805.30000000000018</v>
      </c>
      <c r="H100" s="272">
        <v>862.10000000000036</v>
      </c>
      <c r="I100" s="272">
        <v>879.60000000000014</v>
      </c>
      <c r="J100" s="272">
        <v>890.50000000000045</v>
      </c>
      <c r="K100" s="271">
        <v>868.7</v>
      </c>
      <c r="L100" s="271">
        <v>840.3</v>
      </c>
      <c r="M100" s="271">
        <v>1.22743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116.55</v>
      </c>
      <c r="D101" s="272">
        <v>116.18333333333334</v>
      </c>
      <c r="E101" s="272">
        <v>115.36666666666667</v>
      </c>
      <c r="F101" s="272">
        <v>114.18333333333334</v>
      </c>
      <c r="G101" s="272">
        <v>113.36666666666667</v>
      </c>
      <c r="H101" s="272">
        <v>117.36666666666667</v>
      </c>
      <c r="I101" s="272">
        <v>118.18333333333334</v>
      </c>
      <c r="J101" s="272">
        <v>119.36666666666667</v>
      </c>
      <c r="K101" s="271">
        <v>117</v>
      </c>
      <c r="L101" s="271">
        <v>115</v>
      </c>
      <c r="M101" s="271">
        <v>9.2429199999999998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1326.45</v>
      </c>
      <c r="D102" s="272">
        <v>1325.8</v>
      </c>
      <c r="E102" s="272">
        <v>1308.6499999999999</v>
      </c>
      <c r="F102" s="272">
        <v>1290.8499999999999</v>
      </c>
      <c r="G102" s="272">
        <v>1273.6999999999998</v>
      </c>
      <c r="H102" s="272">
        <v>1343.6</v>
      </c>
      <c r="I102" s="272">
        <v>1360.75</v>
      </c>
      <c r="J102" s="272">
        <v>1378.55</v>
      </c>
      <c r="K102" s="271">
        <v>1342.95</v>
      </c>
      <c r="L102" s="271">
        <v>1308</v>
      </c>
      <c r="M102" s="271">
        <v>1.5962700000000001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18.3</v>
      </c>
      <c r="D103" s="272">
        <v>18.383333333333336</v>
      </c>
      <c r="E103" s="272">
        <v>18.166666666666671</v>
      </c>
      <c r="F103" s="272">
        <v>18.033333333333335</v>
      </c>
      <c r="G103" s="272">
        <v>17.81666666666667</v>
      </c>
      <c r="H103" s="272">
        <v>18.516666666666673</v>
      </c>
      <c r="I103" s="272">
        <v>18.733333333333334</v>
      </c>
      <c r="J103" s="272">
        <v>18.866666666666674</v>
      </c>
      <c r="K103" s="271">
        <v>18.600000000000001</v>
      </c>
      <c r="L103" s="271">
        <v>18.25</v>
      </c>
      <c r="M103" s="271">
        <v>16.321909999999999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1153.1500000000001</v>
      </c>
      <c r="D104" s="272">
        <v>1145.9833333333333</v>
      </c>
      <c r="E104" s="272">
        <v>1132.4166666666667</v>
      </c>
      <c r="F104" s="272">
        <v>1111.6833333333334</v>
      </c>
      <c r="G104" s="272">
        <v>1098.1166666666668</v>
      </c>
      <c r="H104" s="272">
        <v>1166.7166666666667</v>
      </c>
      <c r="I104" s="272">
        <v>1180.2833333333333</v>
      </c>
      <c r="J104" s="272">
        <v>1201.0166666666667</v>
      </c>
      <c r="K104" s="271">
        <v>1159.55</v>
      </c>
      <c r="L104" s="271">
        <v>1125.25</v>
      </c>
      <c r="M104" s="271">
        <v>5.1601600000000003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634.29999999999995</v>
      </c>
      <c r="D105" s="272">
        <v>635.9666666666667</v>
      </c>
      <c r="E105" s="272">
        <v>624.48333333333335</v>
      </c>
      <c r="F105" s="272">
        <v>614.66666666666663</v>
      </c>
      <c r="G105" s="272">
        <v>603.18333333333328</v>
      </c>
      <c r="H105" s="272">
        <v>645.78333333333342</v>
      </c>
      <c r="I105" s="272">
        <v>657.26666666666677</v>
      </c>
      <c r="J105" s="272">
        <v>667.08333333333348</v>
      </c>
      <c r="K105" s="271">
        <v>647.45000000000005</v>
      </c>
      <c r="L105" s="271">
        <v>626.15</v>
      </c>
      <c r="M105" s="271">
        <v>3.2911999999999999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844.35</v>
      </c>
      <c r="D106" s="272">
        <v>843.73333333333323</v>
      </c>
      <c r="E106" s="272">
        <v>835.61666666666645</v>
      </c>
      <c r="F106" s="272">
        <v>826.88333333333321</v>
      </c>
      <c r="G106" s="272">
        <v>818.76666666666642</v>
      </c>
      <c r="H106" s="272">
        <v>852.46666666666647</v>
      </c>
      <c r="I106" s="272">
        <v>860.58333333333326</v>
      </c>
      <c r="J106" s="272">
        <v>869.31666666666649</v>
      </c>
      <c r="K106" s="271">
        <v>851.85</v>
      </c>
      <c r="L106" s="271">
        <v>835</v>
      </c>
      <c r="M106" s="271">
        <v>0.80215000000000003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4724.7</v>
      </c>
      <c r="D107" s="272">
        <v>4743.416666666667</v>
      </c>
      <c r="E107" s="272">
        <v>4674.2833333333338</v>
      </c>
      <c r="F107" s="272">
        <v>4623.8666666666668</v>
      </c>
      <c r="G107" s="272">
        <v>4554.7333333333336</v>
      </c>
      <c r="H107" s="272">
        <v>4793.8333333333339</v>
      </c>
      <c r="I107" s="272">
        <v>4862.9666666666672</v>
      </c>
      <c r="J107" s="272">
        <v>4913.3833333333341</v>
      </c>
      <c r="K107" s="271">
        <v>4812.55</v>
      </c>
      <c r="L107" s="271">
        <v>4693</v>
      </c>
      <c r="M107" s="271">
        <v>0.49547000000000002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325.39999999999998</v>
      </c>
      <c r="D108" s="272">
        <v>321.76666666666665</v>
      </c>
      <c r="E108" s="272">
        <v>314.63333333333333</v>
      </c>
      <c r="F108" s="272">
        <v>303.86666666666667</v>
      </c>
      <c r="G108" s="272">
        <v>296.73333333333335</v>
      </c>
      <c r="H108" s="272">
        <v>332.5333333333333</v>
      </c>
      <c r="I108" s="272">
        <v>339.66666666666663</v>
      </c>
      <c r="J108" s="272">
        <v>350.43333333333328</v>
      </c>
      <c r="K108" s="271">
        <v>328.9</v>
      </c>
      <c r="L108" s="271">
        <v>311</v>
      </c>
      <c r="M108" s="271">
        <v>2.61476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321.7</v>
      </c>
      <c r="D109" s="272">
        <v>323.25</v>
      </c>
      <c r="E109" s="272">
        <v>318.5</v>
      </c>
      <c r="F109" s="272">
        <v>315.3</v>
      </c>
      <c r="G109" s="272">
        <v>310.55</v>
      </c>
      <c r="H109" s="272">
        <v>326.45</v>
      </c>
      <c r="I109" s="272">
        <v>331.2</v>
      </c>
      <c r="J109" s="272">
        <v>334.4</v>
      </c>
      <c r="K109" s="271">
        <v>328</v>
      </c>
      <c r="L109" s="271">
        <v>320.05</v>
      </c>
      <c r="M109" s="271">
        <v>19.51426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486.8</v>
      </c>
      <c r="D110" s="272">
        <v>488</v>
      </c>
      <c r="E110" s="272">
        <v>480</v>
      </c>
      <c r="F110" s="272">
        <v>473.2</v>
      </c>
      <c r="G110" s="272">
        <v>465.2</v>
      </c>
      <c r="H110" s="272">
        <v>494.8</v>
      </c>
      <c r="I110" s="272">
        <v>502.8</v>
      </c>
      <c r="J110" s="272">
        <v>509.6</v>
      </c>
      <c r="K110" s="271">
        <v>496</v>
      </c>
      <c r="L110" s="271">
        <v>481.2</v>
      </c>
      <c r="M110" s="271">
        <v>1.8624700000000001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659</v>
      </c>
      <c r="D111" s="272">
        <v>660.18333333333328</v>
      </c>
      <c r="E111" s="272">
        <v>650.36666666666656</v>
      </c>
      <c r="F111" s="272">
        <v>641.73333333333323</v>
      </c>
      <c r="G111" s="272">
        <v>631.91666666666652</v>
      </c>
      <c r="H111" s="272">
        <v>668.81666666666661</v>
      </c>
      <c r="I111" s="272">
        <v>678.63333333333344</v>
      </c>
      <c r="J111" s="272">
        <v>687.26666666666665</v>
      </c>
      <c r="K111" s="271">
        <v>670</v>
      </c>
      <c r="L111" s="271">
        <v>651.54999999999995</v>
      </c>
      <c r="M111" s="271">
        <v>0.22953000000000001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771.2</v>
      </c>
      <c r="D112" s="272">
        <v>774.23333333333323</v>
      </c>
      <c r="E112" s="272">
        <v>760.96666666666647</v>
      </c>
      <c r="F112" s="272">
        <v>750.73333333333323</v>
      </c>
      <c r="G112" s="272">
        <v>737.46666666666647</v>
      </c>
      <c r="H112" s="272">
        <v>784.46666666666647</v>
      </c>
      <c r="I112" s="272">
        <v>797.73333333333312</v>
      </c>
      <c r="J112" s="272">
        <v>807.96666666666647</v>
      </c>
      <c r="K112" s="271">
        <v>787.5</v>
      </c>
      <c r="L112" s="271">
        <v>764</v>
      </c>
      <c r="M112" s="271">
        <v>30.09385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1034.2</v>
      </c>
      <c r="D113" s="272">
        <v>1037.3833333333334</v>
      </c>
      <c r="E113" s="272">
        <v>1028.8166666666668</v>
      </c>
      <c r="F113" s="272">
        <v>1023.4333333333334</v>
      </c>
      <c r="G113" s="272">
        <v>1014.8666666666668</v>
      </c>
      <c r="H113" s="272">
        <v>1042.7666666666669</v>
      </c>
      <c r="I113" s="272">
        <v>1051.3333333333335</v>
      </c>
      <c r="J113" s="272">
        <v>1056.7166666666669</v>
      </c>
      <c r="K113" s="271">
        <v>1045.95</v>
      </c>
      <c r="L113" s="271">
        <v>1032</v>
      </c>
      <c r="M113" s="271">
        <v>15.614050000000001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161.05000000000001</v>
      </c>
      <c r="D114" s="272">
        <v>161.05000000000001</v>
      </c>
      <c r="E114" s="272">
        <v>159.05000000000001</v>
      </c>
      <c r="F114" s="272">
        <v>157.05000000000001</v>
      </c>
      <c r="G114" s="272">
        <v>155.05000000000001</v>
      </c>
      <c r="H114" s="272">
        <v>163.05000000000001</v>
      </c>
      <c r="I114" s="272">
        <v>165.05</v>
      </c>
      <c r="J114" s="272">
        <v>167.05</v>
      </c>
      <c r="K114" s="271">
        <v>163.05000000000001</v>
      </c>
      <c r="L114" s="271">
        <v>159.05000000000001</v>
      </c>
      <c r="M114" s="271">
        <v>7.4592700000000001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1633.85</v>
      </c>
      <c r="D115" s="272">
        <v>1640.3999999999999</v>
      </c>
      <c r="E115" s="272">
        <v>1618.7999999999997</v>
      </c>
      <c r="F115" s="272">
        <v>1603.7499999999998</v>
      </c>
      <c r="G115" s="272">
        <v>1582.1499999999996</v>
      </c>
      <c r="H115" s="272">
        <v>1655.4499999999998</v>
      </c>
      <c r="I115" s="272">
        <v>1677.0499999999997</v>
      </c>
      <c r="J115" s="272">
        <v>1692.1</v>
      </c>
      <c r="K115" s="271">
        <v>1662</v>
      </c>
      <c r="L115" s="271">
        <v>1625.35</v>
      </c>
      <c r="M115" s="271">
        <v>0.72440000000000004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208.45</v>
      </c>
      <c r="D116" s="272">
        <v>208.15</v>
      </c>
      <c r="E116" s="272">
        <v>206.05</v>
      </c>
      <c r="F116" s="272">
        <v>203.65</v>
      </c>
      <c r="G116" s="272">
        <v>201.55</v>
      </c>
      <c r="H116" s="272">
        <v>210.55</v>
      </c>
      <c r="I116" s="272">
        <v>212.64999999999998</v>
      </c>
      <c r="J116" s="272">
        <v>215.05</v>
      </c>
      <c r="K116" s="271">
        <v>210.25</v>
      </c>
      <c r="L116" s="271">
        <v>205.75</v>
      </c>
      <c r="M116" s="271">
        <v>319.99040000000002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341</v>
      </c>
      <c r="D117" s="272">
        <v>338.86666666666667</v>
      </c>
      <c r="E117" s="272">
        <v>332.73333333333335</v>
      </c>
      <c r="F117" s="272">
        <v>324.4666666666667</v>
      </c>
      <c r="G117" s="272">
        <v>318.33333333333337</v>
      </c>
      <c r="H117" s="272">
        <v>347.13333333333333</v>
      </c>
      <c r="I117" s="272">
        <v>353.26666666666665</v>
      </c>
      <c r="J117" s="272">
        <v>361.5333333333333</v>
      </c>
      <c r="K117" s="271">
        <v>345</v>
      </c>
      <c r="L117" s="271">
        <v>330.6</v>
      </c>
      <c r="M117" s="271">
        <v>3.8904999999999998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3934.5</v>
      </c>
      <c r="D118" s="272">
        <v>3936.0833333333335</v>
      </c>
      <c r="E118" s="272">
        <v>3893.3666666666668</v>
      </c>
      <c r="F118" s="272">
        <v>3852.2333333333331</v>
      </c>
      <c r="G118" s="272">
        <v>3809.5166666666664</v>
      </c>
      <c r="H118" s="272">
        <v>3977.2166666666672</v>
      </c>
      <c r="I118" s="272">
        <v>4019.9333333333334</v>
      </c>
      <c r="J118" s="272">
        <v>4061.0666666666675</v>
      </c>
      <c r="K118" s="271">
        <v>3978.8</v>
      </c>
      <c r="L118" s="271">
        <v>3894.95</v>
      </c>
      <c r="M118" s="271">
        <v>2.3533300000000001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1614.1</v>
      </c>
      <c r="D119" s="272">
        <v>1609.6333333333332</v>
      </c>
      <c r="E119" s="272">
        <v>1599.2666666666664</v>
      </c>
      <c r="F119" s="272">
        <v>1584.4333333333332</v>
      </c>
      <c r="G119" s="272">
        <v>1574.0666666666664</v>
      </c>
      <c r="H119" s="272">
        <v>1624.4666666666665</v>
      </c>
      <c r="I119" s="272">
        <v>1634.8333333333333</v>
      </c>
      <c r="J119" s="272">
        <v>1649.6666666666665</v>
      </c>
      <c r="K119" s="271">
        <v>1620</v>
      </c>
      <c r="L119" s="271">
        <v>1594.8</v>
      </c>
      <c r="M119" s="271">
        <v>3.1170100000000001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2368.0500000000002</v>
      </c>
      <c r="D120" s="272">
        <v>2403.35</v>
      </c>
      <c r="E120" s="272">
        <v>2321.6999999999998</v>
      </c>
      <c r="F120" s="272">
        <v>2275.35</v>
      </c>
      <c r="G120" s="272">
        <v>2193.6999999999998</v>
      </c>
      <c r="H120" s="272">
        <v>2449.6999999999998</v>
      </c>
      <c r="I120" s="272">
        <v>2531.3500000000004</v>
      </c>
      <c r="J120" s="272">
        <v>2577.6999999999998</v>
      </c>
      <c r="K120" s="271">
        <v>2485</v>
      </c>
      <c r="L120" s="271">
        <v>2357</v>
      </c>
      <c r="M120" s="271">
        <v>1.5719799999999999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685.9</v>
      </c>
      <c r="D121" s="272">
        <v>690.36666666666667</v>
      </c>
      <c r="E121" s="272">
        <v>679.5333333333333</v>
      </c>
      <c r="F121" s="272">
        <v>673.16666666666663</v>
      </c>
      <c r="G121" s="272">
        <v>662.33333333333326</v>
      </c>
      <c r="H121" s="272">
        <v>696.73333333333335</v>
      </c>
      <c r="I121" s="272">
        <v>707.56666666666661</v>
      </c>
      <c r="J121" s="272">
        <v>713.93333333333339</v>
      </c>
      <c r="K121" s="271">
        <v>701.2</v>
      </c>
      <c r="L121" s="271">
        <v>684</v>
      </c>
      <c r="M121" s="271">
        <v>23.857530000000001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1049.25</v>
      </c>
      <c r="D122" s="272">
        <v>1049.8833333333334</v>
      </c>
      <c r="E122" s="272">
        <v>1037.7666666666669</v>
      </c>
      <c r="F122" s="272">
        <v>1026.2833333333335</v>
      </c>
      <c r="G122" s="272">
        <v>1014.166666666667</v>
      </c>
      <c r="H122" s="272">
        <v>1061.3666666666668</v>
      </c>
      <c r="I122" s="272">
        <v>1073.4833333333331</v>
      </c>
      <c r="J122" s="272">
        <v>1084.9666666666667</v>
      </c>
      <c r="K122" s="271">
        <v>1062</v>
      </c>
      <c r="L122" s="271">
        <v>1038.4000000000001</v>
      </c>
      <c r="M122" s="271">
        <v>6.0895900000000003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981.3</v>
      </c>
      <c r="D123" s="272">
        <v>986.4</v>
      </c>
      <c r="E123" s="272">
        <v>969.59999999999991</v>
      </c>
      <c r="F123" s="272">
        <v>957.9</v>
      </c>
      <c r="G123" s="272">
        <v>941.09999999999991</v>
      </c>
      <c r="H123" s="272">
        <v>998.09999999999991</v>
      </c>
      <c r="I123" s="272">
        <v>1014.8999999999999</v>
      </c>
      <c r="J123" s="272">
        <v>1026.5999999999999</v>
      </c>
      <c r="K123" s="271">
        <v>1003.2</v>
      </c>
      <c r="L123" s="271">
        <v>974.7</v>
      </c>
      <c r="M123" s="271">
        <v>0.66381000000000001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373.85</v>
      </c>
      <c r="D124" s="272">
        <v>374.58333333333331</v>
      </c>
      <c r="E124" s="272">
        <v>368.51666666666665</v>
      </c>
      <c r="F124" s="272">
        <v>363.18333333333334</v>
      </c>
      <c r="G124" s="272">
        <v>357.11666666666667</v>
      </c>
      <c r="H124" s="272">
        <v>379.91666666666663</v>
      </c>
      <c r="I124" s="272">
        <v>385.98333333333335</v>
      </c>
      <c r="J124" s="272">
        <v>391.31666666666661</v>
      </c>
      <c r="K124" s="271">
        <v>380.65</v>
      </c>
      <c r="L124" s="271">
        <v>369.25</v>
      </c>
      <c r="M124" s="271">
        <v>295.56229999999999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1172.4000000000001</v>
      </c>
      <c r="D125" s="272">
        <v>1177.9833333333333</v>
      </c>
      <c r="E125" s="272">
        <v>1162.4666666666667</v>
      </c>
      <c r="F125" s="272">
        <v>1152.5333333333333</v>
      </c>
      <c r="G125" s="272">
        <v>1137.0166666666667</v>
      </c>
      <c r="H125" s="272">
        <v>1187.9166666666667</v>
      </c>
      <c r="I125" s="272">
        <v>1203.4333333333336</v>
      </c>
      <c r="J125" s="272">
        <v>1213.3666666666668</v>
      </c>
      <c r="K125" s="271">
        <v>1193.5</v>
      </c>
      <c r="L125" s="271">
        <v>1168.05</v>
      </c>
      <c r="M125" s="271">
        <v>3.0875900000000001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820.9</v>
      </c>
      <c r="D126" s="272">
        <v>821.83333333333337</v>
      </c>
      <c r="E126" s="272">
        <v>816.06666666666672</v>
      </c>
      <c r="F126" s="272">
        <v>811.23333333333335</v>
      </c>
      <c r="G126" s="272">
        <v>805.4666666666667</v>
      </c>
      <c r="H126" s="272">
        <v>826.66666666666674</v>
      </c>
      <c r="I126" s="272">
        <v>832.43333333333339</v>
      </c>
      <c r="J126" s="272">
        <v>837.26666666666677</v>
      </c>
      <c r="K126" s="271">
        <v>827.6</v>
      </c>
      <c r="L126" s="271">
        <v>817</v>
      </c>
      <c r="M126" s="271">
        <v>0.58306000000000002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1039.05</v>
      </c>
      <c r="D127" s="272">
        <v>1048.5166666666667</v>
      </c>
      <c r="E127" s="272">
        <v>1023.5333333333333</v>
      </c>
      <c r="F127" s="272">
        <v>1008.0166666666667</v>
      </c>
      <c r="G127" s="272">
        <v>983.0333333333333</v>
      </c>
      <c r="H127" s="272">
        <v>1064.0333333333333</v>
      </c>
      <c r="I127" s="272">
        <v>1089.0166666666664</v>
      </c>
      <c r="J127" s="272">
        <v>1104.5333333333333</v>
      </c>
      <c r="K127" s="271">
        <v>1073.5</v>
      </c>
      <c r="L127" s="271">
        <v>1033</v>
      </c>
      <c r="M127" s="271">
        <v>0.80388000000000004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367.8</v>
      </c>
      <c r="D128" s="272">
        <v>368.98333333333335</v>
      </c>
      <c r="E128" s="272">
        <v>365.11666666666667</v>
      </c>
      <c r="F128" s="272">
        <v>362.43333333333334</v>
      </c>
      <c r="G128" s="272">
        <v>358.56666666666666</v>
      </c>
      <c r="H128" s="272">
        <v>371.66666666666669</v>
      </c>
      <c r="I128" s="272">
        <v>375.53333333333336</v>
      </c>
      <c r="J128" s="272">
        <v>378.2166666666667</v>
      </c>
      <c r="K128" s="271">
        <v>372.85</v>
      </c>
      <c r="L128" s="271">
        <v>366.3</v>
      </c>
      <c r="M128" s="271">
        <v>41.861370000000001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579.15</v>
      </c>
      <c r="D129" s="272">
        <v>578.23333333333323</v>
      </c>
      <c r="E129" s="272">
        <v>573.91666666666652</v>
      </c>
      <c r="F129" s="272">
        <v>568.68333333333328</v>
      </c>
      <c r="G129" s="272">
        <v>564.36666666666656</v>
      </c>
      <c r="H129" s="272">
        <v>583.46666666666647</v>
      </c>
      <c r="I129" s="272">
        <v>587.7833333333333</v>
      </c>
      <c r="J129" s="272">
        <v>593.01666666666642</v>
      </c>
      <c r="K129" s="271">
        <v>582.54999999999995</v>
      </c>
      <c r="L129" s="271">
        <v>573</v>
      </c>
      <c r="M129" s="271">
        <v>14.55945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1616.3</v>
      </c>
      <c r="D130" s="272">
        <v>1598.1833333333334</v>
      </c>
      <c r="E130" s="272">
        <v>1568.1166666666668</v>
      </c>
      <c r="F130" s="272">
        <v>1519.9333333333334</v>
      </c>
      <c r="G130" s="272">
        <v>1489.8666666666668</v>
      </c>
      <c r="H130" s="272">
        <v>1646.3666666666668</v>
      </c>
      <c r="I130" s="272">
        <v>1676.4333333333334</v>
      </c>
      <c r="J130" s="272">
        <v>1724.6166666666668</v>
      </c>
      <c r="K130" s="271">
        <v>1628.25</v>
      </c>
      <c r="L130" s="271">
        <v>1550</v>
      </c>
      <c r="M130" s="271">
        <v>4.1282399999999999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2025.1</v>
      </c>
      <c r="D131" s="272">
        <v>2032.0666666666666</v>
      </c>
      <c r="E131" s="272">
        <v>2004.1333333333332</v>
      </c>
      <c r="F131" s="272">
        <v>1983.1666666666665</v>
      </c>
      <c r="G131" s="272">
        <v>1955.2333333333331</v>
      </c>
      <c r="H131" s="272">
        <v>2053.0333333333333</v>
      </c>
      <c r="I131" s="272">
        <v>2080.9666666666667</v>
      </c>
      <c r="J131" s="272">
        <v>2101.9333333333334</v>
      </c>
      <c r="K131" s="271">
        <v>2060</v>
      </c>
      <c r="L131" s="271">
        <v>2011.1</v>
      </c>
      <c r="M131" s="271">
        <v>15.018079999999999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194.55</v>
      </c>
      <c r="D132" s="272">
        <v>197.11666666666667</v>
      </c>
      <c r="E132" s="272">
        <v>191.03333333333336</v>
      </c>
      <c r="F132" s="272">
        <v>187.51666666666668</v>
      </c>
      <c r="G132" s="272">
        <v>181.43333333333337</v>
      </c>
      <c r="H132" s="272">
        <v>200.63333333333335</v>
      </c>
      <c r="I132" s="272">
        <v>206.71666666666667</v>
      </c>
      <c r="J132" s="272">
        <v>210.23333333333335</v>
      </c>
      <c r="K132" s="271">
        <v>203.2</v>
      </c>
      <c r="L132" s="271">
        <v>193.6</v>
      </c>
      <c r="M132" s="271">
        <v>55.026319999999998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187.3</v>
      </c>
      <c r="D133" s="272">
        <v>188.85</v>
      </c>
      <c r="E133" s="272">
        <v>182.35</v>
      </c>
      <c r="F133" s="272">
        <v>177.4</v>
      </c>
      <c r="G133" s="272">
        <v>170.9</v>
      </c>
      <c r="H133" s="272">
        <v>193.79999999999998</v>
      </c>
      <c r="I133" s="272">
        <v>200.29999999999998</v>
      </c>
      <c r="J133" s="272">
        <v>205.24999999999997</v>
      </c>
      <c r="K133" s="271">
        <v>195.35</v>
      </c>
      <c r="L133" s="271">
        <v>183.9</v>
      </c>
      <c r="M133" s="271">
        <v>77.077510000000004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48.7</v>
      </c>
      <c r="D134" s="272">
        <v>49.20000000000001</v>
      </c>
      <c r="E134" s="272">
        <v>46.950000000000017</v>
      </c>
      <c r="F134" s="272">
        <v>45.20000000000001</v>
      </c>
      <c r="G134" s="272">
        <v>42.950000000000017</v>
      </c>
      <c r="H134" s="272">
        <v>50.950000000000017</v>
      </c>
      <c r="I134" s="272">
        <v>53.2</v>
      </c>
      <c r="J134" s="272">
        <v>54.950000000000017</v>
      </c>
      <c r="K134" s="271">
        <v>51.45</v>
      </c>
      <c r="L134" s="271">
        <v>47.45</v>
      </c>
      <c r="M134" s="271">
        <v>86.389300000000006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242.3</v>
      </c>
      <c r="D135" s="272">
        <v>243.41666666666666</v>
      </c>
      <c r="E135" s="272">
        <v>238.98333333333332</v>
      </c>
      <c r="F135" s="272">
        <v>235.66666666666666</v>
      </c>
      <c r="G135" s="272">
        <v>231.23333333333332</v>
      </c>
      <c r="H135" s="272">
        <v>246.73333333333332</v>
      </c>
      <c r="I135" s="272">
        <v>251.16666666666666</v>
      </c>
      <c r="J135" s="272">
        <v>254.48333333333332</v>
      </c>
      <c r="K135" s="271">
        <v>247.85</v>
      </c>
      <c r="L135" s="271">
        <v>240.1</v>
      </c>
      <c r="M135" s="271">
        <v>2.6160100000000002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3912.2</v>
      </c>
      <c r="D136" s="272">
        <v>3920.6333333333332</v>
      </c>
      <c r="E136" s="272">
        <v>3891.5666666666666</v>
      </c>
      <c r="F136" s="272">
        <v>3870.9333333333334</v>
      </c>
      <c r="G136" s="272">
        <v>3841.8666666666668</v>
      </c>
      <c r="H136" s="272">
        <v>3941.2666666666664</v>
      </c>
      <c r="I136" s="272">
        <v>3970.333333333333</v>
      </c>
      <c r="J136" s="272">
        <v>3990.9666666666662</v>
      </c>
      <c r="K136" s="271">
        <v>3949.7</v>
      </c>
      <c r="L136" s="271">
        <v>3900</v>
      </c>
      <c r="M136" s="271">
        <v>3.74417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3827.3</v>
      </c>
      <c r="D137" s="272">
        <v>3835.1</v>
      </c>
      <c r="E137" s="272">
        <v>3810.2</v>
      </c>
      <c r="F137" s="272">
        <v>3793.1</v>
      </c>
      <c r="G137" s="272">
        <v>3768.2</v>
      </c>
      <c r="H137" s="272">
        <v>3852.2</v>
      </c>
      <c r="I137" s="272">
        <v>3877.1000000000004</v>
      </c>
      <c r="J137" s="272">
        <v>3894.2</v>
      </c>
      <c r="K137" s="271">
        <v>3860</v>
      </c>
      <c r="L137" s="271">
        <v>3818</v>
      </c>
      <c r="M137" s="271">
        <v>2.1158000000000001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2427</v>
      </c>
      <c r="D138" s="272">
        <v>2385</v>
      </c>
      <c r="E138" s="272">
        <v>2320</v>
      </c>
      <c r="F138" s="272">
        <v>2213</v>
      </c>
      <c r="G138" s="272">
        <v>2148</v>
      </c>
      <c r="H138" s="272">
        <v>2492</v>
      </c>
      <c r="I138" s="272">
        <v>2557</v>
      </c>
      <c r="J138" s="272">
        <v>2664</v>
      </c>
      <c r="K138" s="271">
        <v>2450</v>
      </c>
      <c r="L138" s="271">
        <v>2278</v>
      </c>
      <c r="M138" s="271">
        <v>2.08101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4156.8500000000004</v>
      </c>
      <c r="D139" s="272">
        <v>4164.8333333333339</v>
      </c>
      <c r="E139" s="272">
        <v>4135.8666666666677</v>
      </c>
      <c r="F139" s="272">
        <v>4114.8833333333341</v>
      </c>
      <c r="G139" s="272">
        <v>4085.9166666666679</v>
      </c>
      <c r="H139" s="272">
        <v>4185.8166666666675</v>
      </c>
      <c r="I139" s="272">
        <v>4214.7833333333347</v>
      </c>
      <c r="J139" s="272">
        <v>4235.7666666666673</v>
      </c>
      <c r="K139" s="271">
        <v>4193.8</v>
      </c>
      <c r="L139" s="271">
        <v>4143.8500000000004</v>
      </c>
      <c r="M139" s="271">
        <v>4.1507899999999998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551.45000000000005</v>
      </c>
      <c r="D140" s="272">
        <v>552.76666666666677</v>
      </c>
      <c r="E140" s="272">
        <v>546.83333333333348</v>
      </c>
      <c r="F140" s="272">
        <v>542.2166666666667</v>
      </c>
      <c r="G140" s="272">
        <v>536.28333333333342</v>
      </c>
      <c r="H140" s="272">
        <v>557.38333333333355</v>
      </c>
      <c r="I140" s="272">
        <v>563.31666666666672</v>
      </c>
      <c r="J140" s="272">
        <v>567.93333333333362</v>
      </c>
      <c r="K140" s="271">
        <v>558.70000000000005</v>
      </c>
      <c r="L140" s="271">
        <v>548.15</v>
      </c>
      <c r="M140" s="271">
        <v>1.41367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156.05000000000001</v>
      </c>
      <c r="D141" s="272">
        <v>156.16666666666666</v>
      </c>
      <c r="E141" s="272">
        <v>153.33333333333331</v>
      </c>
      <c r="F141" s="272">
        <v>150.61666666666665</v>
      </c>
      <c r="G141" s="272">
        <v>147.7833333333333</v>
      </c>
      <c r="H141" s="272">
        <v>158.88333333333333</v>
      </c>
      <c r="I141" s="272">
        <v>161.71666666666664</v>
      </c>
      <c r="J141" s="272">
        <v>164.43333333333334</v>
      </c>
      <c r="K141" s="271">
        <v>159</v>
      </c>
      <c r="L141" s="271">
        <v>153.44999999999999</v>
      </c>
      <c r="M141" s="271">
        <v>13.112690000000001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166.1</v>
      </c>
      <c r="D142" s="272">
        <v>166.65</v>
      </c>
      <c r="E142" s="272">
        <v>164.55</v>
      </c>
      <c r="F142" s="272">
        <v>163</v>
      </c>
      <c r="G142" s="272">
        <v>160.9</v>
      </c>
      <c r="H142" s="272">
        <v>168.20000000000002</v>
      </c>
      <c r="I142" s="272">
        <v>170.29999999999998</v>
      </c>
      <c r="J142" s="272">
        <v>171.85000000000002</v>
      </c>
      <c r="K142" s="271">
        <v>168.75</v>
      </c>
      <c r="L142" s="271">
        <v>165.1</v>
      </c>
      <c r="M142" s="271">
        <v>8.3877500000000005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426.95</v>
      </c>
      <c r="D143" s="272">
        <v>425.93333333333334</v>
      </c>
      <c r="E143" s="272">
        <v>417.41666666666669</v>
      </c>
      <c r="F143" s="272">
        <v>407.88333333333333</v>
      </c>
      <c r="G143" s="272">
        <v>399.36666666666667</v>
      </c>
      <c r="H143" s="272">
        <v>435.4666666666667</v>
      </c>
      <c r="I143" s="272">
        <v>443.98333333333335</v>
      </c>
      <c r="J143" s="272">
        <v>453.51666666666671</v>
      </c>
      <c r="K143" s="271">
        <v>434.45</v>
      </c>
      <c r="L143" s="271">
        <v>416.4</v>
      </c>
      <c r="M143" s="271">
        <v>44.246339999999996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57.2</v>
      </c>
      <c r="D144" s="272">
        <v>57.583333333333336</v>
      </c>
      <c r="E144" s="272">
        <v>56.616666666666674</v>
      </c>
      <c r="F144" s="272">
        <v>56.033333333333339</v>
      </c>
      <c r="G144" s="272">
        <v>55.066666666666677</v>
      </c>
      <c r="H144" s="272">
        <v>58.166666666666671</v>
      </c>
      <c r="I144" s="272">
        <v>59.133333333333326</v>
      </c>
      <c r="J144" s="272">
        <v>59.716666666666669</v>
      </c>
      <c r="K144" s="271">
        <v>58.55</v>
      </c>
      <c r="L144" s="271">
        <v>57</v>
      </c>
      <c r="M144" s="271">
        <v>9.2461800000000007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3089.6</v>
      </c>
      <c r="D145" s="272">
        <v>3111.7999999999997</v>
      </c>
      <c r="E145" s="272">
        <v>3043.7999999999993</v>
      </c>
      <c r="F145" s="272">
        <v>2997.9999999999995</v>
      </c>
      <c r="G145" s="272">
        <v>2929.9999999999991</v>
      </c>
      <c r="H145" s="272">
        <v>3157.5999999999995</v>
      </c>
      <c r="I145" s="272">
        <v>3225.6000000000004</v>
      </c>
      <c r="J145" s="272">
        <v>3271.3999999999996</v>
      </c>
      <c r="K145" s="271">
        <v>3179.8</v>
      </c>
      <c r="L145" s="271">
        <v>3066</v>
      </c>
      <c r="M145" s="271">
        <v>5.1828500000000002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426.55</v>
      </c>
      <c r="D146" s="272">
        <v>424.81666666666666</v>
      </c>
      <c r="E146" s="272">
        <v>418.68333333333334</v>
      </c>
      <c r="F146" s="272">
        <v>410.81666666666666</v>
      </c>
      <c r="G146" s="272">
        <v>404.68333333333334</v>
      </c>
      <c r="H146" s="272">
        <v>432.68333333333334</v>
      </c>
      <c r="I146" s="272">
        <v>438.81666666666666</v>
      </c>
      <c r="J146" s="272">
        <v>446.68333333333334</v>
      </c>
      <c r="K146" s="271">
        <v>430.95</v>
      </c>
      <c r="L146" s="271">
        <v>416.95</v>
      </c>
      <c r="M146" s="271">
        <v>4.6110199999999999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459</v>
      </c>
      <c r="D147" s="272">
        <v>461.65000000000003</v>
      </c>
      <c r="E147" s="272">
        <v>450.55000000000007</v>
      </c>
      <c r="F147" s="272">
        <v>442.1</v>
      </c>
      <c r="G147" s="272">
        <v>431.00000000000006</v>
      </c>
      <c r="H147" s="272">
        <v>470.10000000000008</v>
      </c>
      <c r="I147" s="272">
        <v>481.2000000000001</v>
      </c>
      <c r="J147" s="272">
        <v>489.65000000000009</v>
      </c>
      <c r="K147" s="271">
        <v>472.75</v>
      </c>
      <c r="L147" s="271">
        <v>453.2</v>
      </c>
      <c r="M147" s="271">
        <v>1.8367899999999999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1455.75</v>
      </c>
      <c r="D148" s="272">
        <v>1459.3333333333333</v>
      </c>
      <c r="E148" s="272">
        <v>1438.0166666666664</v>
      </c>
      <c r="F148" s="272">
        <v>1420.2833333333331</v>
      </c>
      <c r="G148" s="272">
        <v>1398.9666666666662</v>
      </c>
      <c r="H148" s="272">
        <v>1477.0666666666666</v>
      </c>
      <c r="I148" s="272">
        <v>1498.3833333333337</v>
      </c>
      <c r="J148" s="272">
        <v>1516.1166666666668</v>
      </c>
      <c r="K148" s="271">
        <v>1480.65</v>
      </c>
      <c r="L148" s="271">
        <v>1441.6</v>
      </c>
      <c r="M148" s="271">
        <v>0.17796000000000001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68.849999999999994</v>
      </c>
      <c r="D149" s="272">
        <v>69.11666666666666</v>
      </c>
      <c r="E149" s="272">
        <v>68.23333333333332</v>
      </c>
      <c r="F149" s="272">
        <v>67.61666666666666</v>
      </c>
      <c r="G149" s="272">
        <v>66.73333333333332</v>
      </c>
      <c r="H149" s="272">
        <v>69.73333333333332</v>
      </c>
      <c r="I149" s="272">
        <v>70.616666666666674</v>
      </c>
      <c r="J149" s="272">
        <v>71.23333333333332</v>
      </c>
      <c r="K149" s="271">
        <v>70</v>
      </c>
      <c r="L149" s="271">
        <v>68.5</v>
      </c>
      <c r="M149" s="271">
        <v>6.1943400000000004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97.7</v>
      </c>
      <c r="D150" s="272">
        <v>97.850000000000009</v>
      </c>
      <c r="E150" s="272">
        <v>97.050000000000011</v>
      </c>
      <c r="F150" s="272">
        <v>96.4</v>
      </c>
      <c r="G150" s="272">
        <v>95.600000000000009</v>
      </c>
      <c r="H150" s="272">
        <v>98.500000000000014</v>
      </c>
      <c r="I150" s="272">
        <v>99.3</v>
      </c>
      <c r="J150" s="272">
        <v>99.950000000000017</v>
      </c>
      <c r="K150" s="271">
        <v>98.65</v>
      </c>
      <c r="L150" s="271">
        <v>97.2</v>
      </c>
      <c r="M150" s="271">
        <v>3.3504399999999999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44.55</v>
      </c>
      <c r="D151" s="272">
        <v>45</v>
      </c>
      <c r="E151" s="272">
        <v>43.8</v>
      </c>
      <c r="F151" s="272">
        <v>43.05</v>
      </c>
      <c r="G151" s="272">
        <v>41.849999999999994</v>
      </c>
      <c r="H151" s="272">
        <v>45.75</v>
      </c>
      <c r="I151" s="272">
        <v>46.95</v>
      </c>
      <c r="J151" s="272">
        <v>47.7</v>
      </c>
      <c r="K151" s="271">
        <v>46.2</v>
      </c>
      <c r="L151" s="271">
        <v>44.25</v>
      </c>
      <c r="M151" s="271">
        <v>3.9430399999999999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694.75</v>
      </c>
      <c r="D152" s="272">
        <v>694.30000000000007</v>
      </c>
      <c r="E152" s="272">
        <v>667.10000000000014</v>
      </c>
      <c r="F152" s="272">
        <v>639.45000000000005</v>
      </c>
      <c r="G152" s="272">
        <v>612.25000000000011</v>
      </c>
      <c r="H152" s="272">
        <v>721.95000000000016</v>
      </c>
      <c r="I152" s="272">
        <v>749.1500000000002</v>
      </c>
      <c r="J152" s="272">
        <v>776.80000000000018</v>
      </c>
      <c r="K152" s="271">
        <v>721.5</v>
      </c>
      <c r="L152" s="271">
        <v>666.65</v>
      </c>
      <c r="M152" s="271">
        <v>1.2043999999999999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1642.6</v>
      </c>
      <c r="D153" s="272">
        <v>1642.5</v>
      </c>
      <c r="E153" s="272">
        <v>1632.2</v>
      </c>
      <c r="F153" s="272">
        <v>1621.8</v>
      </c>
      <c r="G153" s="272">
        <v>1611.5</v>
      </c>
      <c r="H153" s="272">
        <v>1652.9</v>
      </c>
      <c r="I153" s="272">
        <v>1663.2000000000003</v>
      </c>
      <c r="J153" s="272">
        <v>1673.6000000000001</v>
      </c>
      <c r="K153" s="271">
        <v>1652.8</v>
      </c>
      <c r="L153" s="271">
        <v>1632.1</v>
      </c>
      <c r="M153" s="271">
        <v>1.7209300000000001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156.4</v>
      </c>
      <c r="D154" s="272">
        <v>156.88333333333335</v>
      </c>
      <c r="E154" s="272">
        <v>155.56666666666672</v>
      </c>
      <c r="F154" s="272">
        <v>154.73333333333338</v>
      </c>
      <c r="G154" s="272">
        <v>153.41666666666674</v>
      </c>
      <c r="H154" s="272">
        <v>157.7166666666667</v>
      </c>
      <c r="I154" s="272">
        <v>159.03333333333336</v>
      </c>
      <c r="J154" s="272">
        <v>159.86666666666667</v>
      </c>
      <c r="K154" s="271">
        <v>158.19999999999999</v>
      </c>
      <c r="L154" s="271">
        <v>156.05000000000001</v>
      </c>
      <c r="M154" s="271">
        <v>13.544829999999999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272.55</v>
      </c>
      <c r="D155" s="272">
        <v>268.88333333333338</v>
      </c>
      <c r="E155" s="272">
        <v>262.66666666666674</v>
      </c>
      <c r="F155" s="272">
        <v>252.78333333333336</v>
      </c>
      <c r="G155" s="272">
        <v>246.56666666666672</v>
      </c>
      <c r="H155" s="272">
        <v>278.76666666666677</v>
      </c>
      <c r="I155" s="272">
        <v>284.98333333333335</v>
      </c>
      <c r="J155" s="272">
        <v>294.86666666666679</v>
      </c>
      <c r="K155" s="271">
        <v>275.10000000000002</v>
      </c>
      <c r="L155" s="271">
        <v>259</v>
      </c>
      <c r="M155" s="271">
        <v>8.1312800000000003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1411.25</v>
      </c>
      <c r="D156" s="272">
        <v>1420.75</v>
      </c>
      <c r="E156" s="272">
        <v>1393.5</v>
      </c>
      <c r="F156" s="272">
        <v>1375.75</v>
      </c>
      <c r="G156" s="272">
        <v>1348.5</v>
      </c>
      <c r="H156" s="272">
        <v>1438.5</v>
      </c>
      <c r="I156" s="272">
        <v>1465.75</v>
      </c>
      <c r="J156" s="272">
        <v>1483.5</v>
      </c>
      <c r="K156" s="271">
        <v>1448</v>
      </c>
      <c r="L156" s="271">
        <v>1403</v>
      </c>
      <c r="M156" s="271">
        <v>4.7152000000000003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108.95</v>
      </c>
      <c r="D157" s="272">
        <v>109.05000000000001</v>
      </c>
      <c r="E157" s="272">
        <v>107.45000000000002</v>
      </c>
      <c r="F157" s="272">
        <v>105.95</v>
      </c>
      <c r="G157" s="272">
        <v>104.35000000000001</v>
      </c>
      <c r="H157" s="272">
        <v>110.55000000000003</v>
      </c>
      <c r="I157" s="272">
        <v>112.15000000000002</v>
      </c>
      <c r="J157" s="272">
        <v>113.65000000000003</v>
      </c>
      <c r="K157" s="271">
        <v>110.65</v>
      </c>
      <c r="L157" s="271">
        <v>107.55</v>
      </c>
      <c r="M157" s="271">
        <v>112.92440000000001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122.8</v>
      </c>
      <c r="D158" s="272">
        <v>121.51666666666667</v>
      </c>
      <c r="E158" s="272">
        <v>116.28333333333333</v>
      </c>
      <c r="F158" s="272">
        <v>109.76666666666667</v>
      </c>
      <c r="G158" s="272">
        <v>104.53333333333333</v>
      </c>
      <c r="H158" s="272">
        <v>128.03333333333333</v>
      </c>
      <c r="I158" s="272">
        <v>133.26666666666665</v>
      </c>
      <c r="J158" s="272">
        <v>139.78333333333333</v>
      </c>
      <c r="K158" s="271">
        <v>126.75</v>
      </c>
      <c r="L158" s="271">
        <v>115</v>
      </c>
      <c r="M158" s="271">
        <v>24.14442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5684.35</v>
      </c>
      <c r="D159" s="272">
        <v>5709.583333333333</v>
      </c>
      <c r="E159" s="272">
        <v>5624.4666666666662</v>
      </c>
      <c r="F159" s="272">
        <v>5564.583333333333</v>
      </c>
      <c r="G159" s="272">
        <v>5479.4666666666662</v>
      </c>
      <c r="H159" s="272">
        <v>5769.4666666666662</v>
      </c>
      <c r="I159" s="272">
        <v>5854.583333333333</v>
      </c>
      <c r="J159" s="272">
        <v>5914.4666666666662</v>
      </c>
      <c r="K159" s="271">
        <v>5794.7</v>
      </c>
      <c r="L159" s="271">
        <v>5649.7</v>
      </c>
      <c r="M159" s="271">
        <v>0.35680000000000001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429.8</v>
      </c>
      <c r="D160" s="272">
        <v>429.4666666666667</v>
      </c>
      <c r="E160" s="272">
        <v>425.93333333333339</v>
      </c>
      <c r="F160" s="272">
        <v>422.06666666666672</v>
      </c>
      <c r="G160" s="272">
        <v>418.53333333333342</v>
      </c>
      <c r="H160" s="272">
        <v>433.33333333333337</v>
      </c>
      <c r="I160" s="272">
        <v>436.86666666666667</v>
      </c>
      <c r="J160" s="272">
        <v>440.73333333333335</v>
      </c>
      <c r="K160" s="271">
        <v>433</v>
      </c>
      <c r="L160" s="271">
        <v>425.6</v>
      </c>
      <c r="M160" s="271">
        <v>1.2316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134.6</v>
      </c>
      <c r="D161" s="272">
        <v>134.86666666666667</v>
      </c>
      <c r="E161" s="272">
        <v>131.73333333333335</v>
      </c>
      <c r="F161" s="272">
        <v>128.86666666666667</v>
      </c>
      <c r="G161" s="272">
        <v>125.73333333333335</v>
      </c>
      <c r="H161" s="272">
        <v>137.73333333333335</v>
      </c>
      <c r="I161" s="272">
        <v>140.86666666666667</v>
      </c>
      <c r="J161" s="272">
        <v>143.73333333333335</v>
      </c>
      <c r="K161" s="271">
        <v>138</v>
      </c>
      <c r="L161" s="271">
        <v>132</v>
      </c>
      <c r="M161" s="271">
        <v>5.2186399999999997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105.15</v>
      </c>
      <c r="D162" s="272">
        <v>105.84999999999998</v>
      </c>
      <c r="E162" s="272">
        <v>103.89999999999996</v>
      </c>
      <c r="F162" s="272">
        <v>102.64999999999998</v>
      </c>
      <c r="G162" s="272">
        <v>100.69999999999996</v>
      </c>
      <c r="H162" s="272">
        <v>107.09999999999997</v>
      </c>
      <c r="I162" s="272">
        <v>109.04999999999998</v>
      </c>
      <c r="J162" s="272">
        <v>110.29999999999997</v>
      </c>
      <c r="K162" s="271">
        <v>107.8</v>
      </c>
      <c r="L162" s="271">
        <v>104.6</v>
      </c>
      <c r="M162" s="271">
        <v>30.898319999999998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264.39999999999998</v>
      </c>
      <c r="D163" s="272">
        <v>265.93333333333334</v>
      </c>
      <c r="E163" s="272">
        <v>261.4666666666667</v>
      </c>
      <c r="F163" s="272">
        <v>258.53333333333336</v>
      </c>
      <c r="G163" s="272">
        <v>254.06666666666672</v>
      </c>
      <c r="H163" s="272">
        <v>268.86666666666667</v>
      </c>
      <c r="I163" s="272">
        <v>273.33333333333326</v>
      </c>
      <c r="J163" s="272">
        <v>276.26666666666665</v>
      </c>
      <c r="K163" s="271">
        <v>270.39999999999998</v>
      </c>
      <c r="L163" s="271">
        <v>263</v>
      </c>
      <c r="M163" s="271">
        <v>3.0082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1314.55</v>
      </c>
      <c r="D164" s="272">
        <v>1323.5166666666667</v>
      </c>
      <c r="E164" s="272">
        <v>1301.0333333333333</v>
      </c>
      <c r="F164" s="272">
        <v>1287.5166666666667</v>
      </c>
      <c r="G164" s="272">
        <v>1265.0333333333333</v>
      </c>
      <c r="H164" s="272">
        <v>1337.0333333333333</v>
      </c>
      <c r="I164" s="272">
        <v>1359.5166666666664</v>
      </c>
      <c r="J164" s="272">
        <v>1373.0333333333333</v>
      </c>
      <c r="K164" s="271">
        <v>1346</v>
      </c>
      <c r="L164" s="271">
        <v>1310</v>
      </c>
      <c r="M164" s="271">
        <v>4.7910000000000001E-2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132.9</v>
      </c>
      <c r="D165" s="272">
        <v>135.1</v>
      </c>
      <c r="E165" s="272">
        <v>130.29999999999998</v>
      </c>
      <c r="F165" s="272">
        <v>127.69999999999999</v>
      </c>
      <c r="G165" s="272">
        <v>122.89999999999998</v>
      </c>
      <c r="H165" s="272">
        <v>137.69999999999999</v>
      </c>
      <c r="I165" s="272">
        <v>142.5</v>
      </c>
      <c r="J165" s="272">
        <v>145.1</v>
      </c>
      <c r="K165" s="271">
        <v>139.9</v>
      </c>
      <c r="L165" s="271">
        <v>132.5</v>
      </c>
      <c r="M165" s="271">
        <v>436.86433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1626.3</v>
      </c>
      <c r="D166" s="272">
        <v>1627.1000000000001</v>
      </c>
      <c r="E166" s="272">
        <v>1609.2000000000003</v>
      </c>
      <c r="F166" s="272">
        <v>1592.1000000000001</v>
      </c>
      <c r="G166" s="272">
        <v>1574.2000000000003</v>
      </c>
      <c r="H166" s="272">
        <v>1644.2000000000003</v>
      </c>
      <c r="I166" s="272">
        <v>1662.1000000000004</v>
      </c>
      <c r="J166" s="272">
        <v>1679.2000000000003</v>
      </c>
      <c r="K166" s="271">
        <v>1645</v>
      </c>
      <c r="L166" s="271">
        <v>1610</v>
      </c>
      <c r="M166" s="271">
        <v>1.4191199999999999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34.65</v>
      </c>
      <c r="D167" s="272">
        <v>34.733333333333327</v>
      </c>
      <c r="E167" s="272">
        <v>34.416666666666657</v>
      </c>
      <c r="F167" s="272">
        <v>34.18333333333333</v>
      </c>
      <c r="G167" s="272">
        <v>33.86666666666666</v>
      </c>
      <c r="H167" s="272">
        <v>34.966666666666654</v>
      </c>
      <c r="I167" s="272">
        <v>35.283333333333331</v>
      </c>
      <c r="J167" s="272">
        <v>35.516666666666652</v>
      </c>
      <c r="K167" s="271">
        <v>35.049999999999997</v>
      </c>
      <c r="L167" s="271">
        <v>34.5</v>
      </c>
      <c r="M167" s="271">
        <v>44.93985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3115.65</v>
      </c>
      <c r="D168" s="272">
        <v>3121.9</v>
      </c>
      <c r="E168" s="272">
        <v>3088.8</v>
      </c>
      <c r="F168" s="272">
        <v>3061.9500000000003</v>
      </c>
      <c r="G168" s="272">
        <v>3028.8500000000004</v>
      </c>
      <c r="H168" s="272">
        <v>3148.75</v>
      </c>
      <c r="I168" s="272">
        <v>3181.8499999999995</v>
      </c>
      <c r="J168" s="272">
        <v>3208.7</v>
      </c>
      <c r="K168" s="271">
        <v>3155</v>
      </c>
      <c r="L168" s="271">
        <v>3095.05</v>
      </c>
      <c r="M168" s="271">
        <v>6.7669999999999994E-2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3020.25</v>
      </c>
      <c r="D169" s="272">
        <v>3088.4166666666665</v>
      </c>
      <c r="E169" s="272">
        <v>2911.833333333333</v>
      </c>
      <c r="F169" s="272">
        <v>2803.4166666666665</v>
      </c>
      <c r="G169" s="272">
        <v>2626.833333333333</v>
      </c>
      <c r="H169" s="272">
        <v>3196.833333333333</v>
      </c>
      <c r="I169" s="272">
        <v>3373.4166666666661</v>
      </c>
      <c r="J169" s="272">
        <v>3481.833333333333</v>
      </c>
      <c r="K169" s="271">
        <v>3265</v>
      </c>
      <c r="L169" s="271">
        <v>2980</v>
      </c>
      <c r="M169" s="271">
        <v>0.33048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120.65</v>
      </c>
      <c r="D170" s="272">
        <v>120.71666666666665</v>
      </c>
      <c r="E170" s="272">
        <v>119.5333333333333</v>
      </c>
      <c r="F170" s="272">
        <v>118.41666666666664</v>
      </c>
      <c r="G170" s="272">
        <v>117.23333333333329</v>
      </c>
      <c r="H170" s="272">
        <v>121.83333333333331</v>
      </c>
      <c r="I170" s="272">
        <v>123.01666666666668</v>
      </c>
      <c r="J170" s="272">
        <v>124.13333333333333</v>
      </c>
      <c r="K170" s="271">
        <v>121.9</v>
      </c>
      <c r="L170" s="271">
        <v>119.6</v>
      </c>
      <c r="M170" s="271">
        <v>1.56012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2264.0500000000002</v>
      </c>
      <c r="D171" s="272">
        <v>2281.4</v>
      </c>
      <c r="E171" s="272">
        <v>2232.75</v>
      </c>
      <c r="F171" s="272">
        <v>2201.4499999999998</v>
      </c>
      <c r="G171" s="272">
        <v>2152.7999999999997</v>
      </c>
      <c r="H171" s="272">
        <v>2312.7000000000003</v>
      </c>
      <c r="I171" s="272">
        <v>2361.3500000000008</v>
      </c>
      <c r="J171" s="272">
        <v>2392.6500000000005</v>
      </c>
      <c r="K171" s="271">
        <v>2330.0500000000002</v>
      </c>
      <c r="L171" s="271">
        <v>2250.1</v>
      </c>
      <c r="M171" s="271">
        <v>3.2149100000000002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1408.5</v>
      </c>
      <c r="D172" s="272">
        <v>1408.3</v>
      </c>
      <c r="E172" s="272">
        <v>1400.1999999999998</v>
      </c>
      <c r="F172" s="272">
        <v>1391.8999999999999</v>
      </c>
      <c r="G172" s="272">
        <v>1383.7999999999997</v>
      </c>
      <c r="H172" s="272">
        <v>1416.6</v>
      </c>
      <c r="I172" s="272">
        <v>1424.6999999999998</v>
      </c>
      <c r="J172" s="272">
        <v>1433</v>
      </c>
      <c r="K172" s="271">
        <v>1416.4</v>
      </c>
      <c r="L172" s="271">
        <v>1400</v>
      </c>
      <c r="M172" s="271">
        <v>0.37744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449.25</v>
      </c>
      <c r="D173" s="272">
        <v>452.16666666666669</v>
      </c>
      <c r="E173" s="272">
        <v>444.38333333333338</v>
      </c>
      <c r="F173" s="272">
        <v>439.51666666666671</v>
      </c>
      <c r="G173" s="272">
        <v>431.73333333333341</v>
      </c>
      <c r="H173" s="272">
        <v>457.03333333333336</v>
      </c>
      <c r="I173" s="272">
        <v>464.81666666666666</v>
      </c>
      <c r="J173" s="272">
        <v>469.68333333333334</v>
      </c>
      <c r="K173" s="271">
        <v>459.95</v>
      </c>
      <c r="L173" s="271">
        <v>447.3</v>
      </c>
      <c r="M173" s="271">
        <v>0.97660000000000002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378.25</v>
      </c>
      <c r="D174" s="272">
        <v>379.08333333333331</v>
      </c>
      <c r="E174" s="272">
        <v>374.16666666666663</v>
      </c>
      <c r="F174" s="272">
        <v>370.08333333333331</v>
      </c>
      <c r="G174" s="272">
        <v>365.16666666666663</v>
      </c>
      <c r="H174" s="272">
        <v>383.16666666666663</v>
      </c>
      <c r="I174" s="272">
        <v>388.08333333333326</v>
      </c>
      <c r="J174" s="272">
        <v>392.16666666666663</v>
      </c>
      <c r="K174" s="271">
        <v>384</v>
      </c>
      <c r="L174" s="271">
        <v>375</v>
      </c>
      <c r="M174" s="271">
        <v>11.34812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1116.5</v>
      </c>
      <c r="D175" s="272">
        <v>1124.5666666666666</v>
      </c>
      <c r="E175" s="272">
        <v>1097.1333333333332</v>
      </c>
      <c r="F175" s="272">
        <v>1077.7666666666667</v>
      </c>
      <c r="G175" s="272">
        <v>1050.3333333333333</v>
      </c>
      <c r="H175" s="272">
        <v>1143.9333333333332</v>
      </c>
      <c r="I175" s="272">
        <v>1171.3666666666666</v>
      </c>
      <c r="J175" s="272">
        <v>1190.7333333333331</v>
      </c>
      <c r="K175" s="271">
        <v>1152</v>
      </c>
      <c r="L175" s="271">
        <v>1105.2</v>
      </c>
      <c r="M175" s="271">
        <v>0.54686000000000001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1184.45</v>
      </c>
      <c r="D176" s="272">
        <v>1185.75</v>
      </c>
      <c r="E176" s="272">
        <v>1172.5</v>
      </c>
      <c r="F176" s="272">
        <v>1160.55</v>
      </c>
      <c r="G176" s="272">
        <v>1147.3</v>
      </c>
      <c r="H176" s="272">
        <v>1197.7</v>
      </c>
      <c r="I176" s="272">
        <v>1210.95</v>
      </c>
      <c r="J176" s="272">
        <v>1222.9000000000001</v>
      </c>
      <c r="K176" s="271">
        <v>1199</v>
      </c>
      <c r="L176" s="271">
        <v>1173.8</v>
      </c>
      <c r="M176" s="271">
        <v>0.32962000000000002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489.95</v>
      </c>
      <c r="D177" s="272">
        <v>491.60000000000008</v>
      </c>
      <c r="E177" s="272">
        <v>486.45000000000016</v>
      </c>
      <c r="F177" s="272">
        <v>482.9500000000001</v>
      </c>
      <c r="G177" s="272">
        <v>477.80000000000018</v>
      </c>
      <c r="H177" s="272">
        <v>495.10000000000014</v>
      </c>
      <c r="I177" s="272">
        <v>500.25000000000011</v>
      </c>
      <c r="J177" s="272">
        <v>503.75000000000011</v>
      </c>
      <c r="K177" s="271">
        <v>496.75</v>
      </c>
      <c r="L177" s="271">
        <v>488.1</v>
      </c>
      <c r="M177" s="271">
        <v>1.53067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873.1</v>
      </c>
      <c r="D178" s="272">
        <v>870.76666666666677</v>
      </c>
      <c r="E178" s="272">
        <v>857.53333333333353</v>
      </c>
      <c r="F178" s="272">
        <v>841.96666666666681</v>
      </c>
      <c r="G178" s="272">
        <v>828.73333333333358</v>
      </c>
      <c r="H178" s="272">
        <v>886.33333333333348</v>
      </c>
      <c r="I178" s="272">
        <v>899.56666666666683</v>
      </c>
      <c r="J178" s="272">
        <v>915.13333333333344</v>
      </c>
      <c r="K178" s="271">
        <v>884</v>
      </c>
      <c r="L178" s="271">
        <v>855.2</v>
      </c>
      <c r="M178" s="271">
        <v>17.92596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453.15</v>
      </c>
      <c r="D179" s="272">
        <v>453.15000000000003</v>
      </c>
      <c r="E179" s="272">
        <v>449.30000000000007</v>
      </c>
      <c r="F179" s="272">
        <v>445.45000000000005</v>
      </c>
      <c r="G179" s="272">
        <v>441.60000000000008</v>
      </c>
      <c r="H179" s="272">
        <v>457.00000000000006</v>
      </c>
      <c r="I179" s="272">
        <v>460.85000000000008</v>
      </c>
      <c r="J179" s="272">
        <v>464.70000000000005</v>
      </c>
      <c r="K179" s="271">
        <v>457</v>
      </c>
      <c r="L179" s="271">
        <v>449.3</v>
      </c>
      <c r="M179" s="271">
        <v>1.29948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1373.85</v>
      </c>
      <c r="D180" s="272">
        <v>1382.9166666666667</v>
      </c>
      <c r="E180" s="272">
        <v>1361.4833333333336</v>
      </c>
      <c r="F180" s="272">
        <v>1349.1166666666668</v>
      </c>
      <c r="G180" s="272">
        <v>1327.6833333333336</v>
      </c>
      <c r="H180" s="272">
        <v>1395.2833333333335</v>
      </c>
      <c r="I180" s="272">
        <v>1416.7166666666665</v>
      </c>
      <c r="J180" s="272">
        <v>1429.0833333333335</v>
      </c>
      <c r="K180" s="271">
        <v>1404.35</v>
      </c>
      <c r="L180" s="271">
        <v>1370.55</v>
      </c>
      <c r="M180" s="271">
        <v>6.7106000000000003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310.95</v>
      </c>
      <c r="D181" s="272">
        <v>311.58333333333331</v>
      </c>
      <c r="E181" s="272">
        <v>308.26666666666665</v>
      </c>
      <c r="F181" s="272">
        <v>305.58333333333331</v>
      </c>
      <c r="G181" s="272">
        <v>302.26666666666665</v>
      </c>
      <c r="H181" s="272">
        <v>314.26666666666665</v>
      </c>
      <c r="I181" s="272">
        <v>317.58333333333337</v>
      </c>
      <c r="J181" s="272">
        <v>320.26666666666665</v>
      </c>
      <c r="K181" s="271">
        <v>314.89999999999998</v>
      </c>
      <c r="L181" s="271">
        <v>308.89999999999998</v>
      </c>
      <c r="M181" s="271">
        <v>6.7110599999999998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418.05</v>
      </c>
      <c r="D182" s="272">
        <v>425.08333333333331</v>
      </c>
      <c r="E182" s="272">
        <v>403.86666666666662</v>
      </c>
      <c r="F182" s="272">
        <v>389.68333333333328</v>
      </c>
      <c r="G182" s="272">
        <v>368.46666666666658</v>
      </c>
      <c r="H182" s="272">
        <v>439.26666666666665</v>
      </c>
      <c r="I182" s="272">
        <v>460.48333333333335</v>
      </c>
      <c r="J182" s="272">
        <v>474.66666666666669</v>
      </c>
      <c r="K182" s="271">
        <v>446.3</v>
      </c>
      <c r="L182" s="271">
        <v>410.9</v>
      </c>
      <c r="M182" s="271">
        <v>21.112729999999999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1598.3</v>
      </c>
      <c r="D183" s="272">
        <v>1598.7666666666664</v>
      </c>
      <c r="E183" s="272">
        <v>1581.6333333333328</v>
      </c>
      <c r="F183" s="272">
        <v>1564.9666666666662</v>
      </c>
      <c r="G183" s="272">
        <v>1547.8333333333326</v>
      </c>
      <c r="H183" s="272">
        <v>1615.4333333333329</v>
      </c>
      <c r="I183" s="272">
        <v>1632.5666666666666</v>
      </c>
      <c r="J183" s="272">
        <v>1649.2333333333331</v>
      </c>
      <c r="K183" s="271">
        <v>1615.9</v>
      </c>
      <c r="L183" s="271">
        <v>1582.1</v>
      </c>
      <c r="M183" s="271">
        <v>9.4734300000000005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507.15</v>
      </c>
      <c r="D184" s="272">
        <v>509.34999999999991</v>
      </c>
      <c r="E184" s="272">
        <v>501.14999999999986</v>
      </c>
      <c r="F184" s="272">
        <v>495.15</v>
      </c>
      <c r="G184" s="272">
        <v>486.94999999999993</v>
      </c>
      <c r="H184" s="272">
        <v>515.3499999999998</v>
      </c>
      <c r="I184" s="272">
        <v>523.54999999999984</v>
      </c>
      <c r="J184" s="272">
        <v>529.54999999999973</v>
      </c>
      <c r="K184" s="271">
        <v>517.54999999999995</v>
      </c>
      <c r="L184" s="271">
        <v>503.35</v>
      </c>
      <c r="M184" s="271">
        <v>2.6538499999999998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1962.8</v>
      </c>
      <c r="D185" s="272">
        <v>1974.6000000000001</v>
      </c>
      <c r="E185" s="272">
        <v>1939.2500000000002</v>
      </c>
      <c r="F185" s="272">
        <v>1915.7</v>
      </c>
      <c r="G185" s="272">
        <v>1880.3500000000001</v>
      </c>
      <c r="H185" s="272">
        <v>1998.1500000000003</v>
      </c>
      <c r="I185" s="272">
        <v>2033.5000000000002</v>
      </c>
      <c r="J185" s="272">
        <v>2057.0500000000002</v>
      </c>
      <c r="K185" s="271">
        <v>2009.95</v>
      </c>
      <c r="L185" s="271">
        <v>1951.05</v>
      </c>
      <c r="M185" s="271">
        <v>0.41325000000000001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754.9</v>
      </c>
      <c r="D186" s="272">
        <v>773.6</v>
      </c>
      <c r="E186" s="272">
        <v>719.5</v>
      </c>
      <c r="F186" s="272">
        <v>684.1</v>
      </c>
      <c r="G186" s="272">
        <v>630</v>
      </c>
      <c r="H186" s="272">
        <v>809</v>
      </c>
      <c r="I186" s="272">
        <v>863.10000000000014</v>
      </c>
      <c r="J186" s="272">
        <v>898.5</v>
      </c>
      <c r="K186" s="271">
        <v>827.7</v>
      </c>
      <c r="L186" s="271">
        <v>738.2</v>
      </c>
      <c r="M186" s="271">
        <v>14.62262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296.14999999999998</v>
      </c>
      <c r="D187" s="272">
        <v>297.25</v>
      </c>
      <c r="E187" s="272">
        <v>293.39999999999998</v>
      </c>
      <c r="F187" s="272">
        <v>290.64999999999998</v>
      </c>
      <c r="G187" s="272">
        <v>286.79999999999995</v>
      </c>
      <c r="H187" s="272">
        <v>300</v>
      </c>
      <c r="I187" s="272">
        <v>303.85000000000002</v>
      </c>
      <c r="J187" s="272">
        <v>306.60000000000002</v>
      </c>
      <c r="K187" s="271">
        <v>301.10000000000002</v>
      </c>
      <c r="L187" s="271">
        <v>294.5</v>
      </c>
      <c r="M187" s="271">
        <v>1.60053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3384.7</v>
      </c>
      <c r="D188" s="272">
        <v>3380</v>
      </c>
      <c r="E188" s="272">
        <v>3360</v>
      </c>
      <c r="F188" s="272">
        <v>3335.3</v>
      </c>
      <c r="G188" s="272">
        <v>3315.3</v>
      </c>
      <c r="H188" s="272">
        <v>3404.7</v>
      </c>
      <c r="I188" s="272">
        <v>3424.7</v>
      </c>
      <c r="J188" s="272">
        <v>3449.3999999999996</v>
      </c>
      <c r="K188" s="271">
        <v>3400</v>
      </c>
      <c r="L188" s="271">
        <v>3355.3</v>
      </c>
      <c r="M188" s="271">
        <v>1.2610399999999999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437.75</v>
      </c>
      <c r="D189" s="272">
        <v>439.05</v>
      </c>
      <c r="E189" s="272">
        <v>428.40000000000003</v>
      </c>
      <c r="F189" s="272">
        <v>419.05</v>
      </c>
      <c r="G189" s="272">
        <v>408.40000000000003</v>
      </c>
      <c r="H189" s="272">
        <v>448.40000000000003</v>
      </c>
      <c r="I189" s="272">
        <v>459.05</v>
      </c>
      <c r="J189" s="272">
        <v>468.40000000000003</v>
      </c>
      <c r="K189" s="271">
        <v>449.7</v>
      </c>
      <c r="L189" s="271">
        <v>429.7</v>
      </c>
      <c r="M189" s="271">
        <v>14.926959999999999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771.05</v>
      </c>
      <c r="D190" s="272">
        <v>772.83333333333337</v>
      </c>
      <c r="E190" s="272">
        <v>764.01666666666677</v>
      </c>
      <c r="F190" s="272">
        <v>756.98333333333335</v>
      </c>
      <c r="G190" s="272">
        <v>748.16666666666674</v>
      </c>
      <c r="H190" s="272">
        <v>779.86666666666679</v>
      </c>
      <c r="I190" s="272">
        <v>788.68333333333339</v>
      </c>
      <c r="J190" s="272">
        <v>795.71666666666681</v>
      </c>
      <c r="K190" s="271">
        <v>781.65</v>
      </c>
      <c r="L190" s="271">
        <v>765.8</v>
      </c>
      <c r="M190" s="271">
        <v>11.06212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81.900000000000006</v>
      </c>
      <c r="D191" s="272">
        <v>81.566666666666663</v>
      </c>
      <c r="E191" s="272">
        <v>80.883333333333326</v>
      </c>
      <c r="F191" s="272">
        <v>79.86666666666666</v>
      </c>
      <c r="G191" s="272">
        <v>79.183333333333323</v>
      </c>
      <c r="H191" s="272">
        <v>82.583333333333329</v>
      </c>
      <c r="I191" s="272">
        <v>83.266666666666666</v>
      </c>
      <c r="J191" s="272">
        <v>84.283333333333331</v>
      </c>
      <c r="K191" s="271">
        <v>82.25</v>
      </c>
      <c r="L191" s="271">
        <v>80.55</v>
      </c>
      <c r="M191" s="271">
        <v>7.8108300000000002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158.5</v>
      </c>
      <c r="D192" s="272">
        <v>159.70000000000002</v>
      </c>
      <c r="E192" s="272">
        <v>155.80000000000004</v>
      </c>
      <c r="F192" s="272">
        <v>153.10000000000002</v>
      </c>
      <c r="G192" s="272">
        <v>149.20000000000005</v>
      </c>
      <c r="H192" s="272">
        <v>162.40000000000003</v>
      </c>
      <c r="I192" s="272">
        <v>166.3</v>
      </c>
      <c r="J192" s="272">
        <v>169.00000000000003</v>
      </c>
      <c r="K192" s="271">
        <v>163.6</v>
      </c>
      <c r="L192" s="271">
        <v>157</v>
      </c>
      <c r="M192" s="271">
        <v>21.920290000000001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235.55</v>
      </c>
      <c r="D193" s="272">
        <v>238.33333333333334</v>
      </c>
      <c r="E193" s="272">
        <v>231.16666666666669</v>
      </c>
      <c r="F193" s="272">
        <v>226.78333333333333</v>
      </c>
      <c r="G193" s="272">
        <v>219.61666666666667</v>
      </c>
      <c r="H193" s="272">
        <v>242.7166666666667</v>
      </c>
      <c r="I193" s="272">
        <v>249.88333333333338</v>
      </c>
      <c r="J193" s="272">
        <v>254.26666666666671</v>
      </c>
      <c r="K193" s="271">
        <v>245.5</v>
      </c>
      <c r="L193" s="271">
        <v>233.95</v>
      </c>
      <c r="M193" s="271">
        <v>14.50592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1244.5999999999999</v>
      </c>
      <c r="D194" s="272">
        <v>1257.8666666666666</v>
      </c>
      <c r="E194" s="272">
        <v>1227.7333333333331</v>
      </c>
      <c r="F194" s="272">
        <v>1210.8666666666666</v>
      </c>
      <c r="G194" s="272">
        <v>1180.7333333333331</v>
      </c>
      <c r="H194" s="272">
        <v>1274.7333333333331</v>
      </c>
      <c r="I194" s="272">
        <v>1304.8666666666668</v>
      </c>
      <c r="J194" s="272">
        <v>1321.7333333333331</v>
      </c>
      <c r="K194" s="271">
        <v>1288</v>
      </c>
      <c r="L194" s="271">
        <v>1241</v>
      </c>
      <c r="M194" s="271">
        <v>3.1087799999999999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957.75</v>
      </c>
      <c r="D195" s="272">
        <v>959.23333333333323</v>
      </c>
      <c r="E195" s="272">
        <v>953.51666666666642</v>
      </c>
      <c r="F195" s="272">
        <v>949.28333333333319</v>
      </c>
      <c r="G195" s="272">
        <v>943.56666666666638</v>
      </c>
      <c r="H195" s="272">
        <v>963.46666666666647</v>
      </c>
      <c r="I195" s="272">
        <v>969.18333333333339</v>
      </c>
      <c r="J195" s="272">
        <v>973.41666666666652</v>
      </c>
      <c r="K195" s="271">
        <v>964.95</v>
      </c>
      <c r="L195" s="271">
        <v>955</v>
      </c>
      <c r="M195" s="271">
        <v>25.656829999999999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2002.05</v>
      </c>
      <c r="D196" s="272">
        <v>1995.4833333333333</v>
      </c>
      <c r="E196" s="272">
        <v>1982.1666666666667</v>
      </c>
      <c r="F196" s="272">
        <v>1962.2833333333333</v>
      </c>
      <c r="G196" s="272">
        <v>1948.9666666666667</v>
      </c>
      <c r="H196" s="272">
        <v>2015.3666666666668</v>
      </c>
      <c r="I196" s="272">
        <v>2028.6833333333334</v>
      </c>
      <c r="J196" s="272">
        <v>2048.5666666666666</v>
      </c>
      <c r="K196" s="271">
        <v>2008.8</v>
      </c>
      <c r="L196" s="271">
        <v>1975.6</v>
      </c>
      <c r="M196" s="271">
        <v>1.9157999999999999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1427.05</v>
      </c>
      <c r="D197" s="272">
        <v>1428.3833333333332</v>
      </c>
      <c r="E197" s="272">
        <v>1419.8166666666664</v>
      </c>
      <c r="F197" s="272">
        <v>1412.5833333333333</v>
      </c>
      <c r="G197" s="272">
        <v>1404.0166666666664</v>
      </c>
      <c r="H197" s="272">
        <v>1435.6166666666663</v>
      </c>
      <c r="I197" s="272">
        <v>1444.1833333333329</v>
      </c>
      <c r="J197" s="272">
        <v>1451.4166666666663</v>
      </c>
      <c r="K197" s="271">
        <v>1436.95</v>
      </c>
      <c r="L197" s="271">
        <v>1421.15</v>
      </c>
      <c r="M197" s="271">
        <v>46.344909999999999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539.25</v>
      </c>
      <c r="D198" s="272">
        <v>540.44999999999993</v>
      </c>
      <c r="E198" s="272">
        <v>535.34999999999991</v>
      </c>
      <c r="F198" s="272">
        <v>531.44999999999993</v>
      </c>
      <c r="G198" s="272">
        <v>526.34999999999991</v>
      </c>
      <c r="H198" s="272">
        <v>544.34999999999991</v>
      </c>
      <c r="I198" s="272">
        <v>549.45000000000005</v>
      </c>
      <c r="J198" s="272">
        <v>553.34999999999991</v>
      </c>
      <c r="K198" s="271">
        <v>545.54999999999995</v>
      </c>
      <c r="L198" s="271">
        <v>536.54999999999995</v>
      </c>
      <c r="M198" s="271">
        <v>54.66554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68.05</v>
      </c>
      <c r="D199" s="272">
        <v>67.86666666666666</v>
      </c>
      <c r="E199" s="272">
        <v>65.933333333333323</v>
      </c>
      <c r="F199" s="272">
        <v>63.816666666666663</v>
      </c>
      <c r="G199" s="272">
        <v>61.883333333333326</v>
      </c>
      <c r="H199" s="272">
        <v>69.98333333333332</v>
      </c>
      <c r="I199" s="272">
        <v>71.916666666666657</v>
      </c>
      <c r="J199" s="272">
        <v>74.033333333333317</v>
      </c>
      <c r="K199" s="271">
        <v>69.8</v>
      </c>
      <c r="L199" s="271">
        <v>65.75</v>
      </c>
      <c r="M199" s="271">
        <v>114.29048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3697.8</v>
      </c>
      <c r="D200" s="272">
        <v>3676.9333333333329</v>
      </c>
      <c r="E200" s="272">
        <v>3575.8666666666659</v>
      </c>
      <c r="F200" s="272">
        <v>3453.9333333333329</v>
      </c>
      <c r="G200" s="272">
        <v>3352.8666666666659</v>
      </c>
      <c r="H200" s="272">
        <v>3798.8666666666659</v>
      </c>
      <c r="I200" s="272">
        <v>3899.9333333333325</v>
      </c>
      <c r="J200" s="272">
        <v>4021.8666666666659</v>
      </c>
      <c r="K200" s="271">
        <v>3778</v>
      </c>
      <c r="L200" s="271">
        <v>3555</v>
      </c>
      <c r="M200" s="271">
        <v>2.5219399999999998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970.5</v>
      </c>
      <c r="D201" s="272">
        <v>971.15</v>
      </c>
      <c r="E201" s="272">
        <v>964.9</v>
      </c>
      <c r="F201" s="272">
        <v>959.3</v>
      </c>
      <c r="G201" s="272">
        <v>953.05</v>
      </c>
      <c r="H201" s="272">
        <v>976.75</v>
      </c>
      <c r="I201" s="272">
        <v>983</v>
      </c>
      <c r="J201" s="272">
        <v>988.6</v>
      </c>
      <c r="K201" s="271">
        <v>977.4</v>
      </c>
      <c r="L201" s="271">
        <v>965.55</v>
      </c>
      <c r="M201" s="271">
        <v>2.2648299999999999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17.05</v>
      </c>
      <c r="D202" s="272">
        <v>17.133333333333336</v>
      </c>
      <c r="E202" s="272">
        <v>16.916666666666671</v>
      </c>
      <c r="F202" s="272">
        <v>16.783333333333335</v>
      </c>
      <c r="G202" s="272">
        <v>16.56666666666667</v>
      </c>
      <c r="H202" s="272">
        <v>17.266666666666673</v>
      </c>
      <c r="I202" s="272">
        <v>17.483333333333334</v>
      </c>
      <c r="J202" s="272">
        <v>17.616666666666674</v>
      </c>
      <c r="K202" s="271">
        <v>17.350000000000001</v>
      </c>
      <c r="L202" s="271">
        <v>17</v>
      </c>
      <c r="M202" s="271">
        <v>8.0767299999999995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1014</v>
      </c>
      <c r="D203" s="272">
        <v>1011.75</v>
      </c>
      <c r="E203" s="272">
        <v>998.5</v>
      </c>
      <c r="F203" s="272">
        <v>983</v>
      </c>
      <c r="G203" s="272">
        <v>969.75</v>
      </c>
      <c r="H203" s="272">
        <v>1027.25</v>
      </c>
      <c r="I203" s="272">
        <v>1040.5</v>
      </c>
      <c r="J203" s="272">
        <v>1056</v>
      </c>
      <c r="K203" s="271">
        <v>1025</v>
      </c>
      <c r="L203" s="271">
        <v>996.25</v>
      </c>
      <c r="M203" s="271">
        <v>0.16464999999999999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1289.4000000000001</v>
      </c>
      <c r="D204" s="272">
        <v>1297.8</v>
      </c>
      <c r="E204" s="272">
        <v>1274.5999999999999</v>
      </c>
      <c r="F204" s="272">
        <v>1259.8</v>
      </c>
      <c r="G204" s="272">
        <v>1236.5999999999999</v>
      </c>
      <c r="H204" s="272">
        <v>1312.6</v>
      </c>
      <c r="I204" s="272">
        <v>1335.8000000000002</v>
      </c>
      <c r="J204" s="272">
        <v>1350.6</v>
      </c>
      <c r="K204" s="271">
        <v>1321</v>
      </c>
      <c r="L204" s="271">
        <v>1283</v>
      </c>
      <c r="M204" s="271">
        <v>10.788460000000001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101.7</v>
      </c>
      <c r="D205" s="272">
        <v>101.83333333333333</v>
      </c>
      <c r="E205" s="272">
        <v>101.01666666666665</v>
      </c>
      <c r="F205" s="272">
        <v>100.33333333333333</v>
      </c>
      <c r="G205" s="272">
        <v>99.516666666666652</v>
      </c>
      <c r="H205" s="272">
        <v>102.51666666666665</v>
      </c>
      <c r="I205" s="272">
        <v>103.33333333333334</v>
      </c>
      <c r="J205" s="272">
        <v>104.01666666666665</v>
      </c>
      <c r="K205" s="271">
        <v>102.65</v>
      </c>
      <c r="L205" s="271">
        <v>101.15</v>
      </c>
      <c r="M205" s="271">
        <v>8.89053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2770.7</v>
      </c>
      <c r="D206" s="272">
        <v>2780.5333333333333</v>
      </c>
      <c r="E206" s="272">
        <v>2751.1666666666665</v>
      </c>
      <c r="F206" s="272">
        <v>2731.6333333333332</v>
      </c>
      <c r="G206" s="272">
        <v>2702.2666666666664</v>
      </c>
      <c r="H206" s="272">
        <v>2800.0666666666666</v>
      </c>
      <c r="I206" s="272">
        <v>2829.4333333333334</v>
      </c>
      <c r="J206" s="272">
        <v>2848.9666666666667</v>
      </c>
      <c r="K206" s="271">
        <v>2809.9</v>
      </c>
      <c r="L206" s="271">
        <v>2761</v>
      </c>
      <c r="M206" s="271">
        <v>5.1207200000000004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267.89999999999998</v>
      </c>
      <c r="D207" s="272">
        <v>268.91666666666669</v>
      </c>
      <c r="E207" s="272">
        <v>264.18333333333339</v>
      </c>
      <c r="F207" s="272">
        <v>260.4666666666667</v>
      </c>
      <c r="G207" s="272">
        <v>255.73333333333341</v>
      </c>
      <c r="H207" s="272">
        <v>272.63333333333338</v>
      </c>
      <c r="I207" s="272">
        <v>277.36666666666662</v>
      </c>
      <c r="J207" s="272">
        <v>281.08333333333337</v>
      </c>
      <c r="K207" s="271">
        <v>273.64999999999998</v>
      </c>
      <c r="L207" s="271">
        <v>265.2</v>
      </c>
      <c r="M207" s="271">
        <v>3.0181100000000001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410.8</v>
      </c>
      <c r="D208" s="272">
        <v>415.45</v>
      </c>
      <c r="E208" s="272">
        <v>404.4</v>
      </c>
      <c r="F208" s="272">
        <v>398</v>
      </c>
      <c r="G208" s="272">
        <v>386.95</v>
      </c>
      <c r="H208" s="272">
        <v>421.84999999999997</v>
      </c>
      <c r="I208" s="272">
        <v>432.90000000000003</v>
      </c>
      <c r="J208" s="272">
        <v>439.29999999999995</v>
      </c>
      <c r="K208" s="271">
        <v>426.5</v>
      </c>
      <c r="L208" s="271">
        <v>409.05</v>
      </c>
      <c r="M208" s="271">
        <v>122.17435999999999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1326.15</v>
      </c>
      <c r="D209" s="272">
        <v>1325.1000000000001</v>
      </c>
      <c r="E209" s="272">
        <v>1314.2500000000002</v>
      </c>
      <c r="F209" s="272">
        <v>1302.3500000000001</v>
      </c>
      <c r="G209" s="272">
        <v>1291.5000000000002</v>
      </c>
      <c r="H209" s="272">
        <v>1337.0000000000002</v>
      </c>
      <c r="I209" s="272">
        <v>1347.8500000000001</v>
      </c>
      <c r="J209" s="272">
        <v>1359.7500000000002</v>
      </c>
      <c r="K209" s="271">
        <v>1335.95</v>
      </c>
      <c r="L209" s="271">
        <v>1313.2</v>
      </c>
      <c r="M209" s="271">
        <v>0.4108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1997.3</v>
      </c>
      <c r="D210" s="272">
        <v>1995.6833333333334</v>
      </c>
      <c r="E210" s="272">
        <v>1977.3666666666668</v>
      </c>
      <c r="F210" s="272">
        <v>1957.4333333333334</v>
      </c>
      <c r="G210" s="272">
        <v>1939.1166666666668</v>
      </c>
      <c r="H210" s="272">
        <v>2015.6166666666668</v>
      </c>
      <c r="I210" s="272">
        <v>2033.9333333333334</v>
      </c>
      <c r="J210" s="272">
        <v>2053.8666666666668</v>
      </c>
      <c r="K210" s="271">
        <v>2014</v>
      </c>
      <c r="L210" s="271">
        <v>1975.75</v>
      </c>
      <c r="M210" s="271">
        <v>7.0163200000000003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104.15</v>
      </c>
      <c r="D211" s="272">
        <v>104.55000000000001</v>
      </c>
      <c r="E211" s="272">
        <v>103.40000000000002</v>
      </c>
      <c r="F211" s="272">
        <v>102.65</v>
      </c>
      <c r="G211" s="272">
        <v>101.50000000000001</v>
      </c>
      <c r="H211" s="272">
        <v>105.30000000000003</v>
      </c>
      <c r="I211" s="272">
        <v>106.45</v>
      </c>
      <c r="J211" s="272">
        <v>107.20000000000003</v>
      </c>
      <c r="K211" s="271">
        <v>105.7</v>
      </c>
      <c r="L211" s="271">
        <v>103.8</v>
      </c>
      <c r="M211" s="271">
        <v>20.988669999999999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250.7</v>
      </c>
      <c r="D212" s="272">
        <v>248.23333333333335</v>
      </c>
      <c r="E212" s="272">
        <v>244.66666666666669</v>
      </c>
      <c r="F212" s="272">
        <v>238.63333333333333</v>
      </c>
      <c r="G212" s="272">
        <v>235.06666666666666</v>
      </c>
      <c r="H212" s="272">
        <v>254.26666666666671</v>
      </c>
      <c r="I212" s="272">
        <v>257.83333333333337</v>
      </c>
      <c r="J212" s="272">
        <v>263.86666666666673</v>
      </c>
      <c r="K212" s="271">
        <v>251.8</v>
      </c>
      <c r="L212" s="271">
        <v>242.2</v>
      </c>
      <c r="M212" s="271">
        <v>66.940479999999994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2645.4</v>
      </c>
      <c r="D213" s="272">
        <v>2643.5333333333333</v>
      </c>
      <c r="E213" s="272">
        <v>2629.4166666666665</v>
      </c>
      <c r="F213" s="272">
        <v>2613.4333333333334</v>
      </c>
      <c r="G213" s="272">
        <v>2599.3166666666666</v>
      </c>
      <c r="H213" s="272">
        <v>2659.5166666666664</v>
      </c>
      <c r="I213" s="272">
        <v>2673.6333333333332</v>
      </c>
      <c r="J213" s="272">
        <v>2689.6166666666663</v>
      </c>
      <c r="K213" s="271">
        <v>2657.65</v>
      </c>
      <c r="L213" s="271">
        <v>2627.55</v>
      </c>
      <c r="M213" s="271">
        <v>11.76666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271.89999999999998</v>
      </c>
      <c r="D214" s="272">
        <v>272.73333333333335</v>
      </c>
      <c r="E214" s="272">
        <v>269.16666666666669</v>
      </c>
      <c r="F214" s="272">
        <v>266.43333333333334</v>
      </c>
      <c r="G214" s="272">
        <v>262.86666666666667</v>
      </c>
      <c r="H214" s="272">
        <v>275.4666666666667</v>
      </c>
      <c r="I214" s="272">
        <v>279.0333333333333</v>
      </c>
      <c r="J214" s="272">
        <v>281.76666666666671</v>
      </c>
      <c r="K214" s="271">
        <v>276.3</v>
      </c>
      <c r="L214" s="271">
        <v>270</v>
      </c>
      <c r="M214" s="271">
        <v>6.9044299999999996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3525.9</v>
      </c>
      <c r="D215" s="272">
        <v>3494.6833333333329</v>
      </c>
      <c r="E215" s="272">
        <v>3439.8666666666659</v>
      </c>
      <c r="F215" s="272">
        <v>3353.833333333333</v>
      </c>
      <c r="G215" s="272">
        <v>3299.016666666666</v>
      </c>
      <c r="H215" s="272">
        <v>3580.7166666666658</v>
      </c>
      <c r="I215" s="272">
        <v>3635.5333333333324</v>
      </c>
      <c r="J215" s="272">
        <v>3721.5666666666657</v>
      </c>
      <c r="K215" s="271">
        <v>3549.5</v>
      </c>
      <c r="L215" s="271">
        <v>3408.65</v>
      </c>
      <c r="M215" s="271">
        <v>0.40959000000000001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836.15</v>
      </c>
      <c r="D216" s="272">
        <v>839.18333333333339</v>
      </c>
      <c r="E216" s="272">
        <v>829.76666666666677</v>
      </c>
      <c r="F216" s="272">
        <v>823.38333333333333</v>
      </c>
      <c r="G216" s="272">
        <v>813.9666666666667</v>
      </c>
      <c r="H216" s="272">
        <v>845.56666666666683</v>
      </c>
      <c r="I216" s="272">
        <v>854.98333333333335</v>
      </c>
      <c r="J216" s="272">
        <v>861.3666666666669</v>
      </c>
      <c r="K216" s="271">
        <v>848.6</v>
      </c>
      <c r="L216" s="271">
        <v>832.8</v>
      </c>
      <c r="M216" s="271">
        <v>0.27179999999999999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40463.449999999997</v>
      </c>
      <c r="D217" s="272">
        <v>40761.833333333336</v>
      </c>
      <c r="E217" s="272">
        <v>39851.616666666669</v>
      </c>
      <c r="F217" s="272">
        <v>39239.783333333333</v>
      </c>
      <c r="G217" s="272">
        <v>38329.566666666666</v>
      </c>
      <c r="H217" s="272">
        <v>41373.666666666672</v>
      </c>
      <c r="I217" s="272">
        <v>42283.883333333331</v>
      </c>
      <c r="J217" s="272">
        <v>42895.716666666674</v>
      </c>
      <c r="K217" s="271">
        <v>41672.050000000003</v>
      </c>
      <c r="L217" s="271">
        <v>40150</v>
      </c>
      <c r="M217" s="271">
        <v>3.2640000000000002E-2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37.299999999999997</v>
      </c>
      <c r="D218" s="272">
        <v>37.316666666666663</v>
      </c>
      <c r="E218" s="272">
        <v>37.133333333333326</v>
      </c>
      <c r="F218" s="272">
        <v>36.966666666666661</v>
      </c>
      <c r="G218" s="272">
        <v>36.783333333333324</v>
      </c>
      <c r="H218" s="272">
        <v>37.483333333333327</v>
      </c>
      <c r="I218" s="272">
        <v>37.666666666666664</v>
      </c>
      <c r="J218" s="272">
        <v>37.833333333333329</v>
      </c>
      <c r="K218" s="271">
        <v>37.5</v>
      </c>
      <c r="L218" s="271">
        <v>37.15</v>
      </c>
      <c r="M218" s="271">
        <v>5.5160499999999999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2355.1999999999998</v>
      </c>
      <c r="D219" s="272">
        <v>2351.75</v>
      </c>
      <c r="E219" s="272">
        <v>2339.5500000000002</v>
      </c>
      <c r="F219" s="272">
        <v>2323.9</v>
      </c>
      <c r="G219" s="272">
        <v>2311.7000000000003</v>
      </c>
      <c r="H219" s="272">
        <v>2367.4</v>
      </c>
      <c r="I219" s="272">
        <v>2379.6</v>
      </c>
      <c r="J219" s="272">
        <v>2395.25</v>
      </c>
      <c r="K219" s="271">
        <v>2363.9499999999998</v>
      </c>
      <c r="L219" s="271">
        <v>2336.1</v>
      </c>
      <c r="M219" s="271">
        <v>18.027930000000001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838.2</v>
      </c>
      <c r="D220" s="272">
        <v>834.06666666666661</v>
      </c>
      <c r="E220" s="272">
        <v>827.23333333333323</v>
      </c>
      <c r="F220" s="272">
        <v>816.26666666666665</v>
      </c>
      <c r="G220" s="272">
        <v>809.43333333333328</v>
      </c>
      <c r="H220" s="272">
        <v>845.03333333333319</v>
      </c>
      <c r="I220" s="272">
        <v>851.86666666666667</v>
      </c>
      <c r="J220" s="272">
        <v>862.83333333333314</v>
      </c>
      <c r="K220" s="271">
        <v>840.9</v>
      </c>
      <c r="L220" s="271">
        <v>823.1</v>
      </c>
      <c r="M220" s="271">
        <v>160.56522000000001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1199.8499999999999</v>
      </c>
      <c r="D221" s="272">
        <v>1203.8</v>
      </c>
      <c r="E221" s="272">
        <v>1190.5999999999999</v>
      </c>
      <c r="F221" s="272">
        <v>1181.3499999999999</v>
      </c>
      <c r="G221" s="272">
        <v>1168.1499999999999</v>
      </c>
      <c r="H221" s="272">
        <v>1213.05</v>
      </c>
      <c r="I221" s="272">
        <v>1226.2500000000002</v>
      </c>
      <c r="J221" s="272">
        <v>1235.5</v>
      </c>
      <c r="K221" s="271">
        <v>1217</v>
      </c>
      <c r="L221" s="271">
        <v>1194.55</v>
      </c>
      <c r="M221" s="271">
        <v>5.5264499999999996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582.1</v>
      </c>
      <c r="D222" s="272">
        <v>577.6</v>
      </c>
      <c r="E222" s="272">
        <v>568.20000000000005</v>
      </c>
      <c r="F222" s="272">
        <v>554.30000000000007</v>
      </c>
      <c r="G222" s="272">
        <v>544.90000000000009</v>
      </c>
      <c r="H222" s="272">
        <v>591.5</v>
      </c>
      <c r="I222" s="272">
        <v>600.89999999999986</v>
      </c>
      <c r="J222" s="272">
        <v>614.79999999999995</v>
      </c>
      <c r="K222" s="271">
        <v>587</v>
      </c>
      <c r="L222" s="271">
        <v>563.70000000000005</v>
      </c>
      <c r="M222" s="271">
        <v>53.346179999999997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488.8</v>
      </c>
      <c r="D223" s="272">
        <v>490.93333333333334</v>
      </c>
      <c r="E223" s="272">
        <v>483.86666666666667</v>
      </c>
      <c r="F223" s="272">
        <v>478.93333333333334</v>
      </c>
      <c r="G223" s="272">
        <v>471.86666666666667</v>
      </c>
      <c r="H223" s="272">
        <v>495.86666666666667</v>
      </c>
      <c r="I223" s="272">
        <v>502.93333333333339</v>
      </c>
      <c r="J223" s="272">
        <v>507.86666666666667</v>
      </c>
      <c r="K223" s="271">
        <v>498</v>
      </c>
      <c r="L223" s="271">
        <v>486</v>
      </c>
      <c r="M223" s="271">
        <v>1.6137600000000001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40.75</v>
      </c>
      <c r="D224" s="272">
        <v>40.966666666666669</v>
      </c>
      <c r="E224" s="272">
        <v>40.233333333333334</v>
      </c>
      <c r="F224" s="272">
        <v>39.716666666666669</v>
      </c>
      <c r="G224" s="272">
        <v>38.983333333333334</v>
      </c>
      <c r="H224" s="272">
        <v>41.483333333333334</v>
      </c>
      <c r="I224" s="272">
        <v>42.216666666666669</v>
      </c>
      <c r="J224" s="272">
        <v>42.733333333333334</v>
      </c>
      <c r="K224" s="271">
        <v>41.7</v>
      </c>
      <c r="L224" s="271">
        <v>40.450000000000003</v>
      </c>
      <c r="M224" s="271">
        <v>112.17393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43.4</v>
      </c>
      <c r="D225" s="272">
        <v>43.533333333333331</v>
      </c>
      <c r="E225" s="272">
        <v>42.86666666666666</v>
      </c>
      <c r="F225" s="272">
        <v>42.333333333333329</v>
      </c>
      <c r="G225" s="272">
        <v>41.666666666666657</v>
      </c>
      <c r="H225" s="272">
        <v>44.066666666666663</v>
      </c>
      <c r="I225" s="272">
        <v>44.733333333333334</v>
      </c>
      <c r="J225" s="272">
        <v>45.266666666666666</v>
      </c>
      <c r="K225" s="271">
        <v>44.2</v>
      </c>
      <c r="L225" s="271">
        <v>43</v>
      </c>
      <c r="M225" s="271">
        <v>424.15760999999998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60.45</v>
      </c>
      <c r="D226" s="272">
        <v>60.1</v>
      </c>
      <c r="E226" s="272">
        <v>59.300000000000004</v>
      </c>
      <c r="F226" s="272">
        <v>58.150000000000006</v>
      </c>
      <c r="G226" s="272">
        <v>57.350000000000009</v>
      </c>
      <c r="H226" s="272">
        <v>61.25</v>
      </c>
      <c r="I226" s="272">
        <v>62.05</v>
      </c>
      <c r="J226" s="272">
        <v>63.199999999999996</v>
      </c>
      <c r="K226" s="271">
        <v>60.9</v>
      </c>
      <c r="L226" s="271">
        <v>58.95</v>
      </c>
      <c r="M226" s="271">
        <v>72.237300000000005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1016.4</v>
      </c>
      <c r="D227" s="272">
        <v>1011.4666666666667</v>
      </c>
      <c r="E227" s="272">
        <v>993.93333333333339</v>
      </c>
      <c r="F227" s="272">
        <v>971.4666666666667</v>
      </c>
      <c r="G227" s="272">
        <v>953.93333333333339</v>
      </c>
      <c r="H227" s="272">
        <v>1033.9333333333334</v>
      </c>
      <c r="I227" s="272">
        <v>1051.4666666666667</v>
      </c>
      <c r="J227" s="272">
        <v>1073.9333333333334</v>
      </c>
      <c r="K227" s="271">
        <v>1029</v>
      </c>
      <c r="L227" s="271">
        <v>989</v>
      </c>
      <c r="M227" s="271">
        <v>0.15484999999999999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332</v>
      </c>
      <c r="D228" s="272">
        <v>332.83333333333331</v>
      </c>
      <c r="E228" s="272">
        <v>328.66666666666663</v>
      </c>
      <c r="F228" s="272">
        <v>325.33333333333331</v>
      </c>
      <c r="G228" s="272">
        <v>321.16666666666663</v>
      </c>
      <c r="H228" s="272">
        <v>336.16666666666663</v>
      </c>
      <c r="I228" s="272">
        <v>340.33333333333326</v>
      </c>
      <c r="J228" s="272">
        <v>343.66666666666663</v>
      </c>
      <c r="K228" s="271">
        <v>337</v>
      </c>
      <c r="L228" s="271">
        <v>329.5</v>
      </c>
      <c r="M228" s="271">
        <v>3.0392899999999998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1657.1</v>
      </c>
      <c r="D229" s="272">
        <v>1658.4666666666665</v>
      </c>
      <c r="E229" s="272">
        <v>1650.333333333333</v>
      </c>
      <c r="F229" s="272">
        <v>1643.5666666666666</v>
      </c>
      <c r="G229" s="272">
        <v>1635.4333333333332</v>
      </c>
      <c r="H229" s="272">
        <v>1665.2333333333329</v>
      </c>
      <c r="I229" s="272">
        <v>1673.3666666666666</v>
      </c>
      <c r="J229" s="272">
        <v>1680.1333333333328</v>
      </c>
      <c r="K229" s="271">
        <v>1666.6</v>
      </c>
      <c r="L229" s="271">
        <v>1651.7</v>
      </c>
      <c r="M229" s="271">
        <v>0.12745000000000001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250.75</v>
      </c>
      <c r="D230" s="272">
        <v>248.44999999999996</v>
      </c>
      <c r="E230" s="272">
        <v>244.49999999999991</v>
      </c>
      <c r="F230" s="272">
        <v>238.24999999999994</v>
      </c>
      <c r="G230" s="272">
        <v>234.2999999999999</v>
      </c>
      <c r="H230" s="272">
        <v>254.69999999999993</v>
      </c>
      <c r="I230" s="272">
        <v>258.64999999999998</v>
      </c>
      <c r="J230" s="272">
        <v>264.89999999999998</v>
      </c>
      <c r="K230" s="271">
        <v>252.4</v>
      </c>
      <c r="L230" s="271">
        <v>242.2</v>
      </c>
      <c r="M230" s="271">
        <v>26.849640000000001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39.25</v>
      </c>
      <c r="D231" s="272">
        <v>39.366666666666667</v>
      </c>
      <c r="E231" s="272">
        <v>39.033333333333331</v>
      </c>
      <c r="F231" s="272">
        <v>38.816666666666663</v>
      </c>
      <c r="G231" s="272">
        <v>38.483333333333327</v>
      </c>
      <c r="H231" s="272">
        <v>39.583333333333336</v>
      </c>
      <c r="I231" s="272">
        <v>39.916666666666664</v>
      </c>
      <c r="J231" s="272">
        <v>40.13333333333334</v>
      </c>
      <c r="K231" s="271">
        <v>39.700000000000003</v>
      </c>
      <c r="L231" s="271">
        <v>39.15</v>
      </c>
      <c r="M231" s="271">
        <v>7.8794300000000002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310.85000000000002</v>
      </c>
      <c r="D232" s="272">
        <v>310.58333333333337</v>
      </c>
      <c r="E232" s="272">
        <v>309.36666666666673</v>
      </c>
      <c r="F232" s="272">
        <v>307.88333333333338</v>
      </c>
      <c r="G232" s="272">
        <v>306.66666666666674</v>
      </c>
      <c r="H232" s="272">
        <v>312.06666666666672</v>
      </c>
      <c r="I232" s="272">
        <v>313.28333333333342</v>
      </c>
      <c r="J232" s="272">
        <v>314.76666666666671</v>
      </c>
      <c r="K232" s="271">
        <v>311.8</v>
      </c>
      <c r="L232" s="271">
        <v>309.10000000000002</v>
      </c>
      <c r="M232" s="271">
        <v>100.88723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117.3</v>
      </c>
      <c r="D233" s="272">
        <v>117.81666666666668</v>
      </c>
      <c r="E233" s="272">
        <v>116.38333333333335</v>
      </c>
      <c r="F233" s="272">
        <v>115.46666666666668</v>
      </c>
      <c r="G233" s="272">
        <v>114.03333333333336</v>
      </c>
      <c r="H233" s="272">
        <v>118.73333333333335</v>
      </c>
      <c r="I233" s="272">
        <v>120.16666666666666</v>
      </c>
      <c r="J233" s="272">
        <v>121.08333333333334</v>
      </c>
      <c r="K233" s="271">
        <v>119.25</v>
      </c>
      <c r="L233" s="271">
        <v>116.9</v>
      </c>
      <c r="M233" s="271">
        <v>6.5721499999999997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190.3</v>
      </c>
      <c r="D234" s="272">
        <v>190.61666666666665</v>
      </c>
      <c r="E234" s="272">
        <v>188.8833333333333</v>
      </c>
      <c r="F234" s="272">
        <v>187.46666666666664</v>
      </c>
      <c r="G234" s="272">
        <v>185.73333333333329</v>
      </c>
      <c r="H234" s="272">
        <v>192.0333333333333</v>
      </c>
      <c r="I234" s="272">
        <v>193.76666666666665</v>
      </c>
      <c r="J234" s="272">
        <v>195.18333333333331</v>
      </c>
      <c r="K234" s="271">
        <v>192.35</v>
      </c>
      <c r="L234" s="271">
        <v>189.2</v>
      </c>
      <c r="M234" s="271">
        <v>12.402049999999999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123.7</v>
      </c>
      <c r="D235" s="272">
        <v>123.63333333333334</v>
      </c>
      <c r="E235" s="272">
        <v>120.86666666666667</v>
      </c>
      <c r="F235" s="272">
        <v>118.03333333333333</v>
      </c>
      <c r="G235" s="272">
        <v>115.26666666666667</v>
      </c>
      <c r="H235" s="272">
        <v>126.46666666666668</v>
      </c>
      <c r="I235" s="272">
        <v>129.23333333333335</v>
      </c>
      <c r="J235" s="272">
        <v>132.06666666666669</v>
      </c>
      <c r="K235" s="271">
        <v>126.4</v>
      </c>
      <c r="L235" s="271">
        <v>120.8</v>
      </c>
      <c r="M235" s="271">
        <v>191.27476999999999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71.849999999999994</v>
      </c>
      <c r="D236" s="272">
        <v>72.149999999999991</v>
      </c>
      <c r="E236" s="272">
        <v>70.799999999999983</v>
      </c>
      <c r="F236" s="272">
        <v>69.749999999999986</v>
      </c>
      <c r="G236" s="272">
        <v>68.399999999999977</v>
      </c>
      <c r="H236" s="272">
        <v>73.199999999999989</v>
      </c>
      <c r="I236" s="272">
        <v>74.549999999999983</v>
      </c>
      <c r="J236" s="272">
        <v>75.599999999999994</v>
      </c>
      <c r="K236" s="271">
        <v>73.5</v>
      </c>
      <c r="L236" s="271">
        <v>71.099999999999994</v>
      </c>
      <c r="M236" s="271">
        <v>70.419749999999993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4573.6000000000004</v>
      </c>
      <c r="D237" s="272">
        <v>4537.8333333333339</v>
      </c>
      <c r="E237" s="272">
        <v>4475.1166666666677</v>
      </c>
      <c r="F237" s="272">
        <v>4376.6333333333341</v>
      </c>
      <c r="G237" s="272">
        <v>4313.9166666666679</v>
      </c>
      <c r="H237" s="272">
        <v>4636.3166666666675</v>
      </c>
      <c r="I237" s="272">
        <v>4699.0333333333347</v>
      </c>
      <c r="J237" s="272">
        <v>4797.5166666666673</v>
      </c>
      <c r="K237" s="271">
        <v>4600.55</v>
      </c>
      <c r="L237" s="271">
        <v>4439.3500000000004</v>
      </c>
      <c r="M237" s="271">
        <v>1.6749700000000001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174.55</v>
      </c>
      <c r="D238" s="272">
        <v>175.23333333333335</v>
      </c>
      <c r="E238" s="272">
        <v>172.56666666666669</v>
      </c>
      <c r="F238" s="272">
        <v>170.58333333333334</v>
      </c>
      <c r="G238" s="272">
        <v>167.91666666666669</v>
      </c>
      <c r="H238" s="272">
        <v>177.2166666666667</v>
      </c>
      <c r="I238" s="272">
        <v>179.88333333333333</v>
      </c>
      <c r="J238" s="272">
        <v>181.8666666666667</v>
      </c>
      <c r="K238" s="271">
        <v>177.9</v>
      </c>
      <c r="L238" s="271">
        <v>173.25</v>
      </c>
      <c r="M238" s="271">
        <v>9.5976499999999998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165.5</v>
      </c>
      <c r="D239" s="272">
        <v>165.76666666666668</v>
      </c>
      <c r="E239" s="272">
        <v>163.03333333333336</v>
      </c>
      <c r="F239" s="272">
        <v>160.56666666666669</v>
      </c>
      <c r="G239" s="272">
        <v>157.83333333333337</v>
      </c>
      <c r="H239" s="272">
        <v>168.23333333333335</v>
      </c>
      <c r="I239" s="272">
        <v>170.96666666666664</v>
      </c>
      <c r="J239" s="272">
        <v>173.43333333333334</v>
      </c>
      <c r="K239" s="271">
        <v>168.5</v>
      </c>
      <c r="L239" s="271">
        <v>163.30000000000001</v>
      </c>
      <c r="M239" s="271">
        <v>78.228359999999995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269.8</v>
      </c>
      <c r="D240" s="272">
        <v>270.4666666666667</v>
      </c>
      <c r="E240" s="272">
        <v>267.03333333333342</v>
      </c>
      <c r="F240" s="272">
        <v>264.26666666666671</v>
      </c>
      <c r="G240" s="272">
        <v>260.83333333333343</v>
      </c>
      <c r="H240" s="272">
        <v>273.23333333333341</v>
      </c>
      <c r="I240" s="272">
        <v>276.66666666666669</v>
      </c>
      <c r="J240" s="272">
        <v>279.43333333333339</v>
      </c>
      <c r="K240" s="271">
        <v>273.89999999999998</v>
      </c>
      <c r="L240" s="271">
        <v>267.7</v>
      </c>
      <c r="M240" s="271">
        <v>55.423850000000002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73.099999999999994</v>
      </c>
      <c r="D241" s="272">
        <v>72.433333333333323</v>
      </c>
      <c r="E241" s="272">
        <v>71.566666666666649</v>
      </c>
      <c r="F241" s="272">
        <v>70.033333333333331</v>
      </c>
      <c r="G241" s="272">
        <v>69.166666666666657</v>
      </c>
      <c r="H241" s="272">
        <v>73.96666666666664</v>
      </c>
      <c r="I241" s="272">
        <v>74.833333333333314</v>
      </c>
      <c r="J241" s="272">
        <v>76.366666666666632</v>
      </c>
      <c r="K241" s="271">
        <v>73.3</v>
      </c>
      <c r="L241" s="271">
        <v>70.900000000000006</v>
      </c>
      <c r="M241" s="271">
        <v>489.35829999999999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17.8</v>
      </c>
      <c r="D242" s="272">
        <v>17.916666666666668</v>
      </c>
      <c r="E242" s="272">
        <v>17.633333333333336</v>
      </c>
      <c r="F242" s="272">
        <v>17.466666666666669</v>
      </c>
      <c r="G242" s="272">
        <v>17.183333333333337</v>
      </c>
      <c r="H242" s="272">
        <v>18.083333333333336</v>
      </c>
      <c r="I242" s="272">
        <v>18.366666666666667</v>
      </c>
      <c r="J242" s="272">
        <v>18.533333333333335</v>
      </c>
      <c r="K242" s="271">
        <v>18.2</v>
      </c>
      <c r="L242" s="271">
        <v>17.75</v>
      </c>
      <c r="M242" s="271">
        <v>18.33465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642.35</v>
      </c>
      <c r="D243" s="272">
        <v>642.45000000000005</v>
      </c>
      <c r="E243" s="272">
        <v>637.70000000000005</v>
      </c>
      <c r="F243" s="272">
        <v>633.04999999999995</v>
      </c>
      <c r="G243" s="272">
        <v>628.29999999999995</v>
      </c>
      <c r="H243" s="272">
        <v>647.10000000000014</v>
      </c>
      <c r="I243" s="272">
        <v>651.85000000000014</v>
      </c>
      <c r="J243" s="272">
        <v>656.50000000000023</v>
      </c>
      <c r="K243" s="271">
        <v>647.20000000000005</v>
      </c>
      <c r="L243" s="271">
        <v>637.79999999999995</v>
      </c>
      <c r="M243" s="271">
        <v>12.25071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21.25</v>
      </c>
      <c r="D244" s="272">
        <v>21.3</v>
      </c>
      <c r="E244" s="272">
        <v>21.150000000000002</v>
      </c>
      <c r="F244" s="272">
        <v>21.05</v>
      </c>
      <c r="G244" s="272">
        <v>20.900000000000002</v>
      </c>
      <c r="H244" s="272">
        <v>21.400000000000002</v>
      </c>
      <c r="I244" s="272">
        <v>21.55</v>
      </c>
      <c r="J244" s="272">
        <v>21.650000000000002</v>
      </c>
      <c r="K244" s="271">
        <v>21.45</v>
      </c>
      <c r="L244" s="271">
        <v>21.2</v>
      </c>
      <c r="M244" s="271">
        <v>26.681740000000001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1564.7</v>
      </c>
      <c r="D245" s="272">
        <v>1581.1833333333332</v>
      </c>
      <c r="E245" s="272">
        <v>1502.3666666666663</v>
      </c>
      <c r="F245" s="272">
        <v>1440.0333333333331</v>
      </c>
      <c r="G245" s="272">
        <v>1361.2166666666662</v>
      </c>
      <c r="H245" s="272">
        <v>1643.5166666666664</v>
      </c>
      <c r="I245" s="272">
        <v>1722.3333333333335</v>
      </c>
      <c r="J245" s="272">
        <v>1784.6666666666665</v>
      </c>
      <c r="K245" s="271">
        <v>1660</v>
      </c>
      <c r="L245" s="271">
        <v>1518.85</v>
      </c>
      <c r="M245" s="271">
        <v>3.9860500000000001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144.6</v>
      </c>
      <c r="D246" s="272">
        <v>145.85</v>
      </c>
      <c r="E246" s="272">
        <v>139.35</v>
      </c>
      <c r="F246" s="272">
        <v>134.1</v>
      </c>
      <c r="G246" s="272">
        <v>127.6</v>
      </c>
      <c r="H246" s="272">
        <v>151.1</v>
      </c>
      <c r="I246" s="272">
        <v>157.6</v>
      </c>
      <c r="J246" s="272">
        <v>162.85</v>
      </c>
      <c r="K246" s="271">
        <v>152.35</v>
      </c>
      <c r="L246" s="271">
        <v>140.6</v>
      </c>
      <c r="M246" s="271">
        <v>18.073350000000001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392.75</v>
      </c>
      <c r="D247" s="272">
        <v>395.75</v>
      </c>
      <c r="E247" s="272">
        <v>387.5</v>
      </c>
      <c r="F247" s="272">
        <v>382.25</v>
      </c>
      <c r="G247" s="272">
        <v>374</v>
      </c>
      <c r="H247" s="272">
        <v>401</v>
      </c>
      <c r="I247" s="272">
        <v>409.25</v>
      </c>
      <c r="J247" s="272">
        <v>414.5</v>
      </c>
      <c r="K247" s="271">
        <v>404</v>
      </c>
      <c r="L247" s="271">
        <v>390.5</v>
      </c>
      <c r="M247" s="271">
        <v>0.34469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353.15</v>
      </c>
      <c r="D248" s="272">
        <v>354.05</v>
      </c>
      <c r="E248" s="272">
        <v>348.1</v>
      </c>
      <c r="F248" s="272">
        <v>343.05</v>
      </c>
      <c r="G248" s="272">
        <v>337.1</v>
      </c>
      <c r="H248" s="272">
        <v>359.1</v>
      </c>
      <c r="I248" s="272">
        <v>365.04999999999995</v>
      </c>
      <c r="J248" s="272">
        <v>370.1</v>
      </c>
      <c r="K248" s="271">
        <v>360</v>
      </c>
      <c r="L248" s="271">
        <v>349</v>
      </c>
      <c r="M248" s="271">
        <v>32.678730000000002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200.2</v>
      </c>
      <c r="D249" s="272">
        <v>201.54999999999998</v>
      </c>
      <c r="E249" s="272">
        <v>198.39999999999998</v>
      </c>
      <c r="F249" s="272">
        <v>196.6</v>
      </c>
      <c r="G249" s="272">
        <v>193.45</v>
      </c>
      <c r="H249" s="272">
        <v>203.34999999999997</v>
      </c>
      <c r="I249" s="272">
        <v>206.5</v>
      </c>
      <c r="J249" s="272">
        <v>208.29999999999995</v>
      </c>
      <c r="K249" s="271">
        <v>204.7</v>
      </c>
      <c r="L249" s="271">
        <v>199.75</v>
      </c>
      <c r="M249" s="271">
        <v>45.641449999999999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1036.3</v>
      </c>
      <c r="D250" s="272">
        <v>1042.5333333333335</v>
      </c>
      <c r="E250" s="272">
        <v>1027.3166666666671</v>
      </c>
      <c r="F250" s="272">
        <v>1018.3333333333335</v>
      </c>
      <c r="G250" s="272">
        <v>1003.116666666667</v>
      </c>
      <c r="H250" s="272">
        <v>1051.5166666666671</v>
      </c>
      <c r="I250" s="272">
        <v>1066.7333333333338</v>
      </c>
      <c r="J250" s="272">
        <v>1075.7166666666672</v>
      </c>
      <c r="K250" s="271">
        <v>1057.75</v>
      </c>
      <c r="L250" s="271">
        <v>1033.55</v>
      </c>
      <c r="M250" s="271">
        <v>23.8202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15.75</v>
      </c>
      <c r="D251" s="272">
        <v>15.9</v>
      </c>
      <c r="E251" s="272">
        <v>15.45</v>
      </c>
      <c r="F251" s="272">
        <v>15.149999999999999</v>
      </c>
      <c r="G251" s="272">
        <v>14.699999999999998</v>
      </c>
      <c r="H251" s="272">
        <v>16.200000000000003</v>
      </c>
      <c r="I251" s="272">
        <v>16.649999999999999</v>
      </c>
      <c r="J251" s="272">
        <v>16.950000000000003</v>
      </c>
      <c r="K251" s="271">
        <v>16.350000000000001</v>
      </c>
      <c r="L251" s="271">
        <v>15.6</v>
      </c>
      <c r="M251" s="271">
        <v>64.275530000000003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4310.05</v>
      </c>
      <c r="D252" s="272">
        <v>4298.4000000000005</v>
      </c>
      <c r="E252" s="272">
        <v>4267.2000000000007</v>
      </c>
      <c r="F252" s="272">
        <v>4224.3500000000004</v>
      </c>
      <c r="G252" s="272">
        <v>4193.1500000000005</v>
      </c>
      <c r="H252" s="272">
        <v>4341.2500000000009</v>
      </c>
      <c r="I252" s="272">
        <v>4372.45</v>
      </c>
      <c r="J252" s="272">
        <v>4415.3000000000011</v>
      </c>
      <c r="K252" s="271">
        <v>4329.6000000000004</v>
      </c>
      <c r="L252" s="271">
        <v>4255.55</v>
      </c>
      <c r="M252" s="271">
        <v>3.2390099999999999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1616.65</v>
      </c>
      <c r="D253" s="272">
        <v>1614.8833333333334</v>
      </c>
      <c r="E253" s="272">
        <v>1604.0666666666668</v>
      </c>
      <c r="F253" s="272">
        <v>1591.4833333333333</v>
      </c>
      <c r="G253" s="272">
        <v>1580.6666666666667</v>
      </c>
      <c r="H253" s="272">
        <v>1627.4666666666669</v>
      </c>
      <c r="I253" s="272">
        <v>1638.2833333333335</v>
      </c>
      <c r="J253" s="272">
        <v>1650.866666666667</v>
      </c>
      <c r="K253" s="271">
        <v>1625.7</v>
      </c>
      <c r="L253" s="271">
        <v>1602.3</v>
      </c>
      <c r="M253" s="271">
        <v>53.619709999999998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586.85</v>
      </c>
      <c r="D254" s="272">
        <v>589.16666666666663</v>
      </c>
      <c r="E254" s="272">
        <v>580.93333333333328</v>
      </c>
      <c r="F254" s="272">
        <v>575.01666666666665</v>
      </c>
      <c r="G254" s="272">
        <v>566.7833333333333</v>
      </c>
      <c r="H254" s="272">
        <v>595.08333333333326</v>
      </c>
      <c r="I254" s="272">
        <v>603.31666666666661</v>
      </c>
      <c r="J254" s="272">
        <v>609.23333333333323</v>
      </c>
      <c r="K254" s="271">
        <v>597.4</v>
      </c>
      <c r="L254" s="271">
        <v>583.25</v>
      </c>
      <c r="M254" s="271">
        <v>7.9459400000000002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611.20000000000005</v>
      </c>
      <c r="D255" s="272">
        <v>616.01666666666677</v>
      </c>
      <c r="E255" s="272">
        <v>604.18333333333351</v>
      </c>
      <c r="F255" s="272">
        <v>597.16666666666674</v>
      </c>
      <c r="G255" s="272">
        <v>585.33333333333348</v>
      </c>
      <c r="H255" s="272">
        <v>623.03333333333353</v>
      </c>
      <c r="I255" s="272">
        <v>634.86666666666679</v>
      </c>
      <c r="J255" s="272">
        <v>641.88333333333355</v>
      </c>
      <c r="K255" s="271">
        <v>627.85</v>
      </c>
      <c r="L255" s="271">
        <v>609</v>
      </c>
      <c r="M255" s="271">
        <v>6.1284400000000003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2080.9</v>
      </c>
      <c r="D256" s="272">
        <v>2056.6833333333334</v>
      </c>
      <c r="E256" s="272">
        <v>2009.416666666667</v>
      </c>
      <c r="F256" s="272">
        <v>1937.9333333333336</v>
      </c>
      <c r="G256" s="272">
        <v>1890.6666666666672</v>
      </c>
      <c r="H256" s="272">
        <v>2128.166666666667</v>
      </c>
      <c r="I256" s="272">
        <v>2175.4333333333334</v>
      </c>
      <c r="J256" s="272">
        <v>2246.9166666666665</v>
      </c>
      <c r="K256" s="271">
        <v>2103.9499999999998</v>
      </c>
      <c r="L256" s="271">
        <v>1985.2</v>
      </c>
      <c r="M256" s="271">
        <v>21.946200000000001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1012.45</v>
      </c>
      <c r="D257" s="272">
        <v>1015</v>
      </c>
      <c r="E257" s="272">
        <v>995.7</v>
      </c>
      <c r="F257" s="272">
        <v>978.95</v>
      </c>
      <c r="G257" s="272">
        <v>959.65000000000009</v>
      </c>
      <c r="H257" s="272">
        <v>1031.75</v>
      </c>
      <c r="I257" s="272">
        <v>1051.0500000000002</v>
      </c>
      <c r="J257" s="272">
        <v>1067.8</v>
      </c>
      <c r="K257" s="271">
        <v>1034.3</v>
      </c>
      <c r="L257" s="271">
        <v>998.25</v>
      </c>
      <c r="M257" s="271">
        <v>5.9436499999999999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1852.8</v>
      </c>
      <c r="D258" s="272">
        <v>1850.5833333333333</v>
      </c>
      <c r="E258" s="272">
        <v>1827.1666666666665</v>
      </c>
      <c r="F258" s="272">
        <v>1801.5333333333333</v>
      </c>
      <c r="G258" s="272">
        <v>1778.1166666666666</v>
      </c>
      <c r="H258" s="272">
        <v>1876.2166666666665</v>
      </c>
      <c r="I258" s="272">
        <v>1899.633333333333</v>
      </c>
      <c r="J258" s="272">
        <v>1925.2666666666664</v>
      </c>
      <c r="K258" s="271">
        <v>1874</v>
      </c>
      <c r="L258" s="271">
        <v>1824.95</v>
      </c>
      <c r="M258" s="271">
        <v>1.1699900000000001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2621.95</v>
      </c>
      <c r="D259" s="272">
        <v>2603.5833333333335</v>
      </c>
      <c r="E259" s="272">
        <v>2547.416666666667</v>
      </c>
      <c r="F259" s="272">
        <v>2472.8833333333337</v>
      </c>
      <c r="G259" s="272">
        <v>2416.7166666666672</v>
      </c>
      <c r="H259" s="272">
        <v>2678.1166666666668</v>
      </c>
      <c r="I259" s="272">
        <v>2734.2833333333338</v>
      </c>
      <c r="J259" s="272">
        <v>2808.8166666666666</v>
      </c>
      <c r="K259" s="271">
        <v>2659.75</v>
      </c>
      <c r="L259" s="271">
        <v>2529.0500000000002</v>
      </c>
      <c r="M259" s="271">
        <v>2.4746199999999998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464.35</v>
      </c>
      <c r="D260" s="272">
        <v>456.56666666666666</v>
      </c>
      <c r="E260" s="272">
        <v>446.73333333333335</v>
      </c>
      <c r="F260" s="272">
        <v>429.11666666666667</v>
      </c>
      <c r="G260" s="272">
        <v>419.28333333333336</v>
      </c>
      <c r="H260" s="272">
        <v>474.18333333333334</v>
      </c>
      <c r="I260" s="272">
        <v>484.01666666666671</v>
      </c>
      <c r="J260" s="272">
        <v>501.63333333333333</v>
      </c>
      <c r="K260" s="271">
        <v>466.4</v>
      </c>
      <c r="L260" s="271">
        <v>438.95</v>
      </c>
      <c r="M260" s="271">
        <v>3.35005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382.05</v>
      </c>
      <c r="D261" s="272">
        <v>386</v>
      </c>
      <c r="E261" s="272">
        <v>376.05</v>
      </c>
      <c r="F261" s="272">
        <v>370.05</v>
      </c>
      <c r="G261" s="272">
        <v>360.1</v>
      </c>
      <c r="H261" s="272">
        <v>392</v>
      </c>
      <c r="I261" s="272">
        <v>401.95000000000005</v>
      </c>
      <c r="J261" s="272">
        <v>407.95</v>
      </c>
      <c r="K261" s="271">
        <v>395.95</v>
      </c>
      <c r="L261" s="271">
        <v>380</v>
      </c>
      <c r="M261" s="271">
        <v>14.61328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61.35</v>
      </c>
      <c r="D262" s="272">
        <v>61.616666666666667</v>
      </c>
      <c r="E262" s="272">
        <v>60.733333333333334</v>
      </c>
      <c r="F262" s="272">
        <v>60.116666666666667</v>
      </c>
      <c r="G262" s="272">
        <v>59.233333333333334</v>
      </c>
      <c r="H262" s="272">
        <v>62.233333333333334</v>
      </c>
      <c r="I262" s="272">
        <v>63.116666666666674</v>
      </c>
      <c r="J262" s="272">
        <v>63.733333333333334</v>
      </c>
      <c r="K262" s="271">
        <v>62.5</v>
      </c>
      <c r="L262" s="271">
        <v>61</v>
      </c>
      <c r="M262" s="271">
        <v>5.8104100000000001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285.8</v>
      </c>
      <c r="D263" s="272">
        <v>281.40000000000003</v>
      </c>
      <c r="E263" s="272">
        <v>274.40000000000009</v>
      </c>
      <c r="F263" s="272">
        <v>263.00000000000006</v>
      </c>
      <c r="G263" s="272">
        <v>256.00000000000011</v>
      </c>
      <c r="H263" s="272">
        <v>292.80000000000007</v>
      </c>
      <c r="I263" s="272">
        <v>299.79999999999995</v>
      </c>
      <c r="J263" s="272">
        <v>311.20000000000005</v>
      </c>
      <c r="K263" s="271">
        <v>288.39999999999998</v>
      </c>
      <c r="L263" s="271">
        <v>270</v>
      </c>
      <c r="M263" s="271">
        <v>35.338740000000001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667.15</v>
      </c>
      <c r="D264" s="272">
        <v>668.7166666666667</v>
      </c>
      <c r="E264" s="272">
        <v>663.43333333333339</v>
      </c>
      <c r="F264" s="272">
        <v>659.7166666666667</v>
      </c>
      <c r="G264" s="272">
        <v>654.43333333333339</v>
      </c>
      <c r="H264" s="272">
        <v>672.43333333333339</v>
      </c>
      <c r="I264" s="272">
        <v>677.7166666666667</v>
      </c>
      <c r="J264" s="272">
        <v>681.43333333333339</v>
      </c>
      <c r="K264" s="271">
        <v>674</v>
      </c>
      <c r="L264" s="271">
        <v>665</v>
      </c>
      <c r="M264" s="271">
        <v>24.554590000000001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122.05</v>
      </c>
      <c r="D265" s="272">
        <v>121.93333333333334</v>
      </c>
      <c r="E265" s="272">
        <v>120.16666666666667</v>
      </c>
      <c r="F265" s="272">
        <v>118.28333333333333</v>
      </c>
      <c r="G265" s="272">
        <v>116.51666666666667</v>
      </c>
      <c r="H265" s="272">
        <v>123.81666666666668</v>
      </c>
      <c r="I265" s="272">
        <v>125.58333333333333</v>
      </c>
      <c r="J265" s="272">
        <v>127.46666666666668</v>
      </c>
      <c r="K265" s="271">
        <v>123.7</v>
      </c>
      <c r="L265" s="271">
        <v>120.05</v>
      </c>
      <c r="M265" s="271">
        <v>14.520910000000001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116.7</v>
      </c>
      <c r="D266" s="272">
        <v>117.48333333333335</v>
      </c>
      <c r="E266" s="272">
        <v>115.31666666666669</v>
      </c>
      <c r="F266" s="272">
        <v>113.93333333333334</v>
      </c>
      <c r="G266" s="272">
        <v>111.76666666666668</v>
      </c>
      <c r="H266" s="272">
        <v>118.8666666666667</v>
      </c>
      <c r="I266" s="272">
        <v>121.03333333333336</v>
      </c>
      <c r="J266" s="272">
        <v>122.41666666666671</v>
      </c>
      <c r="K266" s="271">
        <v>119.65</v>
      </c>
      <c r="L266" s="271">
        <v>116.1</v>
      </c>
      <c r="M266" s="271">
        <v>7.5290499999999998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392.8</v>
      </c>
      <c r="D267" s="272">
        <v>390.98333333333329</v>
      </c>
      <c r="E267" s="272">
        <v>386.96666666666658</v>
      </c>
      <c r="F267" s="272">
        <v>381.13333333333327</v>
      </c>
      <c r="G267" s="272">
        <v>377.11666666666656</v>
      </c>
      <c r="H267" s="272">
        <v>396.81666666666661</v>
      </c>
      <c r="I267" s="272">
        <v>400.83333333333337</v>
      </c>
      <c r="J267" s="272">
        <v>406.66666666666663</v>
      </c>
      <c r="K267" s="271">
        <v>395</v>
      </c>
      <c r="L267" s="271">
        <v>385.15</v>
      </c>
      <c r="M267" s="271">
        <v>45.571199999999997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575.65</v>
      </c>
      <c r="D268" s="272">
        <v>575.34999999999991</v>
      </c>
      <c r="E268" s="272">
        <v>570.89999999999986</v>
      </c>
      <c r="F268" s="272">
        <v>566.15</v>
      </c>
      <c r="G268" s="272">
        <v>561.69999999999993</v>
      </c>
      <c r="H268" s="272">
        <v>580.0999999999998</v>
      </c>
      <c r="I268" s="272">
        <v>584.54999999999984</v>
      </c>
      <c r="J268" s="272">
        <v>589.29999999999973</v>
      </c>
      <c r="K268" s="271">
        <v>579.79999999999995</v>
      </c>
      <c r="L268" s="271">
        <v>570.6</v>
      </c>
      <c r="M268" s="271">
        <v>30.430769999999999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490.9</v>
      </c>
      <c r="D269" s="272">
        <v>502.81666666666666</v>
      </c>
      <c r="E269" s="272">
        <v>469.63333333333333</v>
      </c>
      <c r="F269" s="272">
        <v>448.36666666666667</v>
      </c>
      <c r="G269" s="272">
        <v>415.18333333333334</v>
      </c>
      <c r="H269" s="272">
        <v>524.08333333333326</v>
      </c>
      <c r="I269" s="272">
        <v>557.26666666666665</v>
      </c>
      <c r="J269" s="272">
        <v>578.5333333333333</v>
      </c>
      <c r="K269" s="271">
        <v>536</v>
      </c>
      <c r="L269" s="271">
        <v>481.55</v>
      </c>
      <c r="M269" s="271">
        <v>15.40924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346.75</v>
      </c>
      <c r="D270" s="272">
        <v>349.81666666666666</v>
      </c>
      <c r="E270" s="272">
        <v>341.93333333333334</v>
      </c>
      <c r="F270" s="272">
        <v>337.11666666666667</v>
      </c>
      <c r="G270" s="272">
        <v>329.23333333333335</v>
      </c>
      <c r="H270" s="272">
        <v>354.63333333333333</v>
      </c>
      <c r="I270" s="272">
        <v>362.51666666666665</v>
      </c>
      <c r="J270" s="272">
        <v>367.33333333333331</v>
      </c>
      <c r="K270" s="271">
        <v>357.7</v>
      </c>
      <c r="L270" s="271">
        <v>345</v>
      </c>
      <c r="M270" s="271">
        <v>0.75810999999999995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598</v>
      </c>
      <c r="D271" s="272">
        <v>597.0333333333333</v>
      </c>
      <c r="E271" s="272">
        <v>591.21666666666658</v>
      </c>
      <c r="F271" s="272">
        <v>584.43333333333328</v>
      </c>
      <c r="G271" s="272">
        <v>578.61666666666656</v>
      </c>
      <c r="H271" s="272">
        <v>603.81666666666661</v>
      </c>
      <c r="I271" s="272">
        <v>609.63333333333321</v>
      </c>
      <c r="J271" s="272">
        <v>616.41666666666663</v>
      </c>
      <c r="K271" s="271">
        <v>602.85</v>
      </c>
      <c r="L271" s="271">
        <v>590.25</v>
      </c>
      <c r="M271" s="271">
        <v>2.6387299999999998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181.05</v>
      </c>
      <c r="D272" s="272">
        <v>177.85000000000002</v>
      </c>
      <c r="E272" s="272">
        <v>173.80000000000004</v>
      </c>
      <c r="F272" s="272">
        <v>166.55</v>
      </c>
      <c r="G272" s="272">
        <v>162.50000000000003</v>
      </c>
      <c r="H272" s="272">
        <v>185.10000000000005</v>
      </c>
      <c r="I272" s="272">
        <v>189.15</v>
      </c>
      <c r="J272" s="272">
        <v>196.40000000000006</v>
      </c>
      <c r="K272" s="271">
        <v>181.9</v>
      </c>
      <c r="L272" s="271">
        <v>170.6</v>
      </c>
      <c r="M272" s="271">
        <v>8.9448399999999992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565.04999999999995</v>
      </c>
      <c r="D273" s="272">
        <v>566.81666666666661</v>
      </c>
      <c r="E273" s="272">
        <v>559.23333333333323</v>
      </c>
      <c r="F273" s="272">
        <v>553.41666666666663</v>
      </c>
      <c r="G273" s="272">
        <v>545.83333333333326</v>
      </c>
      <c r="H273" s="272">
        <v>572.63333333333321</v>
      </c>
      <c r="I273" s="272">
        <v>580.2166666666667</v>
      </c>
      <c r="J273" s="272">
        <v>586.03333333333319</v>
      </c>
      <c r="K273" s="271">
        <v>574.4</v>
      </c>
      <c r="L273" s="271">
        <v>561</v>
      </c>
      <c r="M273" s="271">
        <v>2.0850900000000001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1400.15</v>
      </c>
      <c r="D274" s="272">
        <v>1397.05</v>
      </c>
      <c r="E274" s="272">
        <v>1364.1</v>
      </c>
      <c r="F274" s="272">
        <v>1328.05</v>
      </c>
      <c r="G274" s="272">
        <v>1295.0999999999999</v>
      </c>
      <c r="H274" s="272">
        <v>1433.1</v>
      </c>
      <c r="I274" s="272">
        <v>1466.0500000000002</v>
      </c>
      <c r="J274" s="272">
        <v>1502.1</v>
      </c>
      <c r="K274" s="271">
        <v>1430</v>
      </c>
      <c r="L274" s="271">
        <v>1361</v>
      </c>
      <c r="M274" s="271">
        <v>9.3348099999999992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257.25</v>
      </c>
      <c r="D275" s="272">
        <v>257.76666666666665</v>
      </c>
      <c r="E275" s="272">
        <v>255.48333333333329</v>
      </c>
      <c r="F275" s="272">
        <v>253.71666666666664</v>
      </c>
      <c r="G275" s="272">
        <v>251.43333333333328</v>
      </c>
      <c r="H275" s="272">
        <v>259.5333333333333</v>
      </c>
      <c r="I275" s="272">
        <v>261.81666666666661</v>
      </c>
      <c r="J275" s="272">
        <v>263.58333333333331</v>
      </c>
      <c r="K275" s="271">
        <v>260.05</v>
      </c>
      <c r="L275" s="271">
        <v>256</v>
      </c>
      <c r="M275" s="271">
        <v>0.63116000000000005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535.9</v>
      </c>
      <c r="D276" s="272">
        <v>531.63333333333333</v>
      </c>
      <c r="E276" s="272">
        <v>525.26666666666665</v>
      </c>
      <c r="F276" s="272">
        <v>514.63333333333333</v>
      </c>
      <c r="G276" s="272">
        <v>508.26666666666665</v>
      </c>
      <c r="H276" s="272">
        <v>542.26666666666665</v>
      </c>
      <c r="I276" s="272">
        <v>548.63333333333321</v>
      </c>
      <c r="J276" s="272">
        <v>559.26666666666665</v>
      </c>
      <c r="K276" s="271">
        <v>538</v>
      </c>
      <c r="L276" s="271">
        <v>521</v>
      </c>
      <c r="M276" s="271">
        <v>13.903180000000001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251.8</v>
      </c>
      <c r="D277" s="272">
        <v>252.51666666666665</v>
      </c>
      <c r="E277" s="272">
        <v>248.2833333333333</v>
      </c>
      <c r="F277" s="272">
        <v>244.76666666666665</v>
      </c>
      <c r="G277" s="272">
        <v>240.5333333333333</v>
      </c>
      <c r="H277" s="272">
        <v>256.0333333333333</v>
      </c>
      <c r="I277" s="272">
        <v>260.26666666666665</v>
      </c>
      <c r="J277" s="272">
        <v>263.7833333333333</v>
      </c>
      <c r="K277" s="271">
        <v>256.75</v>
      </c>
      <c r="L277" s="271">
        <v>249</v>
      </c>
      <c r="M277" s="271">
        <v>5.6993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1122.7</v>
      </c>
      <c r="D278" s="272">
        <v>1129.6833333333334</v>
      </c>
      <c r="E278" s="272">
        <v>1111.0166666666669</v>
      </c>
      <c r="F278" s="272">
        <v>1099.3333333333335</v>
      </c>
      <c r="G278" s="272">
        <v>1080.666666666667</v>
      </c>
      <c r="H278" s="272">
        <v>1141.3666666666668</v>
      </c>
      <c r="I278" s="272">
        <v>1160.0333333333333</v>
      </c>
      <c r="J278" s="272">
        <v>1171.7166666666667</v>
      </c>
      <c r="K278" s="271">
        <v>1148.3499999999999</v>
      </c>
      <c r="L278" s="271">
        <v>1118</v>
      </c>
      <c r="M278" s="271">
        <v>1.31311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372.4</v>
      </c>
      <c r="D279" s="272">
        <v>375.88333333333327</v>
      </c>
      <c r="E279" s="272">
        <v>367.81666666666655</v>
      </c>
      <c r="F279" s="272">
        <v>363.23333333333329</v>
      </c>
      <c r="G279" s="272">
        <v>355.16666666666657</v>
      </c>
      <c r="H279" s="272">
        <v>380.46666666666653</v>
      </c>
      <c r="I279" s="272">
        <v>388.53333333333325</v>
      </c>
      <c r="J279" s="272">
        <v>393.1166666666665</v>
      </c>
      <c r="K279" s="271">
        <v>383.95</v>
      </c>
      <c r="L279" s="271">
        <v>371.3</v>
      </c>
      <c r="M279" s="271">
        <v>0.66203999999999996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71.2</v>
      </c>
      <c r="D280" s="272">
        <v>71.63333333333334</v>
      </c>
      <c r="E280" s="272">
        <v>69.916666666666686</v>
      </c>
      <c r="F280" s="272">
        <v>68.63333333333334</v>
      </c>
      <c r="G280" s="272">
        <v>66.916666666666686</v>
      </c>
      <c r="H280" s="272">
        <v>72.916666666666686</v>
      </c>
      <c r="I280" s="272">
        <v>74.633333333333354</v>
      </c>
      <c r="J280" s="272">
        <v>75.916666666666686</v>
      </c>
      <c r="K280" s="271">
        <v>73.349999999999994</v>
      </c>
      <c r="L280" s="271">
        <v>70.349999999999994</v>
      </c>
      <c r="M280" s="271">
        <v>52.788409999999999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501.45</v>
      </c>
      <c r="D281" s="272">
        <v>504.05</v>
      </c>
      <c r="E281" s="272">
        <v>494.5</v>
      </c>
      <c r="F281" s="272">
        <v>487.55</v>
      </c>
      <c r="G281" s="272">
        <v>478</v>
      </c>
      <c r="H281" s="272">
        <v>511</v>
      </c>
      <c r="I281" s="272">
        <v>520.55000000000007</v>
      </c>
      <c r="J281" s="272">
        <v>527.5</v>
      </c>
      <c r="K281" s="271">
        <v>513.6</v>
      </c>
      <c r="L281" s="271">
        <v>497.1</v>
      </c>
      <c r="M281" s="271">
        <v>2.46638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61.3</v>
      </c>
      <c r="D282" s="272">
        <v>62.016666666666673</v>
      </c>
      <c r="E282" s="272">
        <v>60.283333333333346</v>
      </c>
      <c r="F282" s="272">
        <v>59.266666666666673</v>
      </c>
      <c r="G282" s="272">
        <v>57.533333333333346</v>
      </c>
      <c r="H282" s="272">
        <v>63.033333333333346</v>
      </c>
      <c r="I282" s="272">
        <v>64.76666666666668</v>
      </c>
      <c r="J282" s="272">
        <v>65.783333333333346</v>
      </c>
      <c r="K282" s="271">
        <v>63.75</v>
      </c>
      <c r="L282" s="271">
        <v>61</v>
      </c>
      <c r="M282" s="271">
        <v>112.86324999999999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424</v>
      </c>
      <c r="D283" s="272">
        <v>430.63333333333338</v>
      </c>
      <c r="E283" s="272">
        <v>413.46666666666675</v>
      </c>
      <c r="F283" s="272">
        <v>402.93333333333339</v>
      </c>
      <c r="G283" s="272">
        <v>385.76666666666677</v>
      </c>
      <c r="H283" s="272">
        <v>441.16666666666674</v>
      </c>
      <c r="I283" s="272">
        <v>458.33333333333337</v>
      </c>
      <c r="J283" s="272">
        <v>468.86666666666673</v>
      </c>
      <c r="K283" s="271">
        <v>447.8</v>
      </c>
      <c r="L283" s="271">
        <v>420.1</v>
      </c>
      <c r="M283" s="271">
        <v>4.90585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1833.9</v>
      </c>
      <c r="D284" s="272">
        <v>1835.5166666666667</v>
      </c>
      <c r="E284" s="272">
        <v>1821.0333333333333</v>
      </c>
      <c r="F284" s="272">
        <v>1808.1666666666667</v>
      </c>
      <c r="G284" s="272">
        <v>1793.6833333333334</v>
      </c>
      <c r="H284" s="272">
        <v>1848.3833333333332</v>
      </c>
      <c r="I284" s="272">
        <v>1862.8666666666663</v>
      </c>
      <c r="J284" s="272">
        <v>1875.7333333333331</v>
      </c>
      <c r="K284" s="271">
        <v>1850</v>
      </c>
      <c r="L284" s="271">
        <v>1822.65</v>
      </c>
      <c r="M284" s="271">
        <v>16.645710000000001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1235</v>
      </c>
      <c r="D285" s="272">
        <v>1227.7666666666667</v>
      </c>
      <c r="E285" s="272">
        <v>1207.2333333333333</v>
      </c>
      <c r="F285" s="272">
        <v>1179.4666666666667</v>
      </c>
      <c r="G285" s="272">
        <v>1158.9333333333334</v>
      </c>
      <c r="H285" s="272">
        <v>1255.5333333333333</v>
      </c>
      <c r="I285" s="272">
        <v>1276.0666666666666</v>
      </c>
      <c r="J285" s="272">
        <v>1303.8333333333333</v>
      </c>
      <c r="K285" s="271">
        <v>1248.3</v>
      </c>
      <c r="L285" s="271">
        <v>1200</v>
      </c>
      <c r="M285" s="271">
        <v>0.41791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74.75</v>
      </c>
      <c r="D286" s="272">
        <v>74.95</v>
      </c>
      <c r="E286" s="272">
        <v>74.2</v>
      </c>
      <c r="F286" s="272">
        <v>73.650000000000006</v>
      </c>
      <c r="G286" s="272">
        <v>72.900000000000006</v>
      </c>
      <c r="H286" s="272">
        <v>75.5</v>
      </c>
      <c r="I286" s="272">
        <v>76.25</v>
      </c>
      <c r="J286" s="272">
        <v>76.8</v>
      </c>
      <c r="K286" s="271">
        <v>75.7</v>
      </c>
      <c r="L286" s="271">
        <v>74.400000000000006</v>
      </c>
      <c r="M286" s="271">
        <v>36.065719999999999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3563.05</v>
      </c>
      <c r="D287" s="272">
        <v>3556.0166666666664</v>
      </c>
      <c r="E287" s="272">
        <v>3527.0333333333328</v>
      </c>
      <c r="F287" s="272">
        <v>3491.0166666666664</v>
      </c>
      <c r="G287" s="272">
        <v>3462.0333333333328</v>
      </c>
      <c r="H287" s="272">
        <v>3592.0333333333328</v>
      </c>
      <c r="I287" s="272">
        <v>3621.0166666666664</v>
      </c>
      <c r="J287" s="272">
        <v>3657.0333333333328</v>
      </c>
      <c r="K287" s="271">
        <v>3585</v>
      </c>
      <c r="L287" s="271">
        <v>3520</v>
      </c>
      <c r="M287" s="271">
        <v>3.2562000000000002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379.2</v>
      </c>
      <c r="D288" s="272">
        <v>382.13333333333327</v>
      </c>
      <c r="E288" s="272">
        <v>373.61666666666656</v>
      </c>
      <c r="F288" s="272">
        <v>368.0333333333333</v>
      </c>
      <c r="G288" s="272">
        <v>359.51666666666659</v>
      </c>
      <c r="H288" s="272">
        <v>387.71666666666653</v>
      </c>
      <c r="I288" s="272">
        <v>396.23333333333329</v>
      </c>
      <c r="J288" s="272">
        <v>401.81666666666649</v>
      </c>
      <c r="K288" s="271">
        <v>390.65</v>
      </c>
      <c r="L288" s="271">
        <v>376.55</v>
      </c>
      <c r="M288" s="271">
        <v>73.786360000000002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10596.25</v>
      </c>
      <c r="D289" s="272">
        <v>10471.1</v>
      </c>
      <c r="E289" s="272">
        <v>10303.200000000001</v>
      </c>
      <c r="F289" s="272">
        <v>10010.15</v>
      </c>
      <c r="G289" s="272">
        <v>9842.25</v>
      </c>
      <c r="H289" s="272">
        <v>10764.150000000001</v>
      </c>
      <c r="I289" s="272">
        <v>10932.05</v>
      </c>
      <c r="J289" s="272">
        <v>11225.100000000002</v>
      </c>
      <c r="K289" s="271">
        <v>10639</v>
      </c>
      <c r="L289" s="271">
        <v>10178.049999999999</v>
      </c>
      <c r="M289" s="271">
        <v>7.0790000000000006E-2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4925.3500000000004</v>
      </c>
      <c r="D290" s="272">
        <v>4926.5</v>
      </c>
      <c r="E290" s="272">
        <v>4894.3500000000004</v>
      </c>
      <c r="F290" s="272">
        <v>4863.3500000000004</v>
      </c>
      <c r="G290" s="272">
        <v>4831.2000000000007</v>
      </c>
      <c r="H290" s="272">
        <v>4957.5</v>
      </c>
      <c r="I290" s="272">
        <v>4989.6499999999996</v>
      </c>
      <c r="J290" s="272">
        <v>5020.6499999999996</v>
      </c>
      <c r="K290" s="271">
        <v>4958.6499999999996</v>
      </c>
      <c r="L290" s="271">
        <v>4895.5</v>
      </c>
      <c r="M290" s="271">
        <v>3.0617000000000001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1787.45</v>
      </c>
      <c r="D291" s="272">
        <v>1789.9166666666667</v>
      </c>
      <c r="E291" s="272">
        <v>1772.8333333333335</v>
      </c>
      <c r="F291" s="272">
        <v>1758.2166666666667</v>
      </c>
      <c r="G291" s="272">
        <v>1741.1333333333334</v>
      </c>
      <c r="H291" s="272">
        <v>1804.5333333333335</v>
      </c>
      <c r="I291" s="272">
        <v>1821.616666666667</v>
      </c>
      <c r="J291" s="272">
        <v>1836.2333333333336</v>
      </c>
      <c r="K291" s="271">
        <v>1807</v>
      </c>
      <c r="L291" s="271">
        <v>1775.3</v>
      </c>
      <c r="M291" s="271">
        <v>14.30542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370.15</v>
      </c>
      <c r="D292" s="272">
        <v>370.33333333333331</v>
      </c>
      <c r="E292" s="272">
        <v>365.81666666666661</v>
      </c>
      <c r="F292" s="272">
        <v>361.48333333333329</v>
      </c>
      <c r="G292" s="272">
        <v>356.96666666666658</v>
      </c>
      <c r="H292" s="272">
        <v>374.66666666666663</v>
      </c>
      <c r="I292" s="272">
        <v>379.18333333333339</v>
      </c>
      <c r="J292" s="272">
        <v>383.51666666666665</v>
      </c>
      <c r="K292" s="271">
        <v>374.85</v>
      </c>
      <c r="L292" s="271">
        <v>366</v>
      </c>
      <c r="M292" s="271">
        <v>2.2784599999999999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545.1</v>
      </c>
      <c r="D293" s="272">
        <v>547.69999999999993</v>
      </c>
      <c r="E293" s="272">
        <v>539.49999999999989</v>
      </c>
      <c r="F293" s="272">
        <v>533.9</v>
      </c>
      <c r="G293" s="272">
        <v>525.69999999999993</v>
      </c>
      <c r="H293" s="272">
        <v>553.29999999999984</v>
      </c>
      <c r="I293" s="272">
        <v>561.49999999999989</v>
      </c>
      <c r="J293" s="272">
        <v>567.0999999999998</v>
      </c>
      <c r="K293" s="271">
        <v>555.9</v>
      </c>
      <c r="L293" s="271">
        <v>542.1</v>
      </c>
      <c r="M293" s="271">
        <v>21.31692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312.10000000000002</v>
      </c>
      <c r="D294" s="272">
        <v>313.36666666666667</v>
      </c>
      <c r="E294" s="272">
        <v>308.88333333333333</v>
      </c>
      <c r="F294" s="272">
        <v>305.66666666666663</v>
      </c>
      <c r="G294" s="272">
        <v>301.18333333333328</v>
      </c>
      <c r="H294" s="272">
        <v>316.58333333333337</v>
      </c>
      <c r="I294" s="272">
        <v>321.06666666666672</v>
      </c>
      <c r="J294" s="272">
        <v>324.28333333333342</v>
      </c>
      <c r="K294" s="271">
        <v>317.85000000000002</v>
      </c>
      <c r="L294" s="271">
        <v>310.14999999999998</v>
      </c>
      <c r="M294" s="271">
        <v>6.9477500000000001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3524.35</v>
      </c>
      <c r="D295" s="272">
        <v>3550.4499999999994</v>
      </c>
      <c r="E295" s="272">
        <v>3476.9499999999989</v>
      </c>
      <c r="F295" s="272">
        <v>3429.5499999999997</v>
      </c>
      <c r="G295" s="272">
        <v>3356.0499999999993</v>
      </c>
      <c r="H295" s="272">
        <v>3597.8499999999985</v>
      </c>
      <c r="I295" s="272">
        <v>3671.3499999999995</v>
      </c>
      <c r="J295" s="272">
        <v>3718.7499999999982</v>
      </c>
      <c r="K295" s="271">
        <v>3623.95</v>
      </c>
      <c r="L295" s="271">
        <v>3503.05</v>
      </c>
      <c r="M295" s="271">
        <v>0.47253000000000001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668.1</v>
      </c>
      <c r="D296" s="272">
        <v>664.01666666666665</v>
      </c>
      <c r="E296" s="272">
        <v>658.0333333333333</v>
      </c>
      <c r="F296" s="272">
        <v>647.9666666666667</v>
      </c>
      <c r="G296" s="272">
        <v>641.98333333333335</v>
      </c>
      <c r="H296" s="272">
        <v>674.08333333333326</v>
      </c>
      <c r="I296" s="272">
        <v>680.06666666666661</v>
      </c>
      <c r="J296" s="272">
        <v>690.13333333333321</v>
      </c>
      <c r="K296" s="271">
        <v>670</v>
      </c>
      <c r="L296" s="271">
        <v>653.95000000000005</v>
      </c>
      <c r="M296" s="271">
        <v>29.867570000000001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1917.55</v>
      </c>
      <c r="D297" s="272">
        <v>1918.3</v>
      </c>
      <c r="E297" s="272">
        <v>1901.1999999999998</v>
      </c>
      <c r="F297" s="272">
        <v>1884.85</v>
      </c>
      <c r="G297" s="272">
        <v>1867.7499999999998</v>
      </c>
      <c r="H297" s="272">
        <v>1934.6499999999999</v>
      </c>
      <c r="I297" s="272">
        <v>1951.7499999999998</v>
      </c>
      <c r="J297" s="272">
        <v>1968.1</v>
      </c>
      <c r="K297" s="271">
        <v>1935.4</v>
      </c>
      <c r="L297" s="271">
        <v>1901.95</v>
      </c>
      <c r="M297" s="271">
        <v>0.39258999999999999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39.200000000000003</v>
      </c>
      <c r="D298" s="272">
        <v>39.316666666666663</v>
      </c>
      <c r="E298" s="272">
        <v>38.983333333333327</v>
      </c>
      <c r="F298" s="272">
        <v>38.766666666666666</v>
      </c>
      <c r="G298" s="272">
        <v>38.43333333333333</v>
      </c>
      <c r="H298" s="272">
        <v>39.533333333333324</v>
      </c>
      <c r="I298" s="272">
        <v>39.866666666666667</v>
      </c>
      <c r="J298" s="272">
        <v>40.083333333333321</v>
      </c>
      <c r="K298" s="271">
        <v>39.65</v>
      </c>
      <c r="L298" s="271">
        <v>39.1</v>
      </c>
      <c r="M298" s="271">
        <v>7.5090500000000002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160.35</v>
      </c>
      <c r="D299" s="272">
        <v>161.65</v>
      </c>
      <c r="E299" s="272">
        <v>158.70000000000002</v>
      </c>
      <c r="F299" s="272">
        <v>157.05000000000001</v>
      </c>
      <c r="G299" s="272">
        <v>154.10000000000002</v>
      </c>
      <c r="H299" s="272">
        <v>163.30000000000001</v>
      </c>
      <c r="I299" s="272">
        <v>166.25</v>
      </c>
      <c r="J299" s="272">
        <v>167.9</v>
      </c>
      <c r="K299" s="271">
        <v>164.6</v>
      </c>
      <c r="L299" s="271">
        <v>160</v>
      </c>
      <c r="M299" s="271">
        <v>2.8276300000000001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88895.45</v>
      </c>
      <c r="D300" s="272">
        <v>88633.8</v>
      </c>
      <c r="E300" s="272">
        <v>88117.6</v>
      </c>
      <c r="F300" s="272">
        <v>87339.75</v>
      </c>
      <c r="G300" s="272">
        <v>86823.55</v>
      </c>
      <c r="H300" s="272">
        <v>89411.650000000009</v>
      </c>
      <c r="I300" s="272">
        <v>89927.849999999991</v>
      </c>
      <c r="J300" s="272">
        <v>90705.700000000012</v>
      </c>
      <c r="K300" s="271">
        <v>89150</v>
      </c>
      <c r="L300" s="271">
        <v>87855.95</v>
      </c>
      <c r="M300" s="271">
        <v>9.2280000000000001E-2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1400.4</v>
      </c>
      <c r="D301" s="272">
        <v>1412.8</v>
      </c>
      <c r="E301" s="272">
        <v>1382.6</v>
      </c>
      <c r="F301" s="272">
        <v>1364.8</v>
      </c>
      <c r="G301" s="272">
        <v>1334.6</v>
      </c>
      <c r="H301" s="272">
        <v>1430.6</v>
      </c>
      <c r="I301" s="272">
        <v>1460.8000000000002</v>
      </c>
      <c r="J301" s="272">
        <v>1478.6</v>
      </c>
      <c r="K301" s="271">
        <v>1443</v>
      </c>
      <c r="L301" s="271">
        <v>1395</v>
      </c>
      <c r="M301" s="271">
        <v>1.1935100000000001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1066.45</v>
      </c>
      <c r="D302" s="272">
        <v>1058.8166666666666</v>
      </c>
      <c r="E302" s="272">
        <v>1045.9333333333332</v>
      </c>
      <c r="F302" s="272">
        <v>1025.4166666666665</v>
      </c>
      <c r="G302" s="272">
        <v>1012.5333333333331</v>
      </c>
      <c r="H302" s="272">
        <v>1079.3333333333333</v>
      </c>
      <c r="I302" s="272">
        <v>1092.2166666666665</v>
      </c>
      <c r="J302" s="272">
        <v>1112.7333333333333</v>
      </c>
      <c r="K302" s="271">
        <v>1071.7</v>
      </c>
      <c r="L302" s="271">
        <v>1038.3</v>
      </c>
      <c r="M302" s="271">
        <v>17.229710000000001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785.2</v>
      </c>
      <c r="D303" s="272">
        <v>779.80000000000007</v>
      </c>
      <c r="E303" s="272">
        <v>764.75000000000011</v>
      </c>
      <c r="F303" s="272">
        <v>744.30000000000007</v>
      </c>
      <c r="G303" s="272">
        <v>729.25000000000011</v>
      </c>
      <c r="H303" s="272">
        <v>800.25000000000011</v>
      </c>
      <c r="I303" s="272">
        <v>815.30000000000007</v>
      </c>
      <c r="J303" s="272">
        <v>835.75000000000011</v>
      </c>
      <c r="K303" s="271">
        <v>794.85</v>
      </c>
      <c r="L303" s="271">
        <v>759.35</v>
      </c>
      <c r="M303" s="271">
        <v>6.9445199999999998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195.5</v>
      </c>
      <c r="D304" s="272">
        <v>196.51666666666665</v>
      </c>
      <c r="E304" s="272">
        <v>193.68333333333331</v>
      </c>
      <c r="F304" s="272">
        <v>191.86666666666665</v>
      </c>
      <c r="G304" s="272">
        <v>189.0333333333333</v>
      </c>
      <c r="H304" s="272">
        <v>198.33333333333331</v>
      </c>
      <c r="I304" s="272">
        <v>201.16666666666669</v>
      </c>
      <c r="J304" s="272">
        <v>202.98333333333332</v>
      </c>
      <c r="K304" s="271">
        <v>199.35</v>
      </c>
      <c r="L304" s="271">
        <v>194.7</v>
      </c>
      <c r="M304" s="271">
        <v>46.67071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1235.9000000000001</v>
      </c>
      <c r="D305" s="272">
        <v>1248.55</v>
      </c>
      <c r="E305" s="272">
        <v>1218.5999999999999</v>
      </c>
      <c r="F305" s="272">
        <v>1201.3</v>
      </c>
      <c r="G305" s="272">
        <v>1171.3499999999999</v>
      </c>
      <c r="H305" s="272">
        <v>1265.8499999999999</v>
      </c>
      <c r="I305" s="272">
        <v>1295.8000000000002</v>
      </c>
      <c r="J305" s="272">
        <v>1313.1</v>
      </c>
      <c r="K305" s="271">
        <v>1278.5</v>
      </c>
      <c r="L305" s="271">
        <v>1231.25</v>
      </c>
      <c r="M305" s="271">
        <v>57.662970000000001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272.2</v>
      </c>
      <c r="D306" s="272">
        <v>269.40000000000003</v>
      </c>
      <c r="E306" s="272">
        <v>264.80000000000007</v>
      </c>
      <c r="F306" s="272">
        <v>257.40000000000003</v>
      </c>
      <c r="G306" s="272">
        <v>252.80000000000007</v>
      </c>
      <c r="H306" s="272">
        <v>276.80000000000007</v>
      </c>
      <c r="I306" s="272">
        <v>281.40000000000009</v>
      </c>
      <c r="J306" s="272">
        <v>288.80000000000007</v>
      </c>
      <c r="K306" s="271">
        <v>274</v>
      </c>
      <c r="L306" s="271">
        <v>262</v>
      </c>
      <c r="M306" s="271">
        <v>3.19509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236.15</v>
      </c>
      <c r="D307" s="272">
        <v>236.19999999999996</v>
      </c>
      <c r="E307" s="272">
        <v>231.39999999999992</v>
      </c>
      <c r="F307" s="272">
        <v>226.64999999999995</v>
      </c>
      <c r="G307" s="272">
        <v>221.84999999999991</v>
      </c>
      <c r="H307" s="272">
        <v>240.94999999999993</v>
      </c>
      <c r="I307" s="272">
        <v>245.74999999999994</v>
      </c>
      <c r="J307" s="272">
        <v>250.49999999999994</v>
      </c>
      <c r="K307" s="271">
        <v>241</v>
      </c>
      <c r="L307" s="271">
        <v>231.45</v>
      </c>
      <c r="M307" s="271">
        <v>4.6286100000000001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473.5</v>
      </c>
      <c r="D308" s="272">
        <v>476.7166666666667</v>
      </c>
      <c r="E308" s="272">
        <v>468.63333333333338</v>
      </c>
      <c r="F308" s="272">
        <v>463.76666666666671</v>
      </c>
      <c r="G308" s="272">
        <v>455.68333333333339</v>
      </c>
      <c r="H308" s="272">
        <v>481.58333333333337</v>
      </c>
      <c r="I308" s="272">
        <v>489.66666666666663</v>
      </c>
      <c r="J308" s="272">
        <v>494.53333333333336</v>
      </c>
      <c r="K308" s="271">
        <v>484.8</v>
      </c>
      <c r="L308" s="271">
        <v>471.85</v>
      </c>
      <c r="M308" s="271">
        <v>0.46682000000000001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108.15</v>
      </c>
      <c r="D309" s="272">
        <v>106.08333333333333</v>
      </c>
      <c r="E309" s="272">
        <v>101.26666666666665</v>
      </c>
      <c r="F309" s="272">
        <v>94.383333333333326</v>
      </c>
      <c r="G309" s="272">
        <v>89.566666666666649</v>
      </c>
      <c r="H309" s="272">
        <v>112.96666666666665</v>
      </c>
      <c r="I309" s="272">
        <v>117.78333333333335</v>
      </c>
      <c r="J309" s="272">
        <v>124.66666666666666</v>
      </c>
      <c r="K309" s="271">
        <v>110.9</v>
      </c>
      <c r="L309" s="271">
        <v>99.2</v>
      </c>
      <c r="M309" s="271">
        <v>362.99356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71.900000000000006</v>
      </c>
      <c r="D310" s="272">
        <v>72.36666666666666</v>
      </c>
      <c r="E310" s="272">
        <v>71.133333333333326</v>
      </c>
      <c r="F310" s="272">
        <v>70.36666666666666</v>
      </c>
      <c r="G310" s="272">
        <v>69.133333333333326</v>
      </c>
      <c r="H310" s="272">
        <v>73.133333333333326</v>
      </c>
      <c r="I310" s="272">
        <v>74.366666666666646</v>
      </c>
      <c r="J310" s="272">
        <v>75.133333333333326</v>
      </c>
      <c r="K310" s="271">
        <v>73.599999999999994</v>
      </c>
      <c r="L310" s="271">
        <v>71.599999999999994</v>
      </c>
      <c r="M310" s="271">
        <v>39.54851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519.70000000000005</v>
      </c>
      <c r="D311" s="272">
        <v>524.96666666666658</v>
      </c>
      <c r="E311" s="272">
        <v>512.78333333333319</v>
      </c>
      <c r="F311" s="272">
        <v>505.86666666666656</v>
      </c>
      <c r="G311" s="272">
        <v>493.68333333333317</v>
      </c>
      <c r="H311" s="272">
        <v>531.88333333333321</v>
      </c>
      <c r="I311" s="272">
        <v>544.06666666666661</v>
      </c>
      <c r="J311" s="272">
        <v>550.98333333333323</v>
      </c>
      <c r="K311" s="271">
        <v>537.15</v>
      </c>
      <c r="L311" s="271">
        <v>518.04999999999995</v>
      </c>
      <c r="M311" s="271">
        <v>20.69247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8841.2000000000007</v>
      </c>
      <c r="D312" s="272">
        <v>8878.8000000000011</v>
      </c>
      <c r="E312" s="272">
        <v>8772.4000000000015</v>
      </c>
      <c r="F312" s="272">
        <v>8703.6</v>
      </c>
      <c r="G312" s="272">
        <v>8597.2000000000007</v>
      </c>
      <c r="H312" s="272">
        <v>8947.6000000000022</v>
      </c>
      <c r="I312" s="272">
        <v>9054</v>
      </c>
      <c r="J312" s="272">
        <v>9122.8000000000029</v>
      </c>
      <c r="K312" s="271">
        <v>8985.2000000000007</v>
      </c>
      <c r="L312" s="271">
        <v>8810</v>
      </c>
      <c r="M312" s="271">
        <v>5.58385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2023.9</v>
      </c>
      <c r="D313" s="272">
        <v>2042.1833333333334</v>
      </c>
      <c r="E313" s="272">
        <v>1996.7166666666667</v>
      </c>
      <c r="F313" s="272">
        <v>1969.5333333333333</v>
      </c>
      <c r="G313" s="272">
        <v>1924.0666666666666</v>
      </c>
      <c r="H313" s="272">
        <v>2069.3666666666668</v>
      </c>
      <c r="I313" s="272">
        <v>2114.8333333333339</v>
      </c>
      <c r="J313" s="272">
        <v>2142.0166666666669</v>
      </c>
      <c r="K313" s="271">
        <v>2087.65</v>
      </c>
      <c r="L313" s="271">
        <v>2015</v>
      </c>
      <c r="M313" s="271">
        <v>0.90031000000000005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820.7</v>
      </c>
      <c r="D314" s="272">
        <v>821.73333333333323</v>
      </c>
      <c r="E314" s="272">
        <v>814.46666666666647</v>
      </c>
      <c r="F314" s="272">
        <v>808.23333333333323</v>
      </c>
      <c r="G314" s="272">
        <v>800.96666666666647</v>
      </c>
      <c r="H314" s="272">
        <v>827.96666666666647</v>
      </c>
      <c r="I314" s="272">
        <v>835.23333333333312</v>
      </c>
      <c r="J314" s="272">
        <v>841.46666666666647</v>
      </c>
      <c r="K314" s="271">
        <v>829</v>
      </c>
      <c r="L314" s="271">
        <v>815.5</v>
      </c>
      <c r="M314" s="271">
        <v>9.3302399999999999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375.65</v>
      </c>
      <c r="D315" s="272">
        <v>375.93333333333334</v>
      </c>
      <c r="E315" s="272">
        <v>370.9666666666667</v>
      </c>
      <c r="F315" s="272">
        <v>366.28333333333336</v>
      </c>
      <c r="G315" s="272">
        <v>361.31666666666672</v>
      </c>
      <c r="H315" s="272">
        <v>380.61666666666667</v>
      </c>
      <c r="I315" s="272">
        <v>385.58333333333326</v>
      </c>
      <c r="J315" s="272">
        <v>390.26666666666665</v>
      </c>
      <c r="K315" s="271">
        <v>380.9</v>
      </c>
      <c r="L315" s="271">
        <v>371.25</v>
      </c>
      <c r="M315" s="271">
        <v>6.5306199999999999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277.55</v>
      </c>
      <c r="D316" s="272">
        <v>277.3</v>
      </c>
      <c r="E316" s="272">
        <v>273.90000000000003</v>
      </c>
      <c r="F316" s="272">
        <v>270.25</v>
      </c>
      <c r="G316" s="272">
        <v>266.85000000000002</v>
      </c>
      <c r="H316" s="272">
        <v>280.95000000000005</v>
      </c>
      <c r="I316" s="272">
        <v>284.35000000000002</v>
      </c>
      <c r="J316" s="272">
        <v>288.00000000000006</v>
      </c>
      <c r="K316" s="271">
        <v>280.7</v>
      </c>
      <c r="L316" s="271">
        <v>273.64999999999998</v>
      </c>
      <c r="M316" s="271">
        <v>1.56863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739.3</v>
      </c>
      <c r="D317" s="272">
        <v>742.2166666666667</v>
      </c>
      <c r="E317" s="272">
        <v>732.08333333333337</v>
      </c>
      <c r="F317" s="272">
        <v>724.86666666666667</v>
      </c>
      <c r="G317" s="272">
        <v>714.73333333333335</v>
      </c>
      <c r="H317" s="272">
        <v>749.43333333333339</v>
      </c>
      <c r="I317" s="272">
        <v>759.56666666666661</v>
      </c>
      <c r="J317" s="272">
        <v>766.78333333333342</v>
      </c>
      <c r="K317" s="271">
        <v>752.35</v>
      </c>
      <c r="L317" s="271">
        <v>735</v>
      </c>
      <c r="M317" s="271">
        <v>0.32149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735.3</v>
      </c>
      <c r="D318" s="272">
        <v>737.16666666666663</v>
      </c>
      <c r="E318" s="272">
        <v>722.18333333333328</v>
      </c>
      <c r="F318" s="272">
        <v>709.06666666666661</v>
      </c>
      <c r="G318" s="272">
        <v>694.08333333333326</v>
      </c>
      <c r="H318" s="272">
        <v>750.2833333333333</v>
      </c>
      <c r="I318" s="272">
        <v>765.26666666666665</v>
      </c>
      <c r="J318" s="272">
        <v>778.38333333333333</v>
      </c>
      <c r="K318" s="271">
        <v>752.15</v>
      </c>
      <c r="L318" s="271">
        <v>724.05</v>
      </c>
      <c r="M318" s="271">
        <v>1.3006200000000001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1555.05</v>
      </c>
      <c r="D319" s="272">
        <v>1564.3999999999999</v>
      </c>
      <c r="E319" s="272">
        <v>1540.6499999999996</v>
      </c>
      <c r="F319" s="272">
        <v>1526.2499999999998</v>
      </c>
      <c r="G319" s="272">
        <v>1502.4999999999995</v>
      </c>
      <c r="H319" s="272">
        <v>1578.7999999999997</v>
      </c>
      <c r="I319" s="272">
        <v>1602.5500000000002</v>
      </c>
      <c r="J319" s="272">
        <v>1616.9499999999998</v>
      </c>
      <c r="K319" s="271">
        <v>1588.15</v>
      </c>
      <c r="L319" s="271">
        <v>1550</v>
      </c>
      <c r="M319" s="271">
        <v>1.5330699999999999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3565.65</v>
      </c>
      <c r="D320" s="272">
        <v>3556.3666666666668</v>
      </c>
      <c r="E320" s="272">
        <v>3534.2833333333338</v>
      </c>
      <c r="F320" s="272">
        <v>3502.916666666667</v>
      </c>
      <c r="G320" s="272">
        <v>3480.8333333333339</v>
      </c>
      <c r="H320" s="272">
        <v>3587.7333333333336</v>
      </c>
      <c r="I320" s="272">
        <v>3609.8166666666666</v>
      </c>
      <c r="J320" s="272">
        <v>3641.1833333333334</v>
      </c>
      <c r="K320" s="271">
        <v>3578.45</v>
      </c>
      <c r="L320" s="271">
        <v>3525</v>
      </c>
      <c r="M320" s="271">
        <v>7.0089300000000003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760.4</v>
      </c>
      <c r="D322" s="272">
        <v>763.16666666666663</v>
      </c>
      <c r="E322" s="272">
        <v>755.2833333333333</v>
      </c>
      <c r="F322" s="272">
        <v>750.16666666666663</v>
      </c>
      <c r="G322" s="272">
        <v>742.2833333333333</v>
      </c>
      <c r="H322" s="272">
        <v>768.2833333333333</v>
      </c>
      <c r="I322" s="272">
        <v>776.16666666666674</v>
      </c>
      <c r="J322" s="272">
        <v>781.2833333333333</v>
      </c>
      <c r="K322" s="271">
        <v>771.05</v>
      </c>
      <c r="L322" s="271">
        <v>758.05</v>
      </c>
      <c r="M322" s="271">
        <v>0.41731000000000001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2394.85</v>
      </c>
      <c r="D323" s="272">
        <v>2389.9500000000003</v>
      </c>
      <c r="E323" s="272">
        <v>2369.9000000000005</v>
      </c>
      <c r="F323" s="272">
        <v>2344.9500000000003</v>
      </c>
      <c r="G323" s="272">
        <v>2324.9000000000005</v>
      </c>
      <c r="H323" s="272">
        <v>2414.9000000000005</v>
      </c>
      <c r="I323" s="272">
        <v>2434.9500000000007</v>
      </c>
      <c r="J323" s="272">
        <v>2459.9000000000005</v>
      </c>
      <c r="K323" s="271">
        <v>2410</v>
      </c>
      <c r="L323" s="271">
        <v>2365</v>
      </c>
      <c r="M323" s="271">
        <v>4.51844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1287.7</v>
      </c>
      <c r="D324" s="272">
        <v>1295.7333333333333</v>
      </c>
      <c r="E324" s="272">
        <v>1274.6666666666667</v>
      </c>
      <c r="F324" s="272">
        <v>1261.6333333333334</v>
      </c>
      <c r="G324" s="272">
        <v>1240.5666666666668</v>
      </c>
      <c r="H324" s="272">
        <v>1308.7666666666667</v>
      </c>
      <c r="I324" s="272">
        <v>1329.8333333333333</v>
      </c>
      <c r="J324" s="272">
        <v>1342.8666666666666</v>
      </c>
      <c r="K324" s="271">
        <v>1316.8</v>
      </c>
      <c r="L324" s="271">
        <v>1282.7</v>
      </c>
      <c r="M324" s="271">
        <v>2.0933099999999998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1144.4000000000001</v>
      </c>
      <c r="D325" s="272">
        <v>1133.8166666666666</v>
      </c>
      <c r="E325" s="272">
        <v>1115.6333333333332</v>
      </c>
      <c r="F325" s="272">
        <v>1086.8666666666666</v>
      </c>
      <c r="G325" s="272">
        <v>1068.6833333333332</v>
      </c>
      <c r="H325" s="272">
        <v>1162.5833333333333</v>
      </c>
      <c r="I325" s="272">
        <v>1180.7666666666667</v>
      </c>
      <c r="J325" s="272">
        <v>1209.5333333333333</v>
      </c>
      <c r="K325" s="271">
        <v>1152</v>
      </c>
      <c r="L325" s="271">
        <v>1105.05</v>
      </c>
      <c r="M325" s="271">
        <v>18.009840000000001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749.8</v>
      </c>
      <c r="D326" s="272">
        <v>751.83333333333337</v>
      </c>
      <c r="E326" s="272">
        <v>741.66666666666674</v>
      </c>
      <c r="F326" s="272">
        <v>733.53333333333342</v>
      </c>
      <c r="G326" s="272">
        <v>723.36666666666679</v>
      </c>
      <c r="H326" s="272">
        <v>759.9666666666667</v>
      </c>
      <c r="I326" s="272">
        <v>770.13333333333344</v>
      </c>
      <c r="J326" s="272">
        <v>778.26666666666665</v>
      </c>
      <c r="K326" s="271">
        <v>762</v>
      </c>
      <c r="L326" s="271">
        <v>743.7</v>
      </c>
      <c r="M326" s="271">
        <v>3.66526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34.549999999999997</v>
      </c>
      <c r="D327" s="272">
        <v>34.43333333333333</v>
      </c>
      <c r="E327" s="272">
        <v>32.916666666666657</v>
      </c>
      <c r="F327" s="272">
        <v>31.283333333333324</v>
      </c>
      <c r="G327" s="272">
        <v>29.766666666666652</v>
      </c>
      <c r="H327" s="272">
        <v>36.066666666666663</v>
      </c>
      <c r="I327" s="272">
        <v>37.583333333333329</v>
      </c>
      <c r="J327" s="272">
        <v>39.216666666666669</v>
      </c>
      <c r="K327" s="271">
        <v>35.950000000000003</v>
      </c>
      <c r="L327" s="271">
        <v>32.799999999999997</v>
      </c>
      <c r="M327" s="271">
        <v>105.03440999999999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62.85</v>
      </c>
      <c r="D328" s="272">
        <v>62.75</v>
      </c>
      <c r="E328" s="272">
        <v>61.3</v>
      </c>
      <c r="F328" s="272">
        <v>59.75</v>
      </c>
      <c r="G328" s="272">
        <v>58.3</v>
      </c>
      <c r="H328" s="272">
        <v>64.3</v>
      </c>
      <c r="I328" s="272">
        <v>65.75</v>
      </c>
      <c r="J328" s="272">
        <v>67.3</v>
      </c>
      <c r="K328" s="271">
        <v>64.2</v>
      </c>
      <c r="L328" s="271">
        <v>61.2</v>
      </c>
      <c r="M328" s="271">
        <v>31.927129999999998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583.1</v>
      </c>
      <c r="D329" s="272">
        <v>581.5333333333333</v>
      </c>
      <c r="E329" s="272">
        <v>570.56666666666661</v>
      </c>
      <c r="F329" s="272">
        <v>558.0333333333333</v>
      </c>
      <c r="G329" s="272">
        <v>547.06666666666661</v>
      </c>
      <c r="H329" s="272">
        <v>594.06666666666661</v>
      </c>
      <c r="I329" s="272">
        <v>605.0333333333333</v>
      </c>
      <c r="J329" s="272">
        <v>617.56666666666661</v>
      </c>
      <c r="K329" s="271">
        <v>592.5</v>
      </c>
      <c r="L329" s="271">
        <v>569</v>
      </c>
      <c r="M329" s="271">
        <v>0.40228999999999998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35.9</v>
      </c>
      <c r="D330" s="272">
        <v>35.800000000000004</v>
      </c>
      <c r="E330" s="272">
        <v>35.100000000000009</v>
      </c>
      <c r="F330" s="272">
        <v>34.300000000000004</v>
      </c>
      <c r="G330" s="272">
        <v>33.600000000000009</v>
      </c>
      <c r="H330" s="272">
        <v>36.600000000000009</v>
      </c>
      <c r="I330" s="272">
        <v>37.300000000000011</v>
      </c>
      <c r="J330" s="272">
        <v>38.100000000000009</v>
      </c>
      <c r="K330" s="271">
        <v>36.5</v>
      </c>
      <c r="L330" s="271">
        <v>35</v>
      </c>
      <c r="M330" s="271">
        <v>342.84003000000001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72.599999999999994</v>
      </c>
      <c r="D331" s="272">
        <v>72.166666666666671</v>
      </c>
      <c r="E331" s="272">
        <v>70.38333333333334</v>
      </c>
      <c r="F331" s="272">
        <v>68.166666666666671</v>
      </c>
      <c r="G331" s="272">
        <v>66.38333333333334</v>
      </c>
      <c r="H331" s="272">
        <v>74.38333333333334</v>
      </c>
      <c r="I331" s="272">
        <v>76.166666666666671</v>
      </c>
      <c r="J331" s="272">
        <v>78.38333333333334</v>
      </c>
      <c r="K331" s="271">
        <v>73.95</v>
      </c>
      <c r="L331" s="271">
        <v>69.95</v>
      </c>
      <c r="M331" s="271">
        <v>53.767699999999998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110.9</v>
      </c>
      <c r="D332" s="272">
        <v>110.35000000000001</v>
      </c>
      <c r="E332" s="272">
        <v>108.30000000000001</v>
      </c>
      <c r="F332" s="272">
        <v>105.7</v>
      </c>
      <c r="G332" s="272">
        <v>103.65</v>
      </c>
      <c r="H332" s="272">
        <v>112.95000000000002</v>
      </c>
      <c r="I332" s="272">
        <v>115</v>
      </c>
      <c r="J332" s="272">
        <v>117.60000000000002</v>
      </c>
      <c r="K332" s="271">
        <v>112.4</v>
      </c>
      <c r="L332" s="271">
        <v>107.75</v>
      </c>
      <c r="M332" s="271">
        <v>1473.90192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262.3</v>
      </c>
      <c r="D333" s="272">
        <v>263.33333333333337</v>
      </c>
      <c r="E333" s="272">
        <v>260.06666666666672</v>
      </c>
      <c r="F333" s="272">
        <v>257.83333333333337</v>
      </c>
      <c r="G333" s="272">
        <v>254.56666666666672</v>
      </c>
      <c r="H333" s="272">
        <v>265.56666666666672</v>
      </c>
      <c r="I333" s="272">
        <v>268.83333333333337</v>
      </c>
      <c r="J333" s="272">
        <v>271.06666666666672</v>
      </c>
      <c r="K333" s="271">
        <v>266.60000000000002</v>
      </c>
      <c r="L333" s="271">
        <v>261.10000000000002</v>
      </c>
      <c r="M333" s="271">
        <v>3.8787500000000001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155.6</v>
      </c>
      <c r="D334" s="272">
        <v>155.25</v>
      </c>
      <c r="E334" s="272">
        <v>153.35</v>
      </c>
      <c r="F334" s="272">
        <v>151.1</v>
      </c>
      <c r="G334" s="272">
        <v>149.19999999999999</v>
      </c>
      <c r="H334" s="272">
        <v>157.5</v>
      </c>
      <c r="I334" s="272">
        <v>159.39999999999998</v>
      </c>
      <c r="J334" s="272">
        <v>161.65</v>
      </c>
      <c r="K334" s="271">
        <v>157.15</v>
      </c>
      <c r="L334" s="271">
        <v>153</v>
      </c>
      <c r="M334" s="271">
        <v>338.64055000000002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634.20000000000005</v>
      </c>
      <c r="D335" s="272">
        <v>638.85</v>
      </c>
      <c r="E335" s="272">
        <v>625.35</v>
      </c>
      <c r="F335" s="272">
        <v>616.5</v>
      </c>
      <c r="G335" s="272">
        <v>603</v>
      </c>
      <c r="H335" s="272">
        <v>647.70000000000005</v>
      </c>
      <c r="I335" s="272">
        <v>661.2</v>
      </c>
      <c r="J335" s="272">
        <v>670.05000000000007</v>
      </c>
      <c r="K335" s="271">
        <v>652.35</v>
      </c>
      <c r="L335" s="271">
        <v>630</v>
      </c>
      <c r="M335" s="271">
        <v>2.4905499999999998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77.650000000000006</v>
      </c>
      <c r="D336" s="272">
        <v>77.966666666666669</v>
      </c>
      <c r="E336" s="272">
        <v>77.083333333333343</v>
      </c>
      <c r="F336" s="272">
        <v>76.51666666666668</v>
      </c>
      <c r="G336" s="272">
        <v>75.633333333333354</v>
      </c>
      <c r="H336" s="272">
        <v>78.533333333333331</v>
      </c>
      <c r="I336" s="272">
        <v>79.416666666666657</v>
      </c>
      <c r="J336" s="272">
        <v>79.98333333333332</v>
      </c>
      <c r="K336" s="271">
        <v>78.849999999999994</v>
      </c>
      <c r="L336" s="271">
        <v>77.400000000000006</v>
      </c>
      <c r="M336" s="271">
        <v>100.66322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4476.25</v>
      </c>
      <c r="D337" s="272">
        <v>4448.4000000000005</v>
      </c>
      <c r="E337" s="272">
        <v>4343.1000000000013</v>
      </c>
      <c r="F337" s="272">
        <v>4209.9500000000007</v>
      </c>
      <c r="G337" s="272">
        <v>4104.6500000000015</v>
      </c>
      <c r="H337" s="272">
        <v>4581.5500000000011</v>
      </c>
      <c r="I337" s="272">
        <v>4686.8500000000004</v>
      </c>
      <c r="J337" s="272">
        <v>4820.0000000000009</v>
      </c>
      <c r="K337" s="271">
        <v>4553.7</v>
      </c>
      <c r="L337" s="271">
        <v>4315.25</v>
      </c>
      <c r="M337" s="271">
        <v>5.9804899999999996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675.1</v>
      </c>
      <c r="D338" s="272">
        <v>680.51666666666665</v>
      </c>
      <c r="E338" s="272">
        <v>665.13333333333333</v>
      </c>
      <c r="F338" s="272">
        <v>655.16666666666663</v>
      </c>
      <c r="G338" s="272">
        <v>639.7833333333333</v>
      </c>
      <c r="H338" s="272">
        <v>690.48333333333335</v>
      </c>
      <c r="I338" s="272">
        <v>705.86666666666656</v>
      </c>
      <c r="J338" s="272">
        <v>715.83333333333337</v>
      </c>
      <c r="K338" s="271">
        <v>695.9</v>
      </c>
      <c r="L338" s="271">
        <v>670.55</v>
      </c>
      <c r="M338" s="271">
        <v>6.5579900000000002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19921.5</v>
      </c>
      <c r="D339" s="272">
        <v>19890.183333333334</v>
      </c>
      <c r="E339" s="272">
        <v>19760.366666666669</v>
      </c>
      <c r="F339" s="272">
        <v>19599.233333333334</v>
      </c>
      <c r="G339" s="272">
        <v>19469.416666666668</v>
      </c>
      <c r="H339" s="272">
        <v>20051.316666666669</v>
      </c>
      <c r="I339" s="272">
        <v>20181.133333333335</v>
      </c>
      <c r="J339" s="272">
        <v>20342.26666666667</v>
      </c>
      <c r="K339" s="271">
        <v>20020</v>
      </c>
      <c r="L339" s="271">
        <v>19729.05</v>
      </c>
      <c r="M339" s="271">
        <v>0.62560000000000004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68.099999999999994</v>
      </c>
      <c r="D340" s="272">
        <v>68</v>
      </c>
      <c r="E340" s="272">
        <v>67.25</v>
      </c>
      <c r="F340" s="272">
        <v>66.400000000000006</v>
      </c>
      <c r="G340" s="272">
        <v>65.650000000000006</v>
      </c>
      <c r="H340" s="272">
        <v>68.849999999999994</v>
      </c>
      <c r="I340" s="272">
        <v>69.599999999999994</v>
      </c>
      <c r="J340" s="272">
        <v>70.449999999999989</v>
      </c>
      <c r="K340" s="271">
        <v>68.75</v>
      </c>
      <c r="L340" s="271">
        <v>67.150000000000006</v>
      </c>
      <c r="M340" s="271">
        <v>6.1853699999999998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299.35000000000002</v>
      </c>
      <c r="D341" s="272">
        <v>300.3</v>
      </c>
      <c r="E341" s="272">
        <v>296</v>
      </c>
      <c r="F341" s="272">
        <v>292.64999999999998</v>
      </c>
      <c r="G341" s="272">
        <v>288.34999999999997</v>
      </c>
      <c r="H341" s="272">
        <v>303.65000000000003</v>
      </c>
      <c r="I341" s="272">
        <v>307.9500000000001</v>
      </c>
      <c r="J341" s="272">
        <v>311.30000000000007</v>
      </c>
      <c r="K341" s="271">
        <v>304.60000000000002</v>
      </c>
      <c r="L341" s="271">
        <v>296.95</v>
      </c>
      <c r="M341" s="271">
        <v>6.4584599999999996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339.2</v>
      </c>
      <c r="D342" s="272">
        <v>339.91666666666669</v>
      </c>
      <c r="E342" s="272">
        <v>336.23333333333335</v>
      </c>
      <c r="F342" s="272">
        <v>333.26666666666665</v>
      </c>
      <c r="G342" s="272">
        <v>329.58333333333331</v>
      </c>
      <c r="H342" s="272">
        <v>342.88333333333338</v>
      </c>
      <c r="I342" s="272">
        <v>346.56666666666666</v>
      </c>
      <c r="J342" s="272">
        <v>349.53333333333342</v>
      </c>
      <c r="K342" s="271">
        <v>343.6</v>
      </c>
      <c r="L342" s="271">
        <v>336.95</v>
      </c>
      <c r="M342" s="271">
        <v>0.92862999999999996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896.85</v>
      </c>
      <c r="D343" s="272">
        <v>897.0333333333333</v>
      </c>
      <c r="E343" s="272">
        <v>888.81666666666661</v>
      </c>
      <c r="F343" s="272">
        <v>880.7833333333333</v>
      </c>
      <c r="G343" s="272">
        <v>872.56666666666661</v>
      </c>
      <c r="H343" s="272">
        <v>905.06666666666661</v>
      </c>
      <c r="I343" s="272">
        <v>913.2833333333333</v>
      </c>
      <c r="J343" s="272">
        <v>921.31666666666661</v>
      </c>
      <c r="K343" s="271">
        <v>905.25</v>
      </c>
      <c r="L343" s="271">
        <v>889</v>
      </c>
      <c r="M343" s="271">
        <v>4.4292199999999999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136.5</v>
      </c>
      <c r="D344" s="272">
        <v>136.20000000000002</v>
      </c>
      <c r="E344" s="272">
        <v>133.90000000000003</v>
      </c>
      <c r="F344" s="272">
        <v>131.30000000000001</v>
      </c>
      <c r="G344" s="272">
        <v>129.00000000000003</v>
      </c>
      <c r="H344" s="272">
        <v>138.80000000000004</v>
      </c>
      <c r="I344" s="272">
        <v>141.10000000000005</v>
      </c>
      <c r="J344" s="272">
        <v>143.70000000000005</v>
      </c>
      <c r="K344" s="271">
        <v>138.5</v>
      </c>
      <c r="L344" s="271">
        <v>133.6</v>
      </c>
      <c r="M344" s="271">
        <v>664.80753000000004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197.8</v>
      </c>
      <c r="D345" s="272">
        <v>196.43333333333331</v>
      </c>
      <c r="E345" s="272">
        <v>187.86666666666662</v>
      </c>
      <c r="F345" s="272">
        <v>177.93333333333331</v>
      </c>
      <c r="G345" s="272">
        <v>169.36666666666662</v>
      </c>
      <c r="H345" s="272">
        <v>206.36666666666662</v>
      </c>
      <c r="I345" s="272">
        <v>214.93333333333328</v>
      </c>
      <c r="J345" s="272">
        <v>224.86666666666662</v>
      </c>
      <c r="K345" s="271">
        <v>205</v>
      </c>
      <c r="L345" s="271">
        <v>186.5</v>
      </c>
      <c r="M345" s="271">
        <v>54.980330000000002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784.3</v>
      </c>
      <c r="D346" s="272">
        <v>792.08333333333337</v>
      </c>
      <c r="E346" s="272">
        <v>767.4666666666667</v>
      </c>
      <c r="F346" s="272">
        <v>750.63333333333333</v>
      </c>
      <c r="G346" s="272">
        <v>726.01666666666665</v>
      </c>
      <c r="H346" s="272">
        <v>808.91666666666674</v>
      </c>
      <c r="I346" s="272">
        <v>833.5333333333333</v>
      </c>
      <c r="J346" s="272">
        <v>850.36666666666679</v>
      </c>
      <c r="K346" s="271">
        <v>816.7</v>
      </c>
      <c r="L346" s="271">
        <v>775.25</v>
      </c>
      <c r="M346" s="271">
        <v>35.951949999999997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3365.85</v>
      </c>
      <c r="D347" s="272">
        <v>3361.9333333333329</v>
      </c>
      <c r="E347" s="272">
        <v>3298.9166666666661</v>
      </c>
      <c r="F347" s="272">
        <v>3231.9833333333331</v>
      </c>
      <c r="G347" s="272">
        <v>3168.9666666666662</v>
      </c>
      <c r="H347" s="272">
        <v>3428.8666666666659</v>
      </c>
      <c r="I347" s="272">
        <v>3491.8833333333332</v>
      </c>
      <c r="J347" s="272">
        <v>3558.8166666666657</v>
      </c>
      <c r="K347" s="271">
        <v>3424.95</v>
      </c>
      <c r="L347" s="271">
        <v>3295</v>
      </c>
      <c r="M347" s="271">
        <v>1.9423999999999999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259.89999999999998</v>
      </c>
      <c r="D348" s="272">
        <v>261.90000000000003</v>
      </c>
      <c r="E348" s="272">
        <v>257.50000000000006</v>
      </c>
      <c r="F348" s="272">
        <v>255.10000000000002</v>
      </c>
      <c r="G348" s="272">
        <v>250.70000000000005</v>
      </c>
      <c r="H348" s="272">
        <v>264.30000000000007</v>
      </c>
      <c r="I348" s="272">
        <v>268.70000000000005</v>
      </c>
      <c r="J348" s="272">
        <v>271.10000000000008</v>
      </c>
      <c r="K348" s="271">
        <v>266.3</v>
      </c>
      <c r="L348" s="271">
        <v>259.5</v>
      </c>
      <c r="M348" s="271">
        <v>1.6426000000000001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571.25</v>
      </c>
      <c r="D349" s="272">
        <v>565.56666666666661</v>
      </c>
      <c r="E349" s="272">
        <v>556.53333333333319</v>
      </c>
      <c r="F349" s="272">
        <v>541.81666666666661</v>
      </c>
      <c r="G349" s="272">
        <v>532.78333333333319</v>
      </c>
      <c r="H349" s="272">
        <v>580.28333333333319</v>
      </c>
      <c r="I349" s="272">
        <v>589.31666666666649</v>
      </c>
      <c r="J349" s="272">
        <v>604.03333333333319</v>
      </c>
      <c r="K349" s="271">
        <v>574.6</v>
      </c>
      <c r="L349" s="271">
        <v>550.85</v>
      </c>
      <c r="M349" s="271">
        <v>12.33198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124.25</v>
      </c>
      <c r="D350" s="272">
        <v>124.11666666666667</v>
      </c>
      <c r="E350" s="272">
        <v>121.83333333333334</v>
      </c>
      <c r="F350" s="272">
        <v>119.41666666666667</v>
      </c>
      <c r="G350" s="272">
        <v>117.13333333333334</v>
      </c>
      <c r="H350" s="272">
        <v>126.53333333333335</v>
      </c>
      <c r="I350" s="272">
        <v>128.81666666666666</v>
      </c>
      <c r="J350" s="272">
        <v>131.23333333333335</v>
      </c>
      <c r="K350" s="271">
        <v>126.4</v>
      </c>
      <c r="L350" s="271">
        <v>121.7</v>
      </c>
      <c r="M350" s="271">
        <v>17.306650000000001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3245.3</v>
      </c>
      <c r="D351" s="272">
        <v>3202.8333333333335</v>
      </c>
      <c r="E351" s="272">
        <v>3141.8166666666671</v>
      </c>
      <c r="F351" s="272">
        <v>3038.3333333333335</v>
      </c>
      <c r="G351" s="272">
        <v>2977.3166666666671</v>
      </c>
      <c r="H351" s="272">
        <v>3306.3166666666671</v>
      </c>
      <c r="I351" s="272">
        <v>3367.3333333333335</v>
      </c>
      <c r="J351" s="272">
        <v>3470.8166666666671</v>
      </c>
      <c r="K351" s="271">
        <v>3263.85</v>
      </c>
      <c r="L351" s="271">
        <v>3099.35</v>
      </c>
      <c r="M351" s="271">
        <v>5.8267300000000004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345.3</v>
      </c>
      <c r="D352" s="272">
        <v>347.0333333333333</v>
      </c>
      <c r="E352" s="272">
        <v>343.26666666666659</v>
      </c>
      <c r="F352" s="272">
        <v>341.23333333333329</v>
      </c>
      <c r="G352" s="272">
        <v>337.46666666666658</v>
      </c>
      <c r="H352" s="272">
        <v>349.06666666666661</v>
      </c>
      <c r="I352" s="272">
        <v>352.83333333333326</v>
      </c>
      <c r="J352" s="272">
        <v>354.86666666666662</v>
      </c>
      <c r="K352" s="271">
        <v>350.8</v>
      </c>
      <c r="L352" s="271">
        <v>345</v>
      </c>
      <c r="M352" s="271">
        <v>1.1192599999999999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251.75</v>
      </c>
      <c r="D353" s="272">
        <v>252.91666666666666</v>
      </c>
      <c r="E353" s="272">
        <v>248.38333333333333</v>
      </c>
      <c r="F353" s="272">
        <v>245.01666666666668</v>
      </c>
      <c r="G353" s="272">
        <v>240.48333333333335</v>
      </c>
      <c r="H353" s="272">
        <v>256.2833333333333</v>
      </c>
      <c r="I353" s="272">
        <v>260.81666666666666</v>
      </c>
      <c r="J353" s="272">
        <v>264.18333333333328</v>
      </c>
      <c r="K353" s="271">
        <v>257.45</v>
      </c>
      <c r="L353" s="271">
        <v>249.55</v>
      </c>
      <c r="M353" s="271">
        <v>4.1913999999999998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2110.85</v>
      </c>
      <c r="D354" s="272">
        <v>2129.6833333333329</v>
      </c>
      <c r="E354" s="272">
        <v>2088.1666666666661</v>
      </c>
      <c r="F354" s="272">
        <v>2065.4833333333331</v>
      </c>
      <c r="G354" s="272">
        <v>2023.9666666666662</v>
      </c>
      <c r="H354" s="272">
        <v>2152.3666666666659</v>
      </c>
      <c r="I354" s="272">
        <v>2193.8833333333332</v>
      </c>
      <c r="J354" s="272">
        <v>2216.5666666666657</v>
      </c>
      <c r="K354" s="271">
        <v>2171.1999999999998</v>
      </c>
      <c r="L354" s="271">
        <v>2107</v>
      </c>
      <c r="M354" s="271">
        <v>2.9357500000000001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48211.6</v>
      </c>
      <c r="D355" s="272">
        <v>48486.033333333333</v>
      </c>
      <c r="E355" s="272">
        <v>47773.566666666666</v>
      </c>
      <c r="F355" s="272">
        <v>47335.533333333333</v>
      </c>
      <c r="G355" s="272">
        <v>46623.066666666666</v>
      </c>
      <c r="H355" s="272">
        <v>48924.066666666666</v>
      </c>
      <c r="I355" s="272">
        <v>49636.533333333326</v>
      </c>
      <c r="J355" s="272">
        <v>50074.566666666666</v>
      </c>
      <c r="K355" s="271">
        <v>49198.5</v>
      </c>
      <c r="L355" s="271">
        <v>48048</v>
      </c>
      <c r="M355" s="271">
        <v>9.6799999999999997E-2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3792.45</v>
      </c>
      <c r="D356" s="272">
        <v>3797.7833333333333</v>
      </c>
      <c r="E356" s="272">
        <v>3756.6666666666665</v>
      </c>
      <c r="F356" s="272">
        <v>3720.8833333333332</v>
      </c>
      <c r="G356" s="272">
        <v>3679.7666666666664</v>
      </c>
      <c r="H356" s="272">
        <v>3833.5666666666666</v>
      </c>
      <c r="I356" s="272">
        <v>3874.6833333333334</v>
      </c>
      <c r="J356" s="272">
        <v>3910.4666666666667</v>
      </c>
      <c r="K356" s="271">
        <v>3838.9</v>
      </c>
      <c r="L356" s="271">
        <v>3762</v>
      </c>
      <c r="M356" s="271">
        <v>3.60961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215.85</v>
      </c>
      <c r="D357" s="272">
        <v>214.96666666666667</v>
      </c>
      <c r="E357" s="272">
        <v>213.58333333333334</v>
      </c>
      <c r="F357" s="272">
        <v>211.31666666666666</v>
      </c>
      <c r="G357" s="272">
        <v>209.93333333333334</v>
      </c>
      <c r="H357" s="272">
        <v>217.23333333333335</v>
      </c>
      <c r="I357" s="272">
        <v>218.61666666666667</v>
      </c>
      <c r="J357" s="272">
        <v>220.88333333333335</v>
      </c>
      <c r="K357" s="271">
        <v>216.35</v>
      </c>
      <c r="L357" s="271">
        <v>212.7</v>
      </c>
      <c r="M357" s="271">
        <v>21.987719999999999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4202.1000000000004</v>
      </c>
      <c r="D358" s="272">
        <v>4193.7</v>
      </c>
      <c r="E358" s="272">
        <v>4098.3999999999996</v>
      </c>
      <c r="F358" s="272">
        <v>3994.7</v>
      </c>
      <c r="G358" s="272">
        <v>3899.3999999999996</v>
      </c>
      <c r="H358" s="272">
        <v>4297.3999999999996</v>
      </c>
      <c r="I358" s="272">
        <v>4392.7000000000007</v>
      </c>
      <c r="J358" s="272">
        <v>4496.3999999999996</v>
      </c>
      <c r="K358" s="271">
        <v>4289</v>
      </c>
      <c r="L358" s="271">
        <v>4090</v>
      </c>
      <c r="M358" s="271">
        <v>0.4612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1300.1500000000001</v>
      </c>
      <c r="D359" s="272">
        <v>1289.3999999999999</v>
      </c>
      <c r="E359" s="272">
        <v>1262.9999999999998</v>
      </c>
      <c r="F359" s="272">
        <v>1225.8499999999999</v>
      </c>
      <c r="G359" s="272">
        <v>1199.4499999999998</v>
      </c>
      <c r="H359" s="272">
        <v>1326.5499999999997</v>
      </c>
      <c r="I359" s="272">
        <v>1352.9499999999998</v>
      </c>
      <c r="J359" s="272">
        <v>1390.0999999999997</v>
      </c>
      <c r="K359" s="271">
        <v>1315.8</v>
      </c>
      <c r="L359" s="271">
        <v>1252.25</v>
      </c>
      <c r="M359" s="271">
        <v>0.82238999999999995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2640.85</v>
      </c>
      <c r="D360" s="272">
        <v>2617.9666666666667</v>
      </c>
      <c r="E360" s="272">
        <v>2586.2833333333333</v>
      </c>
      <c r="F360" s="272">
        <v>2531.7166666666667</v>
      </c>
      <c r="G360" s="272">
        <v>2500.0333333333333</v>
      </c>
      <c r="H360" s="272">
        <v>2672.5333333333333</v>
      </c>
      <c r="I360" s="272">
        <v>2704.2166666666667</v>
      </c>
      <c r="J360" s="272">
        <v>2758.7833333333333</v>
      </c>
      <c r="K360" s="271">
        <v>2649.65</v>
      </c>
      <c r="L360" s="271">
        <v>2563.4</v>
      </c>
      <c r="M360" s="271">
        <v>10.269579999999999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1726.1</v>
      </c>
      <c r="D361" s="272">
        <v>1736.4333333333334</v>
      </c>
      <c r="E361" s="272">
        <v>1700.8666666666668</v>
      </c>
      <c r="F361" s="272">
        <v>1675.6333333333334</v>
      </c>
      <c r="G361" s="272">
        <v>1640.0666666666668</v>
      </c>
      <c r="H361" s="272">
        <v>1761.6666666666667</v>
      </c>
      <c r="I361" s="272">
        <v>1797.2333333333333</v>
      </c>
      <c r="J361" s="272">
        <v>1822.4666666666667</v>
      </c>
      <c r="K361" s="271">
        <v>1772</v>
      </c>
      <c r="L361" s="271">
        <v>1711.2</v>
      </c>
      <c r="M361" s="271">
        <v>24.895160000000001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727.2</v>
      </c>
      <c r="D362" s="272">
        <v>729.73333333333323</v>
      </c>
      <c r="E362" s="272">
        <v>722.46666666666647</v>
      </c>
      <c r="F362" s="272">
        <v>717.73333333333323</v>
      </c>
      <c r="G362" s="272">
        <v>710.46666666666647</v>
      </c>
      <c r="H362" s="272">
        <v>734.46666666666647</v>
      </c>
      <c r="I362" s="272">
        <v>741.73333333333312</v>
      </c>
      <c r="J362" s="272">
        <v>746.46666666666647</v>
      </c>
      <c r="K362" s="271">
        <v>737</v>
      </c>
      <c r="L362" s="271">
        <v>725</v>
      </c>
      <c r="M362" s="271">
        <v>0.24010999999999999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2360.65</v>
      </c>
      <c r="D363" s="272">
        <v>2372.2333333333331</v>
      </c>
      <c r="E363" s="272">
        <v>2339.4666666666662</v>
      </c>
      <c r="F363" s="272">
        <v>2318.2833333333333</v>
      </c>
      <c r="G363" s="272">
        <v>2285.5166666666664</v>
      </c>
      <c r="H363" s="272">
        <v>2393.4166666666661</v>
      </c>
      <c r="I363" s="272">
        <v>2426.1833333333334</v>
      </c>
      <c r="J363" s="272">
        <v>2447.3666666666659</v>
      </c>
      <c r="K363" s="271">
        <v>2405</v>
      </c>
      <c r="L363" s="271">
        <v>2351.0500000000002</v>
      </c>
      <c r="M363" s="271">
        <v>1.6995199999999999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2398.4</v>
      </c>
      <c r="D364" s="272">
        <v>2409.4333333333334</v>
      </c>
      <c r="E364" s="272">
        <v>2378.9666666666667</v>
      </c>
      <c r="F364" s="272">
        <v>2359.5333333333333</v>
      </c>
      <c r="G364" s="272">
        <v>2329.0666666666666</v>
      </c>
      <c r="H364" s="272">
        <v>2428.8666666666668</v>
      </c>
      <c r="I364" s="272">
        <v>2459.3333333333339</v>
      </c>
      <c r="J364" s="272">
        <v>2478.7666666666669</v>
      </c>
      <c r="K364" s="271">
        <v>2439.9</v>
      </c>
      <c r="L364" s="271">
        <v>2390</v>
      </c>
      <c r="M364" s="271">
        <v>1.20313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271.89999999999998</v>
      </c>
      <c r="D365" s="272">
        <v>273.74999999999994</v>
      </c>
      <c r="E365" s="272">
        <v>268.7999999999999</v>
      </c>
      <c r="F365" s="272">
        <v>265.69999999999993</v>
      </c>
      <c r="G365" s="272">
        <v>260.74999999999989</v>
      </c>
      <c r="H365" s="272">
        <v>276.84999999999991</v>
      </c>
      <c r="I365" s="272">
        <v>281.79999999999995</v>
      </c>
      <c r="J365" s="272">
        <v>284.89999999999992</v>
      </c>
      <c r="K365" s="271">
        <v>278.7</v>
      </c>
      <c r="L365" s="271">
        <v>270.64999999999998</v>
      </c>
      <c r="M365" s="271">
        <v>22.245090000000001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118.75</v>
      </c>
      <c r="D366" s="272">
        <v>119</v>
      </c>
      <c r="E366" s="272">
        <v>118.35</v>
      </c>
      <c r="F366" s="272">
        <v>117.94999999999999</v>
      </c>
      <c r="G366" s="272">
        <v>117.29999999999998</v>
      </c>
      <c r="H366" s="272">
        <v>119.4</v>
      </c>
      <c r="I366" s="272">
        <v>120.05000000000001</v>
      </c>
      <c r="J366" s="272">
        <v>120.45000000000002</v>
      </c>
      <c r="K366" s="271">
        <v>119.65</v>
      </c>
      <c r="L366" s="271">
        <v>118.6</v>
      </c>
      <c r="M366" s="271">
        <v>24.24531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223.65</v>
      </c>
      <c r="D367" s="272">
        <v>222.41666666666666</v>
      </c>
      <c r="E367" s="272">
        <v>220.08333333333331</v>
      </c>
      <c r="F367" s="272">
        <v>216.51666666666665</v>
      </c>
      <c r="G367" s="272">
        <v>214.18333333333331</v>
      </c>
      <c r="H367" s="272">
        <v>225.98333333333332</v>
      </c>
      <c r="I367" s="272">
        <v>228.31666666666663</v>
      </c>
      <c r="J367" s="272">
        <v>231.88333333333333</v>
      </c>
      <c r="K367" s="271">
        <v>224.75</v>
      </c>
      <c r="L367" s="271">
        <v>218.85</v>
      </c>
      <c r="M367" s="271">
        <v>105.74418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383.25</v>
      </c>
      <c r="D368" s="272">
        <v>385.83333333333331</v>
      </c>
      <c r="E368" s="272">
        <v>378.41666666666663</v>
      </c>
      <c r="F368" s="272">
        <v>373.58333333333331</v>
      </c>
      <c r="G368" s="272">
        <v>366.16666666666663</v>
      </c>
      <c r="H368" s="272">
        <v>390.66666666666663</v>
      </c>
      <c r="I368" s="272">
        <v>398.08333333333326</v>
      </c>
      <c r="J368" s="272">
        <v>402.91666666666663</v>
      </c>
      <c r="K368" s="271">
        <v>393.25</v>
      </c>
      <c r="L368" s="271">
        <v>381</v>
      </c>
      <c r="M368" s="271">
        <v>7.5977300000000003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432.25</v>
      </c>
      <c r="D369" s="272">
        <v>432.33333333333331</v>
      </c>
      <c r="E369" s="272">
        <v>428.26666666666665</v>
      </c>
      <c r="F369" s="272">
        <v>424.28333333333336</v>
      </c>
      <c r="G369" s="272">
        <v>420.2166666666667</v>
      </c>
      <c r="H369" s="272">
        <v>436.31666666666661</v>
      </c>
      <c r="I369" s="272">
        <v>440.38333333333333</v>
      </c>
      <c r="J369" s="272">
        <v>444.36666666666656</v>
      </c>
      <c r="K369" s="271">
        <v>436.4</v>
      </c>
      <c r="L369" s="271">
        <v>428.35</v>
      </c>
      <c r="M369" s="271">
        <v>1.75366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633.45000000000005</v>
      </c>
      <c r="D370" s="272">
        <v>628.11666666666667</v>
      </c>
      <c r="E370" s="272">
        <v>612.73333333333335</v>
      </c>
      <c r="F370" s="272">
        <v>592.01666666666665</v>
      </c>
      <c r="G370" s="272">
        <v>576.63333333333333</v>
      </c>
      <c r="H370" s="272">
        <v>648.83333333333337</v>
      </c>
      <c r="I370" s="272">
        <v>664.21666666666681</v>
      </c>
      <c r="J370" s="272">
        <v>684.93333333333339</v>
      </c>
      <c r="K370" s="271">
        <v>643.5</v>
      </c>
      <c r="L370" s="271">
        <v>607.4</v>
      </c>
      <c r="M370" s="271">
        <v>7.1776900000000001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123.7</v>
      </c>
      <c r="D371" s="272">
        <v>122.08333333333333</v>
      </c>
      <c r="E371" s="272">
        <v>119.16666666666666</v>
      </c>
      <c r="F371" s="272">
        <v>114.63333333333333</v>
      </c>
      <c r="G371" s="272">
        <v>111.71666666666665</v>
      </c>
      <c r="H371" s="272">
        <v>126.61666666666666</v>
      </c>
      <c r="I371" s="272">
        <v>129.5333333333333</v>
      </c>
      <c r="J371" s="272">
        <v>134.06666666666666</v>
      </c>
      <c r="K371" s="271">
        <v>125</v>
      </c>
      <c r="L371" s="271">
        <v>117.55</v>
      </c>
      <c r="M371" s="271">
        <v>8.5837400000000006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1253.1500000000001</v>
      </c>
      <c r="D372" s="272">
        <v>1252.75</v>
      </c>
      <c r="E372" s="272">
        <v>1240.5</v>
      </c>
      <c r="F372" s="272">
        <v>1227.8499999999999</v>
      </c>
      <c r="G372" s="272">
        <v>1215.5999999999999</v>
      </c>
      <c r="H372" s="272">
        <v>1265.4000000000001</v>
      </c>
      <c r="I372" s="272">
        <v>1277.6500000000001</v>
      </c>
      <c r="J372" s="272">
        <v>1290.3000000000002</v>
      </c>
      <c r="K372" s="271">
        <v>1265</v>
      </c>
      <c r="L372" s="271">
        <v>1240.0999999999999</v>
      </c>
      <c r="M372" s="271">
        <v>0.10768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4430.25</v>
      </c>
      <c r="D373" s="272">
        <v>4441.2333333333336</v>
      </c>
      <c r="E373" s="272">
        <v>4394.0166666666673</v>
      </c>
      <c r="F373" s="272">
        <v>4357.7833333333338</v>
      </c>
      <c r="G373" s="272">
        <v>4310.5666666666675</v>
      </c>
      <c r="H373" s="272">
        <v>4477.4666666666672</v>
      </c>
      <c r="I373" s="272">
        <v>4524.6833333333343</v>
      </c>
      <c r="J373" s="272">
        <v>4560.916666666667</v>
      </c>
      <c r="K373" s="271">
        <v>4488.45</v>
      </c>
      <c r="L373" s="271">
        <v>4405</v>
      </c>
      <c r="M373" s="271">
        <v>2.9989999999999999E-2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14078.25</v>
      </c>
      <c r="D374" s="272">
        <v>14292.866666666667</v>
      </c>
      <c r="E374" s="272">
        <v>13685.383333333333</v>
      </c>
      <c r="F374" s="272">
        <v>13292.516666666666</v>
      </c>
      <c r="G374" s="272">
        <v>12685.033333333333</v>
      </c>
      <c r="H374" s="272">
        <v>14685.733333333334</v>
      </c>
      <c r="I374" s="272">
        <v>15293.216666666667</v>
      </c>
      <c r="J374" s="272">
        <v>15686.083333333334</v>
      </c>
      <c r="K374" s="271">
        <v>14900.35</v>
      </c>
      <c r="L374" s="271">
        <v>13900</v>
      </c>
      <c r="M374" s="271">
        <v>0.15891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33.549999999999997</v>
      </c>
      <c r="D375" s="272">
        <v>33.583333333333329</v>
      </c>
      <c r="E375" s="272">
        <v>33.266666666666659</v>
      </c>
      <c r="F375" s="272">
        <v>32.983333333333327</v>
      </c>
      <c r="G375" s="272">
        <v>32.666666666666657</v>
      </c>
      <c r="H375" s="272">
        <v>33.86666666666666</v>
      </c>
      <c r="I375" s="272">
        <v>34.183333333333323</v>
      </c>
      <c r="J375" s="272">
        <v>34.466666666666661</v>
      </c>
      <c r="K375" s="271">
        <v>33.9</v>
      </c>
      <c r="L375" s="271">
        <v>33.299999999999997</v>
      </c>
      <c r="M375" s="271">
        <v>305.39904999999999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568.4</v>
      </c>
      <c r="D376" s="272">
        <v>573.83333333333337</v>
      </c>
      <c r="E376" s="272">
        <v>558.81666666666672</v>
      </c>
      <c r="F376" s="272">
        <v>549.23333333333335</v>
      </c>
      <c r="G376" s="272">
        <v>534.2166666666667</v>
      </c>
      <c r="H376" s="272">
        <v>583.41666666666674</v>
      </c>
      <c r="I376" s="272">
        <v>598.43333333333339</v>
      </c>
      <c r="J376" s="272">
        <v>608.01666666666677</v>
      </c>
      <c r="K376" s="271">
        <v>588.85</v>
      </c>
      <c r="L376" s="271">
        <v>564.25</v>
      </c>
      <c r="M376" s="271">
        <v>3.5500099999999999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96.4</v>
      </c>
      <c r="D377" s="272">
        <v>96.816666666666677</v>
      </c>
      <c r="E377" s="272">
        <v>95.183333333333351</v>
      </c>
      <c r="F377" s="272">
        <v>93.966666666666669</v>
      </c>
      <c r="G377" s="272">
        <v>92.333333333333343</v>
      </c>
      <c r="H377" s="272">
        <v>98.03333333333336</v>
      </c>
      <c r="I377" s="272">
        <v>99.666666666666686</v>
      </c>
      <c r="J377" s="272">
        <v>100.88333333333337</v>
      </c>
      <c r="K377" s="271">
        <v>98.45</v>
      </c>
      <c r="L377" s="271">
        <v>95.6</v>
      </c>
      <c r="M377" s="271">
        <v>136.60724999999999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133.5</v>
      </c>
      <c r="D378" s="272">
        <v>133.51666666666668</v>
      </c>
      <c r="E378" s="272">
        <v>132.78333333333336</v>
      </c>
      <c r="F378" s="272">
        <v>132.06666666666669</v>
      </c>
      <c r="G378" s="272">
        <v>131.33333333333337</v>
      </c>
      <c r="H378" s="272">
        <v>134.23333333333335</v>
      </c>
      <c r="I378" s="272">
        <v>134.96666666666664</v>
      </c>
      <c r="J378" s="272">
        <v>135.68333333333334</v>
      </c>
      <c r="K378" s="271">
        <v>134.25</v>
      </c>
      <c r="L378" s="271">
        <v>132.80000000000001</v>
      </c>
      <c r="M378" s="271">
        <v>26.472840000000001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501.65</v>
      </c>
      <c r="D379" s="272">
        <v>504.88333333333338</v>
      </c>
      <c r="E379" s="272">
        <v>496.76666666666677</v>
      </c>
      <c r="F379" s="272">
        <v>491.88333333333338</v>
      </c>
      <c r="G379" s="272">
        <v>483.76666666666677</v>
      </c>
      <c r="H379" s="272">
        <v>509.76666666666677</v>
      </c>
      <c r="I379" s="272">
        <v>517.88333333333344</v>
      </c>
      <c r="J379" s="272">
        <v>522.76666666666677</v>
      </c>
      <c r="K379" s="271">
        <v>513</v>
      </c>
      <c r="L379" s="271">
        <v>500</v>
      </c>
      <c r="M379" s="271">
        <v>1.0133799999999999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265.75</v>
      </c>
      <c r="D380" s="272">
        <v>261.91666666666669</v>
      </c>
      <c r="E380" s="272">
        <v>256.08333333333337</v>
      </c>
      <c r="F380" s="272">
        <v>246.41666666666669</v>
      </c>
      <c r="G380" s="272">
        <v>240.58333333333337</v>
      </c>
      <c r="H380" s="272">
        <v>271.58333333333337</v>
      </c>
      <c r="I380" s="272">
        <v>277.41666666666674</v>
      </c>
      <c r="J380" s="272">
        <v>287.08333333333337</v>
      </c>
      <c r="K380" s="271">
        <v>267.75</v>
      </c>
      <c r="L380" s="271">
        <v>252.25</v>
      </c>
      <c r="M380" s="271">
        <v>1.3299099999999999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921.5</v>
      </c>
      <c r="D381" s="272">
        <v>924.0333333333333</v>
      </c>
      <c r="E381" s="272">
        <v>915.46666666666658</v>
      </c>
      <c r="F381" s="272">
        <v>909.43333333333328</v>
      </c>
      <c r="G381" s="272">
        <v>900.86666666666656</v>
      </c>
      <c r="H381" s="272">
        <v>930.06666666666661</v>
      </c>
      <c r="I381" s="272">
        <v>938.63333333333321</v>
      </c>
      <c r="J381" s="272">
        <v>944.66666666666663</v>
      </c>
      <c r="K381" s="271">
        <v>932.6</v>
      </c>
      <c r="L381" s="271">
        <v>918</v>
      </c>
      <c r="M381" s="271">
        <v>0.71606000000000003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30.95</v>
      </c>
      <c r="D382" s="272">
        <v>31.016666666666669</v>
      </c>
      <c r="E382" s="272">
        <v>30.783333333333339</v>
      </c>
      <c r="F382" s="272">
        <v>30.616666666666671</v>
      </c>
      <c r="G382" s="272">
        <v>30.38333333333334</v>
      </c>
      <c r="H382" s="272">
        <v>31.183333333333337</v>
      </c>
      <c r="I382" s="272">
        <v>31.416666666666664</v>
      </c>
      <c r="J382" s="272">
        <v>31.583333333333336</v>
      </c>
      <c r="K382" s="271">
        <v>31.25</v>
      </c>
      <c r="L382" s="271">
        <v>30.85</v>
      </c>
      <c r="M382" s="271">
        <v>17.695049999999998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98.6</v>
      </c>
      <c r="D383" s="272">
        <v>98.933333333333323</v>
      </c>
      <c r="E383" s="272">
        <v>98.016666666666652</v>
      </c>
      <c r="F383" s="272">
        <v>97.433333333333323</v>
      </c>
      <c r="G383" s="272">
        <v>96.516666666666652</v>
      </c>
      <c r="H383" s="272">
        <v>99.516666666666652</v>
      </c>
      <c r="I383" s="272">
        <v>100.43333333333331</v>
      </c>
      <c r="J383" s="272">
        <v>101.01666666666665</v>
      </c>
      <c r="K383" s="271">
        <v>99.85</v>
      </c>
      <c r="L383" s="271">
        <v>98.35</v>
      </c>
      <c r="M383" s="271">
        <v>2.5376500000000002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190</v>
      </c>
      <c r="D384" s="272">
        <v>191.21666666666667</v>
      </c>
      <c r="E384" s="272">
        <v>187.03333333333333</v>
      </c>
      <c r="F384" s="272">
        <v>184.06666666666666</v>
      </c>
      <c r="G384" s="272">
        <v>179.88333333333333</v>
      </c>
      <c r="H384" s="272">
        <v>194.18333333333334</v>
      </c>
      <c r="I384" s="272">
        <v>198.36666666666667</v>
      </c>
      <c r="J384" s="272">
        <v>201.33333333333334</v>
      </c>
      <c r="K384" s="271">
        <v>195.4</v>
      </c>
      <c r="L384" s="271">
        <v>188.25</v>
      </c>
      <c r="M384" s="271">
        <v>37.802149999999997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619</v>
      </c>
      <c r="D385" s="272">
        <v>623.16666666666663</v>
      </c>
      <c r="E385" s="272">
        <v>612.83333333333326</v>
      </c>
      <c r="F385" s="272">
        <v>606.66666666666663</v>
      </c>
      <c r="G385" s="272">
        <v>596.33333333333326</v>
      </c>
      <c r="H385" s="272">
        <v>629.33333333333326</v>
      </c>
      <c r="I385" s="272">
        <v>639.66666666666652</v>
      </c>
      <c r="J385" s="272">
        <v>645.83333333333326</v>
      </c>
      <c r="K385" s="271">
        <v>633.5</v>
      </c>
      <c r="L385" s="271">
        <v>617</v>
      </c>
      <c r="M385" s="271">
        <v>1.18981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226.8</v>
      </c>
      <c r="D386" s="272">
        <v>226.9</v>
      </c>
      <c r="E386" s="272">
        <v>222.9</v>
      </c>
      <c r="F386" s="272">
        <v>219</v>
      </c>
      <c r="G386" s="272">
        <v>215</v>
      </c>
      <c r="H386" s="272">
        <v>230.8</v>
      </c>
      <c r="I386" s="272">
        <v>234.8</v>
      </c>
      <c r="J386" s="272">
        <v>238.70000000000002</v>
      </c>
      <c r="K386" s="271">
        <v>230.9</v>
      </c>
      <c r="L386" s="271">
        <v>223</v>
      </c>
      <c r="M386" s="271">
        <v>8.4548299999999994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96.15</v>
      </c>
      <c r="D387" s="272">
        <v>95.866666666666674</v>
      </c>
      <c r="E387" s="272">
        <v>94.433333333333351</v>
      </c>
      <c r="F387" s="272">
        <v>92.716666666666683</v>
      </c>
      <c r="G387" s="272">
        <v>91.28333333333336</v>
      </c>
      <c r="H387" s="272">
        <v>97.583333333333343</v>
      </c>
      <c r="I387" s="272">
        <v>99.01666666666668</v>
      </c>
      <c r="J387" s="272">
        <v>100.73333333333333</v>
      </c>
      <c r="K387" s="271">
        <v>97.3</v>
      </c>
      <c r="L387" s="271">
        <v>94.15</v>
      </c>
      <c r="M387" s="271">
        <v>75.395859999999999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1735.35</v>
      </c>
      <c r="D388" s="272">
        <v>1757.3333333333333</v>
      </c>
      <c r="E388" s="272">
        <v>1709.3166666666666</v>
      </c>
      <c r="F388" s="272">
        <v>1683.2833333333333</v>
      </c>
      <c r="G388" s="272">
        <v>1635.2666666666667</v>
      </c>
      <c r="H388" s="272">
        <v>1783.3666666666666</v>
      </c>
      <c r="I388" s="272">
        <v>1831.3833333333334</v>
      </c>
      <c r="J388" s="272">
        <v>1857.4166666666665</v>
      </c>
      <c r="K388" s="271">
        <v>1805.35</v>
      </c>
      <c r="L388" s="271">
        <v>1731.3</v>
      </c>
      <c r="M388" s="271">
        <v>0.12812999999999999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45.05</v>
      </c>
      <c r="D389" s="272">
        <v>45.316666666666663</v>
      </c>
      <c r="E389" s="272">
        <v>43.933333333333323</v>
      </c>
      <c r="F389" s="272">
        <v>42.816666666666663</v>
      </c>
      <c r="G389" s="272">
        <v>41.433333333333323</v>
      </c>
      <c r="H389" s="272">
        <v>46.433333333333323</v>
      </c>
      <c r="I389" s="272">
        <v>47.816666666666663</v>
      </c>
      <c r="J389" s="272">
        <v>48.933333333333323</v>
      </c>
      <c r="K389" s="271">
        <v>46.7</v>
      </c>
      <c r="L389" s="271">
        <v>44.2</v>
      </c>
      <c r="M389" s="271">
        <v>40.525219999999997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144.80000000000001</v>
      </c>
      <c r="D390" s="272">
        <v>143.56666666666666</v>
      </c>
      <c r="E390" s="272">
        <v>140.78333333333333</v>
      </c>
      <c r="F390" s="272">
        <v>136.76666666666668</v>
      </c>
      <c r="G390" s="272">
        <v>133.98333333333335</v>
      </c>
      <c r="H390" s="272">
        <v>147.58333333333331</v>
      </c>
      <c r="I390" s="272">
        <v>150.36666666666662</v>
      </c>
      <c r="J390" s="272">
        <v>154.3833333333333</v>
      </c>
      <c r="K390" s="271">
        <v>146.35</v>
      </c>
      <c r="L390" s="271">
        <v>139.55000000000001</v>
      </c>
      <c r="M390" s="271">
        <v>79.351789999999994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998.4</v>
      </c>
      <c r="D391" s="272">
        <v>1004.6666666666666</v>
      </c>
      <c r="E391" s="272">
        <v>986.08333333333326</v>
      </c>
      <c r="F391" s="272">
        <v>973.76666666666665</v>
      </c>
      <c r="G391" s="272">
        <v>955.18333333333328</v>
      </c>
      <c r="H391" s="272">
        <v>1016.9833333333332</v>
      </c>
      <c r="I391" s="272">
        <v>1035.5666666666666</v>
      </c>
      <c r="J391" s="272">
        <v>1047.8833333333332</v>
      </c>
      <c r="K391" s="271">
        <v>1023.25</v>
      </c>
      <c r="L391" s="271">
        <v>992.35</v>
      </c>
      <c r="M391" s="271">
        <v>1.8734500000000001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2534</v>
      </c>
      <c r="D392" s="272">
        <v>2546.5833333333335</v>
      </c>
      <c r="E392" s="272">
        <v>2514.3666666666668</v>
      </c>
      <c r="F392" s="272">
        <v>2494.7333333333331</v>
      </c>
      <c r="G392" s="272">
        <v>2462.5166666666664</v>
      </c>
      <c r="H392" s="272">
        <v>2566.2166666666672</v>
      </c>
      <c r="I392" s="272">
        <v>2598.4333333333334</v>
      </c>
      <c r="J392" s="272">
        <v>2618.0666666666675</v>
      </c>
      <c r="K392" s="271">
        <v>2578.8000000000002</v>
      </c>
      <c r="L392" s="271">
        <v>2526.9499999999998</v>
      </c>
      <c r="M392" s="271">
        <v>64.344329999999999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125.1</v>
      </c>
      <c r="D393" s="272">
        <v>124.43333333333334</v>
      </c>
      <c r="E393" s="272">
        <v>121.86666666666667</v>
      </c>
      <c r="F393" s="272">
        <v>118.63333333333334</v>
      </c>
      <c r="G393" s="272">
        <v>116.06666666666668</v>
      </c>
      <c r="H393" s="272">
        <v>127.66666666666667</v>
      </c>
      <c r="I393" s="272">
        <v>130.23333333333335</v>
      </c>
      <c r="J393" s="272">
        <v>133.46666666666667</v>
      </c>
      <c r="K393" s="271">
        <v>127</v>
      </c>
      <c r="L393" s="271">
        <v>121.2</v>
      </c>
      <c r="M393" s="271">
        <v>13.92409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949.9</v>
      </c>
      <c r="D394" s="272">
        <v>945.7166666666667</v>
      </c>
      <c r="E394" s="272">
        <v>936.68333333333339</v>
      </c>
      <c r="F394" s="272">
        <v>923.4666666666667</v>
      </c>
      <c r="G394" s="272">
        <v>914.43333333333339</v>
      </c>
      <c r="H394" s="272">
        <v>958.93333333333339</v>
      </c>
      <c r="I394" s="272">
        <v>967.9666666666667</v>
      </c>
      <c r="J394" s="272">
        <v>981.18333333333339</v>
      </c>
      <c r="K394" s="271">
        <v>954.75</v>
      </c>
      <c r="L394" s="271">
        <v>932.5</v>
      </c>
      <c r="M394" s="271">
        <v>0.64168000000000003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1474.25</v>
      </c>
      <c r="D395" s="272">
        <v>1471.7333333333333</v>
      </c>
      <c r="E395" s="272">
        <v>1449.4666666666667</v>
      </c>
      <c r="F395" s="272">
        <v>1424.6833333333334</v>
      </c>
      <c r="G395" s="272">
        <v>1402.4166666666667</v>
      </c>
      <c r="H395" s="272">
        <v>1496.5166666666667</v>
      </c>
      <c r="I395" s="272">
        <v>1518.7833333333335</v>
      </c>
      <c r="J395" s="272">
        <v>1543.5666666666666</v>
      </c>
      <c r="K395" s="271">
        <v>1494</v>
      </c>
      <c r="L395" s="271">
        <v>1446.95</v>
      </c>
      <c r="M395" s="271">
        <v>3.3330500000000001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935.6</v>
      </c>
      <c r="D396" s="272">
        <v>936.25</v>
      </c>
      <c r="E396" s="272">
        <v>927.5</v>
      </c>
      <c r="F396" s="272">
        <v>919.4</v>
      </c>
      <c r="G396" s="272">
        <v>910.65</v>
      </c>
      <c r="H396" s="272">
        <v>944.35</v>
      </c>
      <c r="I396" s="272">
        <v>953.1</v>
      </c>
      <c r="J396" s="272">
        <v>961.2</v>
      </c>
      <c r="K396" s="271">
        <v>945</v>
      </c>
      <c r="L396" s="271">
        <v>928.15</v>
      </c>
      <c r="M396" s="271">
        <v>4.8581799999999999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1266.6500000000001</v>
      </c>
      <c r="D397" s="272">
        <v>1271.8166666666666</v>
      </c>
      <c r="E397" s="272">
        <v>1255.7833333333333</v>
      </c>
      <c r="F397" s="272">
        <v>1244.9166666666667</v>
      </c>
      <c r="G397" s="272">
        <v>1228.8833333333334</v>
      </c>
      <c r="H397" s="272">
        <v>1282.6833333333332</v>
      </c>
      <c r="I397" s="272">
        <v>1298.7166666666665</v>
      </c>
      <c r="J397" s="272">
        <v>1309.583333333333</v>
      </c>
      <c r="K397" s="271">
        <v>1287.8499999999999</v>
      </c>
      <c r="L397" s="271">
        <v>1260.95</v>
      </c>
      <c r="M397" s="271">
        <v>9.2285599999999999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448</v>
      </c>
      <c r="D398" s="272">
        <v>448.45</v>
      </c>
      <c r="E398" s="272">
        <v>446.9</v>
      </c>
      <c r="F398" s="272">
        <v>445.8</v>
      </c>
      <c r="G398" s="272">
        <v>444.25</v>
      </c>
      <c r="H398" s="272">
        <v>449.54999999999995</v>
      </c>
      <c r="I398" s="272">
        <v>451.1</v>
      </c>
      <c r="J398" s="272">
        <v>452.19999999999993</v>
      </c>
      <c r="K398" s="271">
        <v>450</v>
      </c>
      <c r="L398" s="271">
        <v>447.35</v>
      </c>
      <c r="M398" s="271">
        <v>0.82467999999999997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28.8</v>
      </c>
      <c r="D399" s="272">
        <v>28.766666666666666</v>
      </c>
      <c r="E399" s="272">
        <v>27.783333333333331</v>
      </c>
      <c r="F399" s="272">
        <v>26.766666666666666</v>
      </c>
      <c r="G399" s="272">
        <v>25.783333333333331</v>
      </c>
      <c r="H399" s="272">
        <v>29.783333333333331</v>
      </c>
      <c r="I399" s="272">
        <v>30.766666666666666</v>
      </c>
      <c r="J399" s="272">
        <v>31.783333333333331</v>
      </c>
      <c r="K399" s="271">
        <v>29.75</v>
      </c>
      <c r="L399" s="271">
        <v>27.75</v>
      </c>
      <c r="M399" s="271">
        <v>114.20616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4347.5</v>
      </c>
      <c r="D400" s="272">
        <v>4315.1333333333332</v>
      </c>
      <c r="E400" s="272">
        <v>4252.2666666666664</v>
      </c>
      <c r="F400" s="272">
        <v>4157.0333333333328</v>
      </c>
      <c r="G400" s="272">
        <v>4094.1666666666661</v>
      </c>
      <c r="H400" s="272">
        <v>4410.3666666666668</v>
      </c>
      <c r="I400" s="272">
        <v>4473.2333333333336</v>
      </c>
      <c r="J400" s="272">
        <v>4568.4666666666672</v>
      </c>
      <c r="K400" s="271">
        <v>4378</v>
      </c>
      <c r="L400" s="271">
        <v>4219.8999999999996</v>
      </c>
      <c r="M400" s="271">
        <v>0.48181000000000002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2498.5500000000002</v>
      </c>
      <c r="D401" s="272">
        <v>2482.75</v>
      </c>
      <c r="E401" s="272">
        <v>2450.8000000000002</v>
      </c>
      <c r="F401" s="272">
        <v>2403.0500000000002</v>
      </c>
      <c r="G401" s="272">
        <v>2371.1000000000004</v>
      </c>
      <c r="H401" s="272">
        <v>2530.5</v>
      </c>
      <c r="I401" s="272">
        <v>2562.4499999999998</v>
      </c>
      <c r="J401" s="272">
        <v>2610.1999999999998</v>
      </c>
      <c r="K401" s="271">
        <v>2514.6999999999998</v>
      </c>
      <c r="L401" s="271">
        <v>2435</v>
      </c>
      <c r="M401" s="271">
        <v>6.2473000000000001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6542.6</v>
      </c>
      <c r="D402" s="272">
        <v>6499.2166666666672</v>
      </c>
      <c r="E402" s="272">
        <v>6433.4333333333343</v>
      </c>
      <c r="F402" s="272">
        <v>6324.2666666666673</v>
      </c>
      <c r="G402" s="272">
        <v>6258.4833333333345</v>
      </c>
      <c r="H402" s="272">
        <v>6608.3833333333341</v>
      </c>
      <c r="I402" s="272">
        <v>6674.166666666667</v>
      </c>
      <c r="J402" s="272">
        <v>6783.3333333333339</v>
      </c>
      <c r="K402" s="271">
        <v>6565</v>
      </c>
      <c r="L402" s="271">
        <v>6390.05</v>
      </c>
      <c r="M402" s="271">
        <v>0.13997000000000001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1285.25</v>
      </c>
      <c r="D403" s="272">
        <v>1268.0833333333333</v>
      </c>
      <c r="E403" s="272">
        <v>1223.1666666666665</v>
      </c>
      <c r="F403" s="272">
        <v>1161.0833333333333</v>
      </c>
      <c r="G403" s="272">
        <v>1116.1666666666665</v>
      </c>
      <c r="H403" s="272">
        <v>1330.1666666666665</v>
      </c>
      <c r="I403" s="272">
        <v>1375.083333333333</v>
      </c>
      <c r="J403" s="272">
        <v>1437.1666666666665</v>
      </c>
      <c r="K403" s="271">
        <v>1313</v>
      </c>
      <c r="L403" s="271">
        <v>1206</v>
      </c>
      <c r="M403" s="271">
        <v>4.34856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403.7</v>
      </c>
      <c r="D404" s="272">
        <v>406.2166666666667</v>
      </c>
      <c r="E404" s="272">
        <v>398.48333333333341</v>
      </c>
      <c r="F404" s="272">
        <v>393.26666666666671</v>
      </c>
      <c r="G404" s="272">
        <v>385.53333333333342</v>
      </c>
      <c r="H404" s="272">
        <v>411.43333333333339</v>
      </c>
      <c r="I404" s="272">
        <v>419.16666666666674</v>
      </c>
      <c r="J404" s="272">
        <v>424.38333333333338</v>
      </c>
      <c r="K404" s="271">
        <v>413.95</v>
      </c>
      <c r="L404" s="271">
        <v>401</v>
      </c>
      <c r="M404" s="271">
        <v>0.84348000000000001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2826.2</v>
      </c>
      <c r="D405" s="272">
        <v>2820.0833333333335</v>
      </c>
      <c r="E405" s="272">
        <v>2792.166666666667</v>
      </c>
      <c r="F405" s="272">
        <v>2758.1333333333337</v>
      </c>
      <c r="G405" s="272">
        <v>2730.2166666666672</v>
      </c>
      <c r="H405" s="272">
        <v>2854.1166666666668</v>
      </c>
      <c r="I405" s="272">
        <v>2882.0333333333338</v>
      </c>
      <c r="J405" s="272">
        <v>2916.0666666666666</v>
      </c>
      <c r="K405" s="271">
        <v>2848</v>
      </c>
      <c r="L405" s="271">
        <v>2786.05</v>
      </c>
      <c r="M405" s="271">
        <v>1.75204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125.6</v>
      </c>
      <c r="D406" s="272">
        <v>127.41666666666667</v>
      </c>
      <c r="E406" s="272">
        <v>122.83333333333334</v>
      </c>
      <c r="F406" s="272">
        <v>120.06666666666668</v>
      </c>
      <c r="G406" s="272">
        <v>115.48333333333335</v>
      </c>
      <c r="H406" s="272">
        <v>130.18333333333334</v>
      </c>
      <c r="I406" s="272">
        <v>134.76666666666668</v>
      </c>
      <c r="J406" s="272">
        <v>137.53333333333333</v>
      </c>
      <c r="K406" s="271">
        <v>132</v>
      </c>
      <c r="L406" s="271">
        <v>124.65</v>
      </c>
      <c r="M406" s="271">
        <v>8.8681000000000001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2856.95</v>
      </c>
      <c r="D407" s="272">
        <v>2864.9833333333336</v>
      </c>
      <c r="E407" s="272">
        <v>2809.9666666666672</v>
      </c>
      <c r="F407" s="272">
        <v>2762.9833333333336</v>
      </c>
      <c r="G407" s="272">
        <v>2707.9666666666672</v>
      </c>
      <c r="H407" s="272">
        <v>2911.9666666666672</v>
      </c>
      <c r="I407" s="272">
        <v>2966.9833333333336</v>
      </c>
      <c r="J407" s="272">
        <v>3013.9666666666672</v>
      </c>
      <c r="K407" s="271">
        <v>2920</v>
      </c>
      <c r="L407" s="271">
        <v>2818</v>
      </c>
      <c r="M407" s="271">
        <v>4.6929999999999999E-2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413.4</v>
      </c>
      <c r="D408" s="272">
        <v>415.84999999999997</v>
      </c>
      <c r="E408" s="272">
        <v>408.74999999999994</v>
      </c>
      <c r="F408" s="272">
        <v>404.09999999999997</v>
      </c>
      <c r="G408" s="272">
        <v>396.99999999999994</v>
      </c>
      <c r="H408" s="272">
        <v>420.49999999999994</v>
      </c>
      <c r="I408" s="272">
        <v>427.59999999999997</v>
      </c>
      <c r="J408" s="272">
        <v>432.24999999999994</v>
      </c>
      <c r="K408" s="271">
        <v>422.95</v>
      </c>
      <c r="L408" s="271">
        <v>411.2</v>
      </c>
      <c r="M408" s="271">
        <v>0.28297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112.8</v>
      </c>
      <c r="D409" s="272">
        <v>113.55</v>
      </c>
      <c r="E409" s="272">
        <v>111.69999999999999</v>
      </c>
      <c r="F409" s="272">
        <v>110.6</v>
      </c>
      <c r="G409" s="272">
        <v>108.74999999999999</v>
      </c>
      <c r="H409" s="272">
        <v>114.64999999999999</v>
      </c>
      <c r="I409" s="272">
        <v>116.49999999999999</v>
      </c>
      <c r="J409" s="272">
        <v>117.6</v>
      </c>
      <c r="K409" s="271">
        <v>115.4</v>
      </c>
      <c r="L409" s="271">
        <v>112.45</v>
      </c>
      <c r="M409" s="271">
        <v>8.9609699999999997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21237.4</v>
      </c>
      <c r="D410" s="272">
        <v>21071.5</v>
      </c>
      <c r="E410" s="272">
        <v>20866</v>
      </c>
      <c r="F410" s="272">
        <v>20494.599999999999</v>
      </c>
      <c r="G410" s="272">
        <v>20289.099999999999</v>
      </c>
      <c r="H410" s="272">
        <v>21442.9</v>
      </c>
      <c r="I410" s="272">
        <v>21648.400000000001</v>
      </c>
      <c r="J410" s="272">
        <v>22019.800000000003</v>
      </c>
      <c r="K410" s="271">
        <v>21277</v>
      </c>
      <c r="L410" s="271">
        <v>20700.099999999999</v>
      </c>
      <c r="M410" s="271">
        <v>0.32998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48.25</v>
      </c>
      <c r="D411" s="272">
        <v>48.183333333333337</v>
      </c>
      <c r="E411" s="272">
        <v>47.566666666666677</v>
      </c>
      <c r="F411" s="272">
        <v>46.88333333333334</v>
      </c>
      <c r="G411" s="272">
        <v>46.26666666666668</v>
      </c>
      <c r="H411" s="272">
        <v>48.866666666666674</v>
      </c>
      <c r="I411" s="272">
        <v>49.483333333333334</v>
      </c>
      <c r="J411" s="272">
        <v>50.166666666666671</v>
      </c>
      <c r="K411" s="271">
        <v>48.8</v>
      </c>
      <c r="L411" s="271">
        <v>47.5</v>
      </c>
      <c r="M411" s="271">
        <v>116.87866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1956.3</v>
      </c>
      <c r="D412" s="272">
        <v>1961.5833333333333</v>
      </c>
      <c r="E412" s="272">
        <v>1934.7166666666665</v>
      </c>
      <c r="F412" s="272">
        <v>1913.1333333333332</v>
      </c>
      <c r="G412" s="272">
        <v>1886.2666666666664</v>
      </c>
      <c r="H412" s="272">
        <v>1983.1666666666665</v>
      </c>
      <c r="I412" s="272">
        <v>2010.0333333333333</v>
      </c>
      <c r="J412" s="272">
        <v>2031.6166666666666</v>
      </c>
      <c r="K412" s="271">
        <v>1988.45</v>
      </c>
      <c r="L412" s="271">
        <v>1940</v>
      </c>
      <c r="M412" s="271">
        <v>0.78008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1362.45</v>
      </c>
      <c r="D413" s="272">
        <v>1365.1000000000001</v>
      </c>
      <c r="E413" s="272">
        <v>1351.4000000000003</v>
      </c>
      <c r="F413" s="272">
        <v>1340.3500000000001</v>
      </c>
      <c r="G413" s="272">
        <v>1326.6500000000003</v>
      </c>
      <c r="H413" s="272">
        <v>1376.1500000000003</v>
      </c>
      <c r="I413" s="272">
        <v>1389.8500000000001</v>
      </c>
      <c r="J413" s="272">
        <v>1400.9000000000003</v>
      </c>
      <c r="K413" s="271">
        <v>1378.8</v>
      </c>
      <c r="L413" s="271">
        <v>1354.05</v>
      </c>
      <c r="M413" s="271">
        <v>6.3062699999999996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301.05</v>
      </c>
      <c r="D414" s="272">
        <v>301.09999999999997</v>
      </c>
      <c r="E414" s="272">
        <v>298.19999999999993</v>
      </c>
      <c r="F414" s="272">
        <v>295.34999999999997</v>
      </c>
      <c r="G414" s="272">
        <v>292.44999999999993</v>
      </c>
      <c r="H414" s="272">
        <v>303.94999999999993</v>
      </c>
      <c r="I414" s="272">
        <v>306.84999999999991</v>
      </c>
      <c r="J414" s="272">
        <v>309.69999999999993</v>
      </c>
      <c r="K414" s="271">
        <v>304</v>
      </c>
      <c r="L414" s="271">
        <v>298.25</v>
      </c>
      <c r="M414" s="271">
        <v>0.61999000000000004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2690.55</v>
      </c>
      <c r="D415" s="272">
        <v>2685</v>
      </c>
      <c r="E415" s="272">
        <v>2652</v>
      </c>
      <c r="F415" s="272">
        <v>2613.4499999999998</v>
      </c>
      <c r="G415" s="272">
        <v>2580.4499999999998</v>
      </c>
      <c r="H415" s="272">
        <v>2723.55</v>
      </c>
      <c r="I415" s="272">
        <v>2756.55</v>
      </c>
      <c r="J415" s="272">
        <v>2795.1000000000004</v>
      </c>
      <c r="K415" s="271">
        <v>2718</v>
      </c>
      <c r="L415" s="271">
        <v>2646.45</v>
      </c>
      <c r="M415" s="271">
        <v>5.43309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676.95</v>
      </c>
      <c r="D416" s="272">
        <v>678.2833333333333</v>
      </c>
      <c r="E416" s="272">
        <v>671.66666666666663</v>
      </c>
      <c r="F416" s="272">
        <v>666.38333333333333</v>
      </c>
      <c r="G416" s="272">
        <v>659.76666666666665</v>
      </c>
      <c r="H416" s="272">
        <v>683.56666666666661</v>
      </c>
      <c r="I416" s="272">
        <v>690.18333333333339</v>
      </c>
      <c r="J416" s="272">
        <v>695.46666666666658</v>
      </c>
      <c r="K416" s="271">
        <v>684.9</v>
      </c>
      <c r="L416" s="271">
        <v>673</v>
      </c>
      <c r="M416" s="271">
        <v>1.6434299999999999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3142.8</v>
      </c>
      <c r="D417" s="272">
        <v>3117.3666666666668</v>
      </c>
      <c r="E417" s="272">
        <v>3035.6833333333334</v>
      </c>
      <c r="F417" s="272">
        <v>2928.5666666666666</v>
      </c>
      <c r="G417" s="272">
        <v>2846.8833333333332</v>
      </c>
      <c r="H417" s="272">
        <v>3224.4833333333336</v>
      </c>
      <c r="I417" s="272">
        <v>3306.166666666667</v>
      </c>
      <c r="J417" s="272">
        <v>3413.2833333333338</v>
      </c>
      <c r="K417" s="271">
        <v>3199.05</v>
      </c>
      <c r="L417" s="271">
        <v>3010.25</v>
      </c>
      <c r="M417" s="271">
        <v>3.2980499999999999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377.25</v>
      </c>
      <c r="D418" s="272">
        <v>379.2</v>
      </c>
      <c r="E418" s="272">
        <v>373.4</v>
      </c>
      <c r="F418" s="272">
        <v>369.55</v>
      </c>
      <c r="G418" s="272">
        <v>363.75</v>
      </c>
      <c r="H418" s="272">
        <v>383.04999999999995</v>
      </c>
      <c r="I418" s="272">
        <v>388.85</v>
      </c>
      <c r="J418" s="272">
        <v>392.69999999999993</v>
      </c>
      <c r="K418" s="271">
        <v>385</v>
      </c>
      <c r="L418" s="271">
        <v>375.35</v>
      </c>
      <c r="M418" s="271">
        <v>0.99841999999999997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557.65</v>
      </c>
      <c r="D419" s="272">
        <v>564.6</v>
      </c>
      <c r="E419" s="272">
        <v>547.55000000000007</v>
      </c>
      <c r="F419" s="272">
        <v>537.45000000000005</v>
      </c>
      <c r="G419" s="272">
        <v>520.40000000000009</v>
      </c>
      <c r="H419" s="272">
        <v>574.70000000000005</v>
      </c>
      <c r="I419" s="272">
        <v>591.75</v>
      </c>
      <c r="J419" s="272">
        <v>601.85</v>
      </c>
      <c r="K419" s="271">
        <v>581.65</v>
      </c>
      <c r="L419" s="271">
        <v>554.5</v>
      </c>
      <c r="M419" s="271">
        <v>8.9806500000000007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709.3</v>
      </c>
      <c r="D420" s="272">
        <v>711.76666666666677</v>
      </c>
      <c r="E420" s="272">
        <v>705.53333333333353</v>
      </c>
      <c r="F420" s="272">
        <v>701.76666666666677</v>
      </c>
      <c r="G420" s="272">
        <v>695.53333333333353</v>
      </c>
      <c r="H420" s="272">
        <v>715.53333333333353</v>
      </c>
      <c r="I420" s="272">
        <v>721.76666666666688</v>
      </c>
      <c r="J420" s="272">
        <v>725.53333333333353</v>
      </c>
      <c r="K420" s="271">
        <v>718</v>
      </c>
      <c r="L420" s="271">
        <v>708</v>
      </c>
      <c r="M420" s="271">
        <v>0.45848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49.5</v>
      </c>
      <c r="D421" s="272">
        <v>49.300000000000004</v>
      </c>
      <c r="E421" s="272">
        <v>47.20000000000001</v>
      </c>
      <c r="F421" s="272">
        <v>44.900000000000006</v>
      </c>
      <c r="G421" s="272">
        <v>42.800000000000011</v>
      </c>
      <c r="H421" s="272">
        <v>51.600000000000009</v>
      </c>
      <c r="I421" s="272">
        <v>53.7</v>
      </c>
      <c r="J421" s="272">
        <v>56.000000000000007</v>
      </c>
      <c r="K421" s="271">
        <v>51.4</v>
      </c>
      <c r="L421" s="271">
        <v>47</v>
      </c>
      <c r="M421" s="271">
        <v>244.58677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707.95</v>
      </c>
      <c r="D422" s="272">
        <v>708.2833333333333</v>
      </c>
      <c r="E422" s="272">
        <v>697.66666666666663</v>
      </c>
      <c r="F422" s="272">
        <v>687.38333333333333</v>
      </c>
      <c r="G422" s="272">
        <v>676.76666666666665</v>
      </c>
      <c r="H422" s="272">
        <v>718.56666666666661</v>
      </c>
      <c r="I422" s="272">
        <v>729.18333333333339</v>
      </c>
      <c r="J422" s="272">
        <v>739.46666666666658</v>
      </c>
      <c r="K422" s="271">
        <v>718.9</v>
      </c>
      <c r="L422" s="271">
        <v>698</v>
      </c>
      <c r="M422" s="271">
        <v>1.87181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531.04999999999995</v>
      </c>
      <c r="D423" s="272">
        <v>534.31666666666661</v>
      </c>
      <c r="E423" s="272">
        <v>525.73333333333323</v>
      </c>
      <c r="F423" s="272">
        <v>520.41666666666663</v>
      </c>
      <c r="G423" s="272">
        <v>511.83333333333326</v>
      </c>
      <c r="H423" s="272">
        <v>539.63333333333321</v>
      </c>
      <c r="I423" s="272">
        <v>548.2166666666667</v>
      </c>
      <c r="J423" s="272">
        <v>553.53333333333319</v>
      </c>
      <c r="K423" s="271">
        <v>542.9</v>
      </c>
      <c r="L423" s="271">
        <v>529</v>
      </c>
      <c r="M423" s="271">
        <v>211.10733999999999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77.599999999999994</v>
      </c>
      <c r="D424" s="272">
        <v>77.716666666666669</v>
      </c>
      <c r="E424" s="272">
        <v>76.983333333333334</v>
      </c>
      <c r="F424" s="272">
        <v>76.36666666666666</v>
      </c>
      <c r="G424" s="272">
        <v>75.633333333333326</v>
      </c>
      <c r="H424" s="272">
        <v>78.333333333333343</v>
      </c>
      <c r="I424" s="272">
        <v>79.066666666666691</v>
      </c>
      <c r="J424" s="272">
        <v>79.683333333333351</v>
      </c>
      <c r="K424" s="271">
        <v>78.45</v>
      </c>
      <c r="L424" s="271">
        <v>77.099999999999994</v>
      </c>
      <c r="M424" s="271">
        <v>198.97620000000001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293.2</v>
      </c>
      <c r="D425" s="272">
        <v>294.75</v>
      </c>
      <c r="E425" s="272">
        <v>290</v>
      </c>
      <c r="F425" s="272">
        <v>286.8</v>
      </c>
      <c r="G425" s="272">
        <v>282.05</v>
      </c>
      <c r="H425" s="272">
        <v>297.95</v>
      </c>
      <c r="I425" s="272">
        <v>302.7</v>
      </c>
      <c r="J425" s="272">
        <v>305.89999999999998</v>
      </c>
      <c r="K425" s="271">
        <v>299.5</v>
      </c>
      <c r="L425" s="271">
        <v>291.55</v>
      </c>
      <c r="M425" s="271">
        <v>1.3160400000000001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151.69999999999999</v>
      </c>
      <c r="D426" s="272">
        <v>153.08333333333334</v>
      </c>
      <c r="E426" s="272">
        <v>149.4666666666667</v>
      </c>
      <c r="F426" s="272">
        <v>147.23333333333335</v>
      </c>
      <c r="G426" s="272">
        <v>143.6166666666667</v>
      </c>
      <c r="H426" s="272">
        <v>155.31666666666669</v>
      </c>
      <c r="I426" s="272">
        <v>158.93333333333331</v>
      </c>
      <c r="J426" s="272">
        <v>161.16666666666669</v>
      </c>
      <c r="K426" s="271">
        <v>156.69999999999999</v>
      </c>
      <c r="L426" s="271">
        <v>150.85</v>
      </c>
      <c r="M426" s="271">
        <v>10.603949999999999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345.55</v>
      </c>
      <c r="D427" s="272">
        <v>347.5</v>
      </c>
      <c r="E427" s="272">
        <v>342.05</v>
      </c>
      <c r="F427" s="272">
        <v>338.55</v>
      </c>
      <c r="G427" s="272">
        <v>333.1</v>
      </c>
      <c r="H427" s="272">
        <v>351</v>
      </c>
      <c r="I427" s="272">
        <v>356.45000000000005</v>
      </c>
      <c r="J427" s="272">
        <v>359.95</v>
      </c>
      <c r="K427" s="271">
        <v>352.95</v>
      </c>
      <c r="L427" s="271">
        <v>344</v>
      </c>
      <c r="M427" s="271">
        <v>2.4061599999999999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486.7</v>
      </c>
      <c r="D428" s="272">
        <v>486.63333333333338</v>
      </c>
      <c r="E428" s="272">
        <v>477.41666666666674</v>
      </c>
      <c r="F428" s="272">
        <v>468.13333333333338</v>
      </c>
      <c r="G428" s="272">
        <v>458.91666666666674</v>
      </c>
      <c r="H428" s="272">
        <v>495.91666666666674</v>
      </c>
      <c r="I428" s="272">
        <v>505.13333333333333</v>
      </c>
      <c r="J428" s="272">
        <v>514.41666666666674</v>
      </c>
      <c r="K428" s="271">
        <v>495.85</v>
      </c>
      <c r="L428" s="271">
        <v>477.35</v>
      </c>
      <c r="M428" s="271">
        <v>1.1223099999999999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471.85</v>
      </c>
      <c r="D429" s="272">
        <v>471.58333333333331</v>
      </c>
      <c r="E429" s="272">
        <v>465.26666666666665</v>
      </c>
      <c r="F429" s="272">
        <v>458.68333333333334</v>
      </c>
      <c r="G429" s="272">
        <v>452.36666666666667</v>
      </c>
      <c r="H429" s="272">
        <v>478.16666666666663</v>
      </c>
      <c r="I429" s="272">
        <v>484.48333333333335</v>
      </c>
      <c r="J429" s="272">
        <v>491.06666666666661</v>
      </c>
      <c r="K429" s="271">
        <v>477.9</v>
      </c>
      <c r="L429" s="271">
        <v>465</v>
      </c>
      <c r="M429" s="271">
        <v>4.1381699999999997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223.55</v>
      </c>
      <c r="D430" s="272">
        <v>224.51666666666665</v>
      </c>
      <c r="E430" s="272">
        <v>221.0333333333333</v>
      </c>
      <c r="F430" s="272">
        <v>218.51666666666665</v>
      </c>
      <c r="G430" s="272">
        <v>215.0333333333333</v>
      </c>
      <c r="H430" s="272">
        <v>227.0333333333333</v>
      </c>
      <c r="I430" s="272">
        <v>230.51666666666665</v>
      </c>
      <c r="J430" s="272">
        <v>233.0333333333333</v>
      </c>
      <c r="K430" s="271">
        <v>228</v>
      </c>
      <c r="L430" s="271">
        <v>222</v>
      </c>
      <c r="M430" s="271">
        <v>1.5660000000000001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915.95</v>
      </c>
      <c r="D431" s="272">
        <v>918.94999999999993</v>
      </c>
      <c r="E431" s="272">
        <v>908.89999999999986</v>
      </c>
      <c r="F431" s="272">
        <v>901.84999999999991</v>
      </c>
      <c r="G431" s="272">
        <v>891.79999999999984</v>
      </c>
      <c r="H431" s="272">
        <v>925.99999999999989</v>
      </c>
      <c r="I431" s="272">
        <v>936.04999999999984</v>
      </c>
      <c r="J431" s="272">
        <v>943.09999999999991</v>
      </c>
      <c r="K431" s="271">
        <v>929</v>
      </c>
      <c r="L431" s="271">
        <v>911.9</v>
      </c>
      <c r="M431" s="271">
        <v>33.177379999999999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471.6</v>
      </c>
      <c r="D432" s="272">
        <v>472.20000000000005</v>
      </c>
      <c r="E432" s="272">
        <v>467.60000000000008</v>
      </c>
      <c r="F432" s="272">
        <v>463.6</v>
      </c>
      <c r="G432" s="272">
        <v>459.00000000000006</v>
      </c>
      <c r="H432" s="272">
        <v>476.2000000000001</v>
      </c>
      <c r="I432" s="272">
        <v>480.8</v>
      </c>
      <c r="J432" s="272">
        <v>484.80000000000013</v>
      </c>
      <c r="K432" s="271">
        <v>476.8</v>
      </c>
      <c r="L432" s="271">
        <v>468.2</v>
      </c>
      <c r="M432" s="271">
        <v>6.4931999999999999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2159.25</v>
      </c>
      <c r="D433" s="272">
        <v>2154.75</v>
      </c>
      <c r="E433" s="272">
        <v>2084.5500000000002</v>
      </c>
      <c r="F433" s="272">
        <v>2009.8500000000004</v>
      </c>
      <c r="G433" s="272">
        <v>1939.6500000000005</v>
      </c>
      <c r="H433" s="272">
        <v>2229.4499999999998</v>
      </c>
      <c r="I433" s="272">
        <v>2299.6499999999996</v>
      </c>
      <c r="J433" s="272">
        <v>2374.3499999999995</v>
      </c>
      <c r="K433" s="271">
        <v>2224.9499999999998</v>
      </c>
      <c r="L433" s="271">
        <v>2080.0500000000002</v>
      </c>
      <c r="M433" s="271">
        <v>0.86051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843.6</v>
      </c>
      <c r="D434" s="272">
        <v>835.63333333333333</v>
      </c>
      <c r="E434" s="272">
        <v>810.56666666666661</v>
      </c>
      <c r="F434" s="272">
        <v>777.5333333333333</v>
      </c>
      <c r="G434" s="272">
        <v>752.46666666666658</v>
      </c>
      <c r="H434" s="272">
        <v>868.66666666666663</v>
      </c>
      <c r="I434" s="272">
        <v>893.73333333333346</v>
      </c>
      <c r="J434" s="272">
        <v>926.76666666666665</v>
      </c>
      <c r="K434" s="271">
        <v>860.7</v>
      </c>
      <c r="L434" s="271">
        <v>802.6</v>
      </c>
      <c r="M434" s="271">
        <v>1.1533899999999999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505.1</v>
      </c>
      <c r="D435" s="272">
        <v>507.93333333333334</v>
      </c>
      <c r="E435" s="272">
        <v>498.86666666666667</v>
      </c>
      <c r="F435" s="272">
        <v>492.63333333333333</v>
      </c>
      <c r="G435" s="272">
        <v>483.56666666666666</v>
      </c>
      <c r="H435" s="272">
        <v>514.16666666666674</v>
      </c>
      <c r="I435" s="272">
        <v>523.23333333333335</v>
      </c>
      <c r="J435" s="272">
        <v>529.4666666666667</v>
      </c>
      <c r="K435" s="271">
        <v>517</v>
      </c>
      <c r="L435" s="271">
        <v>501.7</v>
      </c>
      <c r="M435" s="271">
        <v>2.3016100000000002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342.05</v>
      </c>
      <c r="D436" s="272">
        <v>342.91666666666669</v>
      </c>
      <c r="E436" s="272">
        <v>337.28333333333336</v>
      </c>
      <c r="F436" s="272">
        <v>332.51666666666665</v>
      </c>
      <c r="G436" s="272">
        <v>326.88333333333333</v>
      </c>
      <c r="H436" s="272">
        <v>347.68333333333339</v>
      </c>
      <c r="I436" s="272">
        <v>353.31666666666672</v>
      </c>
      <c r="J436" s="272">
        <v>358.08333333333343</v>
      </c>
      <c r="K436" s="271">
        <v>348.55</v>
      </c>
      <c r="L436" s="271">
        <v>338.15</v>
      </c>
      <c r="M436" s="271">
        <v>1.58673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1869.5</v>
      </c>
      <c r="D437" s="272">
        <v>1882.1666666666667</v>
      </c>
      <c r="E437" s="272">
        <v>1842.3333333333335</v>
      </c>
      <c r="F437" s="272">
        <v>1815.1666666666667</v>
      </c>
      <c r="G437" s="272">
        <v>1775.3333333333335</v>
      </c>
      <c r="H437" s="272">
        <v>1909.3333333333335</v>
      </c>
      <c r="I437" s="272">
        <v>1949.166666666667</v>
      </c>
      <c r="J437" s="272">
        <v>1976.3333333333335</v>
      </c>
      <c r="K437" s="271">
        <v>1922</v>
      </c>
      <c r="L437" s="271">
        <v>1855</v>
      </c>
      <c r="M437" s="271">
        <v>0.41525000000000001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466.55</v>
      </c>
      <c r="D438" s="272">
        <v>466.65000000000003</v>
      </c>
      <c r="E438" s="272">
        <v>463.35000000000008</v>
      </c>
      <c r="F438" s="272">
        <v>460.15000000000003</v>
      </c>
      <c r="G438" s="272">
        <v>456.85000000000008</v>
      </c>
      <c r="H438" s="272">
        <v>469.85000000000008</v>
      </c>
      <c r="I438" s="272">
        <v>473.15000000000003</v>
      </c>
      <c r="J438" s="272">
        <v>476.35000000000008</v>
      </c>
      <c r="K438" s="271">
        <v>469.95</v>
      </c>
      <c r="L438" s="271">
        <v>463.45</v>
      </c>
      <c r="M438" s="271">
        <v>0.90342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7.45</v>
      </c>
      <c r="D439" s="272">
        <v>7.4333333333333336</v>
      </c>
      <c r="E439" s="272">
        <v>7.2166666666666668</v>
      </c>
      <c r="F439" s="272">
        <v>6.9833333333333334</v>
      </c>
      <c r="G439" s="272">
        <v>6.7666666666666666</v>
      </c>
      <c r="H439" s="272">
        <v>7.666666666666667</v>
      </c>
      <c r="I439" s="272">
        <v>7.8833333333333337</v>
      </c>
      <c r="J439" s="272">
        <v>8.1166666666666671</v>
      </c>
      <c r="K439" s="271">
        <v>7.65</v>
      </c>
      <c r="L439" s="271">
        <v>7.2</v>
      </c>
      <c r="M439" s="271">
        <v>1063.5089399999999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919.65</v>
      </c>
      <c r="D440" s="272">
        <v>922.2166666666667</v>
      </c>
      <c r="E440" s="272">
        <v>914.43333333333339</v>
      </c>
      <c r="F440" s="272">
        <v>909.2166666666667</v>
      </c>
      <c r="G440" s="272">
        <v>901.43333333333339</v>
      </c>
      <c r="H440" s="272">
        <v>927.43333333333339</v>
      </c>
      <c r="I440" s="272">
        <v>935.2166666666667</v>
      </c>
      <c r="J440" s="272">
        <v>940.43333333333339</v>
      </c>
      <c r="K440" s="271">
        <v>930</v>
      </c>
      <c r="L440" s="271">
        <v>917</v>
      </c>
      <c r="M440" s="271">
        <v>0.15651999999999999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563.15</v>
      </c>
      <c r="D441" s="272">
        <v>565.9</v>
      </c>
      <c r="E441" s="272">
        <v>557.09999999999991</v>
      </c>
      <c r="F441" s="272">
        <v>551.04999999999995</v>
      </c>
      <c r="G441" s="272">
        <v>542.24999999999989</v>
      </c>
      <c r="H441" s="272">
        <v>571.94999999999993</v>
      </c>
      <c r="I441" s="272">
        <v>580.74999999999989</v>
      </c>
      <c r="J441" s="272">
        <v>586.79999999999995</v>
      </c>
      <c r="K441" s="271">
        <v>574.70000000000005</v>
      </c>
      <c r="L441" s="271">
        <v>559.85</v>
      </c>
      <c r="M441" s="271">
        <v>3.6683699999999999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1663.75</v>
      </c>
      <c r="D442" s="272">
        <v>1683.5666666666666</v>
      </c>
      <c r="E442" s="272">
        <v>1635.3833333333332</v>
      </c>
      <c r="F442" s="272">
        <v>1607.0166666666667</v>
      </c>
      <c r="G442" s="272">
        <v>1558.8333333333333</v>
      </c>
      <c r="H442" s="272">
        <v>1711.9333333333332</v>
      </c>
      <c r="I442" s="272">
        <v>1760.1166666666666</v>
      </c>
      <c r="J442" s="272">
        <v>1788.4833333333331</v>
      </c>
      <c r="K442" s="271">
        <v>1731.75</v>
      </c>
      <c r="L442" s="271">
        <v>1655.2</v>
      </c>
      <c r="M442" s="271">
        <v>0.23866000000000001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617</v>
      </c>
      <c r="D443" s="272">
        <v>618.41666666666663</v>
      </c>
      <c r="E443" s="272">
        <v>598.23333333333323</v>
      </c>
      <c r="F443" s="272">
        <v>579.46666666666658</v>
      </c>
      <c r="G443" s="272">
        <v>559.28333333333319</v>
      </c>
      <c r="H443" s="272">
        <v>637.18333333333328</v>
      </c>
      <c r="I443" s="272">
        <v>657.36666666666667</v>
      </c>
      <c r="J443" s="272">
        <v>676.13333333333333</v>
      </c>
      <c r="K443" s="271">
        <v>638.6</v>
      </c>
      <c r="L443" s="271">
        <v>599.65</v>
      </c>
      <c r="M443" s="271">
        <v>0.95279000000000003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877.8</v>
      </c>
      <c r="D444" s="272">
        <v>884.23333333333323</v>
      </c>
      <c r="E444" s="272">
        <v>868.61666666666645</v>
      </c>
      <c r="F444" s="272">
        <v>859.43333333333317</v>
      </c>
      <c r="G444" s="272">
        <v>843.81666666666638</v>
      </c>
      <c r="H444" s="272">
        <v>893.41666666666652</v>
      </c>
      <c r="I444" s="272">
        <v>909.0333333333333</v>
      </c>
      <c r="J444" s="272">
        <v>918.21666666666658</v>
      </c>
      <c r="K444" s="271">
        <v>899.85</v>
      </c>
      <c r="L444" s="271">
        <v>875.05</v>
      </c>
      <c r="M444" s="271">
        <v>0.27082000000000001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38.049999999999997</v>
      </c>
      <c r="D445" s="272">
        <v>38.316666666666663</v>
      </c>
      <c r="E445" s="272">
        <v>37.583333333333329</v>
      </c>
      <c r="F445" s="272">
        <v>37.116666666666667</v>
      </c>
      <c r="G445" s="272">
        <v>36.383333333333333</v>
      </c>
      <c r="H445" s="272">
        <v>38.783333333333324</v>
      </c>
      <c r="I445" s="272">
        <v>39.516666666666659</v>
      </c>
      <c r="J445" s="272">
        <v>39.98333333333332</v>
      </c>
      <c r="K445" s="271">
        <v>39.049999999999997</v>
      </c>
      <c r="L445" s="271">
        <v>37.85</v>
      </c>
      <c r="M445" s="271">
        <v>52.716009999999997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948.35</v>
      </c>
      <c r="D446" s="272">
        <v>944.85</v>
      </c>
      <c r="E446" s="272">
        <v>938.5</v>
      </c>
      <c r="F446" s="272">
        <v>928.65</v>
      </c>
      <c r="G446" s="272">
        <v>922.3</v>
      </c>
      <c r="H446" s="272">
        <v>954.7</v>
      </c>
      <c r="I446" s="272">
        <v>961.05000000000018</v>
      </c>
      <c r="J446" s="272">
        <v>970.90000000000009</v>
      </c>
      <c r="K446" s="271">
        <v>951.2</v>
      </c>
      <c r="L446" s="271">
        <v>935</v>
      </c>
      <c r="M446" s="271">
        <v>21.536570000000001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749.9</v>
      </c>
      <c r="D447" s="272">
        <v>756.63333333333333</v>
      </c>
      <c r="E447" s="272">
        <v>733.26666666666665</v>
      </c>
      <c r="F447" s="272">
        <v>716.63333333333333</v>
      </c>
      <c r="G447" s="272">
        <v>693.26666666666665</v>
      </c>
      <c r="H447" s="272">
        <v>773.26666666666665</v>
      </c>
      <c r="I447" s="272">
        <v>796.63333333333321</v>
      </c>
      <c r="J447" s="272">
        <v>813.26666666666665</v>
      </c>
      <c r="K447" s="271">
        <v>780</v>
      </c>
      <c r="L447" s="271">
        <v>740</v>
      </c>
      <c r="M447" s="271">
        <v>6.9819399999999998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948.5</v>
      </c>
      <c r="D448" s="272">
        <v>949.2833333333333</v>
      </c>
      <c r="E448" s="272">
        <v>941.21666666666658</v>
      </c>
      <c r="F448" s="272">
        <v>933.93333333333328</v>
      </c>
      <c r="G448" s="272">
        <v>925.86666666666656</v>
      </c>
      <c r="H448" s="272">
        <v>956.56666666666661</v>
      </c>
      <c r="I448" s="272">
        <v>964.63333333333321</v>
      </c>
      <c r="J448" s="272">
        <v>971.91666666666663</v>
      </c>
      <c r="K448" s="271">
        <v>957.35</v>
      </c>
      <c r="L448" s="271">
        <v>942</v>
      </c>
      <c r="M448" s="271">
        <v>7.5194200000000002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217.55</v>
      </c>
      <c r="D449" s="272">
        <v>218.41666666666666</v>
      </c>
      <c r="E449" s="272">
        <v>216.0333333333333</v>
      </c>
      <c r="F449" s="272">
        <v>214.51666666666665</v>
      </c>
      <c r="G449" s="272">
        <v>212.1333333333333</v>
      </c>
      <c r="H449" s="272">
        <v>219.93333333333331</v>
      </c>
      <c r="I449" s="272">
        <v>222.31666666666669</v>
      </c>
      <c r="J449" s="272">
        <v>223.83333333333331</v>
      </c>
      <c r="K449" s="271">
        <v>220.8</v>
      </c>
      <c r="L449" s="271">
        <v>216.9</v>
      </c>
      <c r="M449" s="271">
        <v>6.0966199999999997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1101.3499999999999</v>
      </c>
      <c r="D450" s="272">
        <v>1086.7833333333333</v>
      </c>
      <c r="E450" s="272">
        <v>1065.5666666666666</v>
      </c>
      <c r="F450" s="272">
        <v>1029.7833333333333</v>
      </c>
      <c r="G450" s="272">
        <v>1008.5666666666666</v>
      </c>
      <c r="H450" s="272">
        <v>1122.5666666666666</v>
      </c>
      <c r="I450" s="272">
        <v>1143.7833333333333</v>
      </c>
      <c r="J450" s="272">
        <v>1179.5666666666666</v>
      </c>
      <c r="K450" s="271">
        <v>1108</v>
      </c>
      <c r="L450" s="271">
        <v>1051</v>
      </c>
      <c r="M450" s="271">
        <v>11.45421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3365.05</v>
      </c>
      <c r="D451" s="272">
        <v>3365.6833333333329</v>
      </c>
      <c r="E451" s="272">
        <v>3354.3666666666659</v>
      </c>
      <c r="F451" s="272">
        <v>3343.6833333333329</v>
      </c>
      <c r="G451" s="272">
        <v>3332.3666666666659</v>
      </c>
      <c r="H451" s="272">
        <v>3376.3666666666659</v>
      </c>
      <c r="I451" s="272">
        <v>3387.6833333333325</v>
      </c>
      <c r="J451" s="272">
        <v>3398.3666666666659</v>
      </c>
      <c r="K451" s="271">
        <v>3377</v>
      </c>
      <c r="L451" s="271">
        <v>3355</v>
      </c>
      <c r="M451" s="271">
        <v>11.069330000000001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784.8</v>
      </c>
      <c r="D452" s="272">
        <v>786.76666666666654</v>
      </c>
      <c r="E452" s="272">
        <v>780.1333333333331</v>
      </c>
      <c r="F452" s="272">
        <v>775.46666666666658</v>
      </c>
      <c r="G452" s="272">
        <v>768.83333333333314</v>
      </c>
      <c r="H452" s="272">
        <v>791.43333333333305</v>
      </c>
      <c r="I452" s="272">
        <v>798.06666666666649</v>
      </c>
      <c r="J452" s="272">
        <v>802.73333333333301</v>
      </c>
      <c r="K452" s="271">
        <v>793.4</v>
      </c>
      <c r="L452" s="271">
        <v>782.1</v>
      </c>
      <c r="M452" s="271">
        <v>21.09882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9308.6</v>
      </c>
      <c r="D453" s="272">
        <v>9207.1999999999989</v>
      </c>
      <c r="E453" s="272">
        <v>8989.3999999999978</v>
      </c>
      <c r="F453" s="272">
        <v>8670.1999999999989</v>
      </c>
      <c r="G453" s="272">
        <v>8452.3999999999978</v>
      </c>
      <c r="H453" s="272">
        <v>9526.3999999999978</v>
      </c>
      <c r="I453" s="272">
        <v>9744.1999999999971</v>
      </c>
      <c r="J453" s="272">
        <v>10063.399999999998</v>
      </c>
      <c r="K453" s="271">
        <v>9425</v>
      </c>
      <c r="L453" s="271">
        <v>8888</v>
      </c>
      <c r="M453" s="271">
        <v>11.50442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1473.1</v>
      </c>
      <c r="D454" s="272">
        <v>1472.7333333333333</v>
      </c>
      <c r="E454" s="272">
        <v>1460.4666666666667</v>
      </c>
      <c r="F454" s="272">
        <v>1447.8333333333333</v>
      </c>
      <c r="G454" s="272">
        <v>1435.5666666666666</v>
      </c>
      <c r="H454" s="272">
        <v>1485.3666666666668</v>
      </c>
      <c r="I454" s="272">
        <v>1497.6333333333337</v>
      </c>
      <c r="J454" s="272">
        <v>1510.2666666666669</v>
      </c>
      <c r="K454" s="271">
        <v>1485</v>
      </c>
      <c r="L454" s="271">
        <v>1460.1</v>
      </c>
      <c r="M454" s="271">
        <v>0.25738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225.2</v>
      </c>
      <c r="D455" s="272">
        <v>226.21666666666667</v>
      </c>
      <c r="E455" s="272">
        <v>223.63333333333333</v>
      </c>
      <c r="F455" s="272">
        <v>222.06666666666666</v>
      </c>
      <c r="G455" s="272">
        <v>219.48333333333332</v>
      </c>
      <c r="H455" s="272">
        <v>227.78333333333333</v>
      </c>
      <c r="I455" s="272">
        <v>230.36666666666665</v>
      </c>
      <c r="J455" s="272">
        <v>231.93333333333334</v>
      </c>
      <c r="K455" s="271">
        <v>228.8</v>
      </c>
      <c r="L455" s="271">
        <v>224.65</v>
      </c>
      <c r="M455" s="271">
        <v>18.213200000000001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465.25</v>
      </c>
      <c r="D456" s="272">
        <v>467.38333333333338</v>
      </c>
      <c r="E456" s="272">
        <v>461.86666666666679</v>
      </c>
      <c r="F456" s="272">
        <v>458.48333333333341</v>
      </c>
      <c r="G456" s="272">
        <v>452.96666666666681</v>
      </c>
      <c r="H456" s="272">
        <v>470.76666666666677</v>
      </c>
      <c r="I456" s="272">
        <v>476.2833333333333</v>
      </c>
      <c r="J456" s="272">
        <v>479.66666666666674</v>
      </c>
      <c r="K456" s="271">
        <v>472.9</v>
      </c>
      <c r="L456" s="271">
        <v>464</v>
      </c>
      <c r="M456" s="271">
        <v>119.17798999999999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232.1</v>
      </c>
      <c r="D457" s="272">
        <v>231.01666666666665</v>
      </c>
      <c r="E457" s="272">
        <v>228.7833333333333</v>
      </c>
      <c r="F457" s="272">
        <v>225.46666666666664</v>
      </c>
      <c r="G457" s="272">
        <v>223.23333333333329</v>
      </c>
      <c r="H457" s="272">
        <v>234.33333333333331</v>
      </c>
      <c r="I457" s="272">
        <v>236.56666666666666</v>
      </c>
      <c r="J457" s="272">
        <v>239.88333333333333</v>
      </c>
      <c r="K457" s="271">
        <v>233.25</v>
      </c>
      <c r="L457" s="271">
        <v>227.7</v>
      </c>
      <c r="M457" s="271">
        <v>332.28440999999998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605.1</v>
      </c>
      <c r="D458" s="272">
        <v>607.01666666666665</v>
      </c>
      <c r="E458" s="272">
        <v>600.38333333333333</v>
      </c>
      <c r="F458" s="272">
        <v>595.66666666666663</v>
      </c>
      <c r="G458" s="272">
        <v>589.0333333333333</v>
      </c>
      <c r="H458" s="272">
        <v>611.73333333333335</v>
      </c>
      <c r="I458" s="272">
        <v>618.36666666666656</v>
      </c>
      <c r="J458" s="272">
        <v>623.08333333333337</v>
      </c>
      <c r="K458" s="271">
        <v>613.65</v>
      </c>
      <c r="L458" s="271">
        <v>602.29999999999995</v>
      </c>
      <c r="M458" s="271">
        <v>0.19456999999999999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107.35</v>
      </c>
      <c r="D459" s="272">
        <v>107.89999999999999</v>
      </c>
      <c r="E459" s="272">
        <v>106.54999999999998</v>
      </c>
      <c r="F459" s="272">
        <v>105.74999999999999</v>
      </c>
      <c r="G459" s="272">
        <v>104.39999999999998</v>
      </c>
      <c r="H459" s="272">
        <v>108.69999999999999</v>
      </c>
      <c r="I459" s="272">
        <v>110.04999999999998</v>
      </c>
      <c r="J459" s="272">
        <v>110.85</v>
      </c>
      <c r="K459" s="271">
        <v>109.25</v>
      </c>
      <c r="L459" s="271">
        <v>107.1</v>
      </c>
      <c r="M459" s="271">
        <v>544.69111999999996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111.85</v>
      </c>
      <c r="D460" s="272">
        <v>112.85000000000001</v>
      </c>
      <c r="E460" s="272">
        <v>108.75000000000001</v>
      </c>
      <c r="F460" s="272">
        <v>105.65</v>
      </c>
      <c r="G460" s="272">
        <v>101.55000000000001</v>
      </c>
      <c r="H460" s="272">
        <v>115.95000000000002</v>
      </c>
      <c r="I460" s="272">
        <v>120.05000000000001</v>
      </c>
      <c r="J460" s="272">
        <v>123.15000000000002</v>
      </c>
      <c r="K460" s="271">
        <v>116.95</v>
      </c>
      <c r="L460" s="271">
        <v>109.75</v>
      </c>
      <c r="M460" s="271">
        <v>84.015979999999999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3232.6</v>
      </c>
      <c r="D461" s="272">
        <v>3250.85</v>
      </c>
      <c r="E461" s="272">
        <v>3201.7</v>
      </c>
      <c r="F461" s="272">
        <v>3170.7999999999997</v>
      </c>
      <c r="G461" s="272">
        <v>3121.6499999999996</v>
      </c>
      <c r="H461" s="272">
        <v>3281.75</v>
      </c>
      <c r="I461" s="272">
        <v>3330.9000000000005</v>
      </c>
      <c r="J461" s="272">
        <v>3361.8</v>
      </c>
      <c r="K461" s="271">
        <v>3300</v>
      </c>
      <c r="L461" s="271">
        <v>3219.95</v>
      </c>
      <c r="M461" s="271">
        <v>6.6019999999999995E-2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1058.2</v>
      </c>
      <c r="D462" s="272">
        <v>1058.8666666666668</v>
      </c>
      <c r="E462" s="272">
        <v>1049.7833333333335</v>
      </c>
      <c r="F462" s="272">
        <v>1041.3666666666668</v>
      </c>
      <c r="G462" s="272">
        <v>1032.2833333333335</v>
      </c>
      <c r="H462" s="272">
        <v>1067.2833333333335</v>
      </c>
      <c r="I462" s="272">
        <v>1076.3666666666666</v>
      </c>
      <c r="J462" s="272">
        <v>1084.7833333333335</v>
      </c>
      <c r="K462" s="271">
        <v>1067.95</v>
      </c>
      <c r="L462" s="271">
        <v>1050.45</v>
      </c>
      <c r="M462" s="271">
        <v>26.418289999999999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89.95</v>
      </c>
      <c r="D463" s="272">
        <v>89.683333333333323</v>
      </c>
      <c r="E463" s="272">
        <v>88.866666666666646</v>
      </c>
      <c r="F463" s="272">
        <v>87.783333333333317</v>
      </c>
      <c r="G463" s="272">
        <v>86.96666666666664</v>
      </c>
      <c r="H463" s="272">
        <v>90.766666666666652</v>
      </c>
      <c r="I463" s="272">
        <v>91.583333333333343</v>
      </c>
      <c r="J463" s="272">
        <v>92.666666666666657</v>
      </c>
      <c r="K463" s="271">
        <v>90.5</v>
      </c>
      <c r="L463" s="271">
        <v>88.6</v>
      </c>
      <c r="M463" s="271">
        <v>4.2871899999999998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756.8</v>
      </c>
      <c r="D464" s="272">
        <v>749.33333333333337</v>
      </c>
      <c r="E464" s="272">
        <v>738.66666666666674</v>
      </c>
      <c r="F464" s="272">
        <v>720.53333333333342</v>
      </c>
      <c r="G464" s="272">
        <v>709.86666666666679</v>
      </c>
      <c r="H464" s="272">
        <v>767.4666666666667</v>
      </c>
      <c r="I464" s="272">
        <v>778.13333333333344</v>
      </c>
      <c r="J464" s="272">
        <v>796.26666666666665</v>
      </c>
      <c r="K464" s="271">
        <v>760</v>
      </c>
      <c r="L464" s="271">
        <v>731.2</v>
      </c>
      <c r="M464" s="271">
        <v>5.63504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2064.75</v>
      </c>
      <c r="D465" s="272">
        <v>2069.6666666666665</v>
      </c>
      <c r="E465" s="272">
        <v>2050.333333333333</v>
      </c>
      <c r="F465" s="272">
        <v>2035.9166666666665</v>
      </c>
      <c r="G465" s="272">
        <v>2016.583333333333</v>
      </c>
      <c r="H465" s="272">
        <v>2084.083333333333</v>
      </c>
      <c r="I465" s="272">
        <v>2103.4166666666661</v>
      </c>
      <c r="J465" s="272">
        <v>2117.833333333333</v>
      </c>
      <c r="K465" s="271">
        <v>2089</v>
      </c>
      <c r="L465" s="271">
        <v>2055.25</v>
      </c>
      <c r="M465" s="271">
        <v>1.04647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630.5</v>
      </c>
      <c r="D466" s="272">
        <v>632.44999999999993</v>
      </c>
      <c r="E466" s="272">
        <v>626.04999999999984</v>
      </c>
      <c r="F466" s="272">
        <v>621.59999999999991</v>
      </c>
      <c r="G466" s="272">
        <v>615.19999999999982</v>
      </c>
      <c r="H466" s="272">
        <v>636.89999999999986</v>
      </c>
      <c r="I466" s="272">
        <v>643.29999999999995</v>
      </c>
      <c r="J466" s="272">
        <v>647.74999999999989</v>
      </c>
      <c r="K466" s="271">
        <v>638.85</v>
      </c>
      <c r="L466" s="271">
        <v>628</v>
      </c>
      <c r="M466" s="271">
        <v>0.34860999999999998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2932.35</v>
      </c>
      <c r="D467" s="272">
        <v>2950.9500000000003</v>
      </c>
      <c r="E467" s="272">
        <v>2901.4000000000005</v>
      </c>
      <c r="F467" s="272">
        <v>2870.4500000000003</v>
      </c>
      <c r="G467" s="272">
        <v>2820.9000000000005</v>
      </c>
      <c r="H467" s="272">
        <v>2981.9000000000005</v>
      </c>
      <c r="I467" s="272">
        <v>3031.4500000000007</v>
      </c>
      <c r="J467" s="272">
        <v>3062.4000000000005</v>
      </c>
      <c r="K467" s="271">
        <v>3000.5</v>
      </c>
      <c r="L467" s="271">
        <v>2920</v>
      </c>
      <c r="M467" s="271">
        <v>0.51295000000000002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2432.8000000000002</v>
      </c>
      <c r="D468" s="272">
        <v>2440.8500000000004</v>
      </c>
      <c r="E468" s="272">
        <v>2409.3000000000006</v>
      </c>
      <c r="F468" s="272">
        <v>2385.8000000000002</v>
      </c>
      <c r="G468" s="272">
        <v>2354.2500000000005</v>
      </c>
      <c r="H468" s="272">
        <v>2464.3500000000008</v>
      </c>
      <c r="I468" s="272">
        <v>2495.9</v>
      </c>
      <c r="J468" s="272">
        <v>2519.400000000001</v>
      </c>
      <c r="K468" s="271">
        <v>2472.4</v>
      </c>
      <c r="L468" s="271">
        <v>2417.35</v>
      </c>
      <c r="M468" s="271">
        <v>24.435970000000001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1556.55</v>
      </c>
      <c r="D469" s="272">
        <v>1560.2166666666665</v>
      </c>
      <c r="E469" s="272">
        <v>1544.883333333333</v>
      </c>
      <c r="F469" s="272">
        <v>1533.2166666666665</v>
      </c>
      <c r="G469" s="272">
        <v>1517.883333333333</v>
      </c>
      <c r="H469" s="272">
        <v>1571.883333333333</v>
      </c>
      <c r="I469" s="272">
        <v>1587.2166666666665</v>
      </c>
      <c r="J469" s="272">
        <v>1598.883333333333</v>
      </c>
      <c r="K469" s="271">
        <v>1575.55</v>
      </c>
      <c r="L469" s="271">
        <v>1548.55</v>
      </c>
      <c r="M469" s="271">
        <v>2.1326900000000002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540.85</v>
      </c>
      <c r="D470" s="272">
        <v>537.7166666666667</v>
      </c>
      <c r="E470" s="272">
        <v>531.53333333333342</v>
      </c>
      <c r="F470" s="272">
        <v>522.2166666666667</v>
      </c>
      <c r="G470" s="272">
        <v>516.03333333333342</v>
      </c>
      <c r="H470" s="272">
        <v>547.03333333333342</v>
      </c>
      <c r="I470" s="272">
        <v>553.21666666666681</v>
      </c>
      <c r="J470" s="272">
        <v>562.53333333333342</v>
      </c>
      <c r="K470" s="271">
        <v>543.9</v>
      </c>
      <c r="L470" s="271">
        <v>528.4</v>
      </c>
      <c r="M470" s="271">
        <v>3.1817099999999998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1315.9</v>
      </c>
      <c r="D471" s="272">
        <v>1313.9333333333334</v>
      </c>
      <c r="E471" s="272">
        <v>1304.1666666666667</v>
      </c>
      <c r="F471" s="272">
        <v>1292.4333333333334</v>
      </c>
      <c r="G471" s="272">
        <v>1282.6666666666667</v>
      </c>
      <c r="H471" s="272">
        <v>1325.6666666666667</v>
      </c>
      <c r="I471" s="272">
        <v>1335.4333333333332</v>
      </c>
      <c r="J471" s="272">
        <v>1347.1666666666667</v>
      </c>
      <c r="K471" s="271">
        <v>1323.7</v>
      </c>
      <c r="L471" s="271">
        <v>1302.2</v>
      </c>
      <c r="M471" s="271">
        <v>2.4295100000000001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40.25</v>
      </c>
      <c r="D472" s="272">
        <v>40.716666666666661</v>
      </c>
      <c r="E472" s="272">
        <v>39.583333333333321</v>
      </c>
      <c r="F472" s="272">
        <v>38.916666666666657</v>
      </c>
      <c r="G472" s="272">
        <v>37.783333333333317</v>
      </c>
      <c r="H472" s="272">
        <v>41.383333333333326</v>
      </c>
      <c r="I472" s="272">
        <v>42.516666666666666</v>
      </c>
      <c r="J472" s="272">
        <v>43.18333333333333</v>
      </c>
      <c r="K472" s="271">
        <v>41.85</v>
      </c>
      <c r="L472" s="271">
        <v>40.049999999999997</v>
      </c>
      <c r="M472" s="271">
        <v>132.08956000000001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226.65</v>
      </c>
      <c r="D473" s="272">
        <v>230.76666666666665</v>
      </c>
      <c r="E473" s="272">
        <v>221.8833333333333</v>
      </c>
      <c r="F473" s="272">
        <v>217.11666666666665</v>
      </c>
      <c r="G473" s="272">
        <v>208.23333333333329</v>
      </c>
      <c r="H473" s="272">
        <v>235.5333333333333</v>
      </c>
      <c r="I473" s="272">
        <v>244.41666666666663</v>
      </c>
      <c r="J473" s="272">
        <v>249.18333333333331</v>
      </c>
      <c r="K473" s="271">
        <v>239.65</v>
      </c>
      <c r="L473" s="271">
        <v>226</v>
      </c>
      <c r="M473" s="271">
        <v>14.254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189.3</v>
      </c>
      <c r="D474" s="272">
        <v>189.93333333333331</v>
      </c>
      <c r="E474" s="272">
        <v>186.86666666666662</v>
      </c>
      <c r="F474" s="272">
        <v>184.43333333333331</v>
      </c>
      <c r="G474" s="272">
        <v>181.36666666666662</v>
      </c>
      <c r="H474" s="272">
        <v>192.36666666666662</v>
      </c>
      <c r="I474" s="272">
        <v>195.43333333333328</v>
      </c>
      <c r="J474" s="272">
        <v>197.86666666666662</v>
      </c>
      <c r="K474" s="271">
        <v>193</v>
      </c>
      <c r="L474" s="271">
        <v>187.5</v>
      </c>
      <c r="M474" s="271">
        <v>3.35324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2306.75</v>
      </c>
      <c r="D475" s="272">
        <v>2303.3666666666668</v>
      </c>
      <c r="E475" s="272">
        <v>2208.7333333333336</v>
      </c>
      <c r="F475" s="272">
        <v>2110.7166666666667</v>
      </c>
      <c r="G475" s="272">
        <v>2016.0833333333335</v>
      </c>
      <c r="H475" s="272">
        <v>2401.3833333333337</v>
      </c>
      <c r="I475" s="272">
        <v>2496.0166666666669</v>
      </c>
      <c r="J475" s="272">
        <v>2594.0333333333338</v>
      </c>
      <c r="K475" s="271">
        <v>2398</v>
      </c>
      <c r="L475" s="271">
        <v>2205.35</v>
      </c>
      <c r="M475" s="271">
        <v>7.8867900000000004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11.85</v>
      </c>
      <c r="D476" s="272">
        <v>12</v>
      </c>
      <c r="E476" s="272">
        <v>11.65</v>
      </c>
      <c r="F476" s="272">
        <v>11.450000000000001</v>
      </c>
      <c r="G476" s="272">
        <v>11.100000000000001</v>
      </c>
      <c r="H476" s="272">
        <v>12.2</v>
      </c>
      <c r="I476" s="272">
        <v>12.55</v>
      </c>
      <c r="J476" s="272">
        <v>12.749999999999998</v>
      </c>
      <c r="K476" s="271">
        <v>12.35</v>
      </c>
      <c r="L476" s="271">
        <v>11.8</v>
      </c>
      <c r="M476" s="271">
        <v>78.439760000000007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627.6</v>
      </c>
      <c r="D477" s="272">
        <v>629.48333333333335</v>
      </c>
      <c r="E477" s="272">
        <v>621.11666666666667</v>
      </c>
      <c r="F477" s="272">
        <v>614.63333333333333</v>
      </c>
      <c r="G477" s="272">
        <v>606.26666666666665</v>
      </c>
      <c r="H477" s="272">
        <v>635.9666666666667</v>
      </c>
      <c r="I477" s="272">
        <v>644.33333333333348</v>
      </c>
      <c r="J477" s="272">
        <v>650.81666666666672</v>
      </c>
      <c r="K477" s="271">
        <v>637.85</v>
      </c>
      <c r="L477" s="271">
        <v>623</v>
      </c>
      <c r="M477" s="271">
        <v>1.3832100000000001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743.45</v>
      </c>
      <c r="D478" s="272">
        <v>741.48333333333323</v>
      </c>
      <c r="E478" s="272">
        <v>732.96666666666647</v>
      </c>
      <c r="F478" s="272">
        <v>722.48333333333323</v>
      </c>
      <c r="G478" s="272">
        <v>713.96666666666647</v>
      </c>
      <c r="H478" s="272">
        <v>751.96666666666647</v>
      </c>
      <c r="I478" s="272">
        <v>760.48333333333312</v>
      </c>
      <c r="J478" s="272">
        <v>770.96666666666647</v>
      </c>
      <c r="K478" s="271">
        <v>750</v>
      </c>
      <c r="L478" s="271">
        <v>731</v>
      </c>
      <c r="M478" s="271">
        <v>18.2849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736.45</v>
      </c>
      <c r="D479" s="272">
        <v>731.41666666666663</v>
      </c>
      <c r="E479" s="272">
        <v>723.7833333333333</v>
      </c>
      <c r="F479" s="272">
        <v>711.11666666666667</v>
      </c>
      <c r="G479" s="272">
        <v>703.48333333333335</v>
      </c>
      <c r="H479" s="272">
        <v>744.08333333333326</v>
      </c>
      <c r="I479" s="272">
        <v>751.7166666666667</v>
      </c>
      <c r="J479" s="272">
        <v>764.38333333333321</v>
      </c>
      <c r="K479" s="271">
        <v>739.05</v>
      </c>
      <c r="L479" s="271">
        <v>718.75</v>
      </c>
      <c r="M479" s="271">
        <v>0.92464000000000002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6775.2</v>
      </c>
      <c r="D480" s="272">
        <v>6720.75</v>
      </c>
      <c r="E480" s="272">
        <v>6642.5</v>
      </c>
      <c r="F480" s="272">
        <v>6509.8</v>
      </c>
      <c r="G480" s="272">
        <v>6431.55</v>
      </c>
      <c r="H480" s="272">
        <v>6853.45</v>
      </c>
      <c r="I480" s="272">
        <v>6931.7</v>
      </c>
      <c r="J480" s="272">
        <v>7064.4</v>
      </c>
      <c r="K480" s="271">
        <v>6799</v>
      </c>
      <c r="L480" s="271">
        <v>6588.05</v>
      </c>
      <c r="M480" s="271">
        <v>7.4124999999999996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38.9</v>
      </c>
      <c r="D481" s="272">
        <v>39.066666666666663</v>
      </c>
      <c r="E481" s="272">
        <v>38.583333333333329</v>
      </c>
      <c r="F481" s="272">
        <v>38.266666666666666</v>
      </c>
      <c r="G481" s="272">
        <v>37.783333333333331</v>
      </c>
      <c r="H481" s="272">
        <v>39.383333333333326</v>
      </c>
      <c r="I481" s="272">
        <v>39.86666666666666</v>
      </c>
      <c r="J481" s="272">
        <v>40.183333333333323</v>
      </c>
      <c r="K481" s="271">
        <v>39.549999999999997</v>
      </c>
      <c r="L481" s="271">
        <v>38.75</v>
      </c>
      <c r="M481" s="271">
        <v>57.057130000000001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1617.25</v>
      </c>
      <c r="D482" s="272">
        <v>1617.3666666666668</v>
      </c>
      <c r="E482" s="272">
        <v>1603.7833333333335</v>
      </c>
      <c r="F482" s="272">
        <v>1590.3166666666668</v>
      </c>
      <c r="G482" s="272">
        <v>1576.7333333333336</v>
      </c>
      <c r="H482" s="272">
        <v>1630.8333333333335</v>
      </c>
      <c r="I482" s="272">
        <v>1644.4166666666665</v>
      </c>
      <c r="J482" s="272">
        <v>1657.8833333333334</v>
      </c>
      <c r="K482" s="271">
        <v>1630.95</v>
      </c>
      <c r="L482" s="271">
        <v>1603.9</v>
      </c>
      <c r="M482" s="271">
        <v>1.4144000000000001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786.5</v>
      </c>
      <c r="D483" s="272">
        <v>789.1</v>
      </c>
      <c r="E483" s="272">
        <v>780.6</v>
      </c>
      <c r="F483" s="272">
        <v>774.7</v>
      </c>
      <c r="G483" s="272">
        <v>766.2</v>
      </c>
      <c r="H483" s="272">
        <v>795</v>
      </c>
      <c r="I483" s="272">
        <v>803.5</v>
      </c>
      <c r="J483" s="272">
        <v>809.4</v>
      </c>
      <c r="K483" s="271">
        <v>797.6</v>
      </c>
      <c r="L483" s="271">
        <v>783.2</v>
      </c>
      <c r="M483" s="271">
        <v>13.837059999999999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235.5</v>
      </c>
      <c r="D484" s="272">
        <v>237</v>
      </c>
      <c r="E484" s="272">
        <v>233.2</v>
      </c>
      <c r="F484" s="272">
        <v>230.89999999999998</v>
      </c>
      <c r="G484" s="272">
        <v>227.09999999999997</v>
      </c>
      <c r="H484" s="272">
        <v>239.3</v>
      </c>
      <c r="I484" s="272">
        <v>243.10000000000002</v>
      </c>
      <c r="J484" s="272">
        <v>245.40000000000003</v>
      </c>
      <c r="K484" s="271">
        <v>240.8</v>
      </c>
      <c r="L484" s="271">
        <v>234.7</v>
      </c>
      <c r="M484" s="271">
        <v>1.6419699999999999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2969.9</v>
      </c>
      <c r="D485" s="272">
        <v>2969</v>
      </c>
      <c r="E485" s="272">
        <v>2949</v>
      </c>
      <c r="F485" s="272">
        <v>2928.1</v>
      </c>
      <c r="G485" s="272">
        <v>2908.1</v>
      </c>
      <c r="H485" s="272">
        <v>2989.9</v>
      </c>
      <c r="I485" s="272">
        <v>3009.9</v>
      </c>
      <c r="J485" s="272">
        <v>3030.8</v>
      </c>
      <c r="K485" s="271">
        <v>2989</v>
      </c>
      <c r="L485" s="271">
        <v>2948.1</v>
      </c>
      <c r="M485" s="271">
        <v>0.13791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600.1</v>
      </c>
      <c r="D486" s="272">
        <v>602.61666666666667</v>
      </c>
      <c r="E486" s="272">
        <v>593.33333333333337</v>
      </c>
      <c r="F486" s="272">
        <v>586.56666666666672</v>
      </c>
      <c r="G486" s="272">
        <v>577.28333333333342</v>
      </c>
      <c r="H486" s="272">
        <v>609.38333333333333</v>
      </c>
      <c r="I486" s="272">
        <v>618.66666666666663</v>
      </c>
      <c r="J486" s="272">
        <v>625.43333333333328</v>
      </c>
      <c r="K486" s="271">
        <v>611.9</v>
      </c>
      <c r="L486" s="271">
        <v>595.85</v>
      </c>
      <c r="M486" s="271">
        <v>3.2479300000000002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302.95</v>
      </c>
      <c r="D487" s="272">
        <v>304.54999999999995</v>
      </c>
      <c r="E487" s="272">
        <v>297.94999999999993</v>
      </c>
      <c r="F487" s="272">
        <v>292.95</v>
      </c>
      <c r="G487" s="272">
        <v>286.34999999999997</v>
      </c>
      <c r="H487" s="272">
        <v>309.5499999999999</v>
      </c>
      <c r="I487" s="272">
        <v>316.14999999999992</v>
      </c>
      <c r="J487" s="272">
        <v>321.14999999999986</v>
      </c>
      <c r="K487" s="271">
        <v>311.14999999999998</v>
      </c>
      <c r="L487" s="271">
        <v>299.55</v>
      </c>
      <c r="M487" s="271">
        <v>5.5398100000000001</v>
      </c>
      <c r="N487" s="1"/>
      <c r="O487" s="1"/>
    </row>
    <row r="488" spans="1:15" ht="12.75" customHeight="1">
      <c r="A488" s="30">
        <v>478</v>
      </c>
      <c r="B488" s="290" t="s">
        <v>519</v>
      </c>
      <c r="C488" s="291">
        <v>28.85</v>
      </c>
      <c r="D488" s="291">
        <v>29.083333333333332</v>
      </c>
      <c r="E488" s="291">
        <v>28.466666666666665</v>
      </c>
      <c r="F488" s="291">
        <v>28.083333333333332</v>
      </c>
      <c r="G488" s="291">
        <v>27.466666666666665</v>
      </c>
      <c r="H488" s="291">
        <v>29.466666666666665</v>
      </c>
      <c r="I488" s="291">
        <v>30.083333333333332</v>
      </c>
      <c r="J488" s="290">
        <v>30.466666666666665</v>
      </c>
      <c r="K488" s="290">
        <v>29.7</v>
      </c>
      <c r="L488" s="290">
        <v>28.7</v>
      </c>
      <c r="M488" s="242">
        <v>16.838139999999999</v>
      </c>
      <c r="N488" s="1"/>
      <c r="O488" s="1"/>
    </row>
    <row r="489" spans="1:15" ht="12.75" customHeight="1">
      <c r="A489" s="30">
        <v>479</v>
      </c>
      <c r="B489" s="290" t="s">
        <v>520</v>
      </c>
      <c r="C489" s="291">
        <v>315.85000000000002</v>
      </c>
      <c r="D489" s="291">
        <v>316.71666666666664</v>
      </c>
      <c r="E489" s="291">
        <v>312.23333333333329</v>
      </c>
      <c r="F489" s="291">
        <v>308.61666666666667</v>
      </c>
      <c r="G489" s="291">
        <v>304.13333333333333</v>
      </c>
      <c r="H489" s="291">
        <v>320.33333333333326</v>
      </c>
      <c r="I489" s="291">
        <v>324.81666666666661</v>
      </c>
      <c r="J489" s="290">
        <v>328.43333333333322</v>
      </c>
      <c r="K489" s="290">
        <v>321.2</v>
      </c>
      <c r="L489" s="290">
        <v>313.10000000000002</v>
      </c>
      <c r="M489" s="242">
        <v>2.9214199999999999</v>
      </c>
      <c r="N489" s="1"/>
      <c r="O489" s="1"/>
    </row>
    <row r="490" spans="1:15" ht="12.75" customHeight="1">
      <c r="A490" s="30">
        <v>480</v>
      </c>
      <c r="B490" s="290" t="s">
        <v>521</v>
      </c>
      <c r="C490" s="271">
        <v>342.5</v>
      </c>
      <c r="D490" s="272">
        <v>345.8</v>
      </c>
      <c r="E490" s="272">
        <v>337.90000000000003</v>
      </c>
      <c r="F490" s="272">
        <v>333.3</v>
      </c>
      <c r="G490" s="272">
        <v>325.40000000000003</v>
      </c>
      <c r="H490" s="272">
        <v>350.40000000000003</v>
      </c>
      <c r="I490" s="272">
        <v>358.3</v>
      </c>
      <c r="J490" s="272">
        <v>362.90000000000003</v>
      </c>
      <c r="K490" s="271">
        <v>353.7</v>
      </c>
      <c r="L490" s="271">
        <v>341.2</v>
      </c>
      <c r="M490" s="271">
        <v>1.20703</v>
      </c>
      <c r="N490" s="1"/>
      <c r="O490" s="1"/>
    </row>
    <row r="491" spans="1:15" ht="12.75" customHeight="1">
      <c r="A491" s="30">
        <v>481</v>
      </c>
      <c r="B491" s="290" t="s">
        <v>279</v>
      </c>
      <c r="C491" s="291">
        <v>1025.25</v>
      </c>
      <c r="D491" s="291">
        <v>1022.6833333333334</v>
      </c>
      <c r="E491" s="291">
        <v>997.56666666666683</v>
      </c>
      <c r="F491" s="291">
        <v>969.88333333333344</v>
      </c>
      <c r="G491" s="291">
        <v>944.76666666666688</v>
      </c>
      <c r="H491" s="291">
        <v>1050.3666666666668</v>
      </c>
      <c r="I491" s="291">
        <v>1075.4833333333336</v>
      </c>
      <c r="J491" s="290">
        <v>1103.1666666666667</v>
      </c>
      <c r="K491" s="290">
        <v>1047.8</v>
      </c>
      <c r="L491" s="290">
        <v>995</v>
      </c>
      <c r="M491" s="242">
        <v>29.202279999999998</v>
      </c>
      <c r="N491" s="1"/>
      <c r="O491" s="1"/>
    </row>
    <row r="492" spans="1:15" ht="12.75" customHeight="1">
      <c r="A492" s="30">
        <v>482</v>
      </c>
      <c r="B492" s="301" t="s">
        <v>210</v>
      </c>
      <c r="C492" s="271">
        <v>253.25</v>
      </c>
      <c r="D492" s="272">
        <v>253.41666666666666</v>
      </c>
      <c r="E492" s="272">
        <v>249.98333333333329</v>
      </c>
      <c r="F492" s="272">
        <v>246.71666666666664</v>
      </c>
      <c r="G492" s="272">
        <v>243.28333333333327</v>
      </c>
      <c r="H492" s="272">
        <v>256.68333333333328</v>
      </c>
      <c r="I492" s="272">
        <v>260.11666666666667</v>
      </c>
      <c r="J492" s="272">
        <v>263.38333333333333</v>
      </c>
      <c r="K492" s="271">
        <v>256.85000000000002</v>
      </c>
      <c r="L492" s="271">
        <v>250.15</v>
      </c>
      <c r="M492" s="271">
        <v>138.11833999999999</v>
      </c>
      <c r="N492" s="1"/>
      <c r="O492" s="1"/>
    </row>
    <row r="493" spans="1:15" ht="12.75" customHeight="1">
      <c r="A493" s="30">
        <v>483</v>
      </c>
      <c r="B493" s="303" t="s">
        <v>522</v>
      </c>
      <c r="C493" s="291">
        <v>2124.4</v>
      </c>
      <c r="D493" s="291">
        <v>2215.7999999999997</v>
      </c>
      <c r="E493" s="272">
        <v>2007.5999999999995</v>
      </c>
      <c r="F493" s="272">
        <v>1890.7999999999997</v>
      </c>
      <c r="G493" s="272">
        <v>1682.5999999999995</v>
      </c>
      <c r="H493" s="272">
        <v>2332.5999999999995</v>
      </c>
      <c r="I493" s="272">
        <v>2540.7999999999993</v>
      </c>
      <c r="J493" s="272">
        <v>2657.5999999999995</v>
      </c>
      <c r="K493" s="271">
        <v>2424</v>
      </c>
      <c r="L493" s="271">
        <v>2099</v>
      </c>
      <c r="M493" s="271">
        <v>5.7770599999999996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379.95</v>
      </c>
      <c r="D494" s="272">
        <v>380.14999999999992</v>
      </c>
      <c r="E494" s="272">
        <v>376.39999999999986</v>
      </c>
      <c r="F494" s="272">
        <v>372.84999999999997</v>
      </c>
      <c r="G494" s="272">
        <v>369.09999999999991</v>
      </c>
      <c r="H494" s="272">
        <v>383.69999999999982</v>
      </c>
      <c r="I494" s="272">
        <v>387.44999999999993</v>
      </c>
      <c r="J494" s="272">
        <v>390.99999999999977</v>
      </c>
      <c r="K494" s="271">
        <v>383.9</v>
      </c>
      <c r="L494" s="271">
        <v>376.6</v>
      </c>
      <c r="M494" s="271">
        <v>0.51612999999999998</v>
      </c>
      <c r="N494" s="1"/>
      <c r="O494" s="1"/>
    </row>
    <row r="495" spans="1:15" ht="12.75" customHeight="1">
      <c r="A495" s="30">
        <v>485</v>
      </c>
      <c r="B495" s="290" t="s">
        <v>523</v>
      </c>
      <c r="C495" s="291">
        <v>2228.35</v>
      </c>
      <c r="D495" s="291">
        <v>2228.4666666666667</v>
      </c>
      <c r="E495" s="272">
        <v>2200.9333333333334</v>
      </c>
      <c r="F495" s="272">
        <v>2173.5166666666669</v>
      </c>
      <c r="G495" s="272">
        <v>2145.9833333333336</v>
      </c>
      <c r="H495" s="272">
        <v>2255.8833333333332</v>
      </c>
      <c r="I495" s="272">
        <v>2283.416666666667</v>
      </c>
      <c r="J495" s="272">
        <v>2310.833333333333</v>
      </c>
      <c r="K495" s="271">
        <v>2256</v>
      </c>
      <c r="L495" s="271">
        <v>2201.0500000000002</v>
      </c>
      <c r="M495" s="271">
        <v>0.62082000000000004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8.75</v>
      </c>
      <c r="D496" s="272">
        <v>8.7999999999999989</v>
      </c>
      <c r="E496" s="272">
        <v>8.6499999999999986</v>
      </c>
      <c r="F496" s="272">
        <v>8.5499999999999989</v>
      </c>
      <c r="G496" s="272">
        <v>8.3999999999999986</v>
      </c>
      <c r="H496" s="272">
        <v>8.8999999999999986</v>
      </c>
      <c r="I496" s="272">
        <v>9.0500000000000007</v>
      </c>
      <c r="J496" s="272">
        <v>9.1499999999999986</v>
      </c>
      <c r="K496" s="271">
        <v>8.9499999999999993</v>
      </c>
      <c r="L496" s="271">
        <v>8.6999999999999993</v>
      </c>
      <c r="M496" s="271">
        <v>660.26291000000003</v>
      </c>
      <c r="N496" s="1"/>
      <c r="O496" s="1"/>
    </row>
    <row r="497" spans="1:15" ht="12.75" customHeight="1">
      <c r="A497" s="30">
        <v>487</v>
      </c>
      <c r="B497" s="302" t="s">
        <v>211</v>
      </c>
      <c r="C497" s="291">
        <v>972.95</v>
      </c>
      <c r="D497" s="291">
        <v>983.23333333333323</v>
      </c>
      <c r="E497" s="272">
        <v>959.71666666666647</v>
      </c>
      <c r="F497" s="272">
        <v>946.48333333333323</v>
      </c>
      <c r="G497" s="272">
        <v>922.96666666666647</v>
      </c>
      <c r="H497" s="272">
        <v>996.46666666666647</v>
      </c>
      <c r="I497" s="272">
        <v>1019.9833333333331</v>
      </c>
      <c r="J497" s="272">
        <v>1033.2166666666665</v>
      </c>
      <c r="K497" s="271">
        <v>1006.75</v>
      </c>
      <c r="L497" s="271">
        <v>970</v>
      </c>
      <c r="M497" s="271">
        <v>19.936579999999999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206.45</v>
      </c>
      <c r="D498" s="272">
        <v>206.63333333333333</v>
      </c>
      <c r="E498" s="272">
        <v>202.81666666666666</v>
      </c>
      <c r="F498" s="272">
        <v>199.18333333333334</v>
      </c>
      <c r="G498" s="272">
        <v>195.36666666666667</v>
      </c>
      <c r="H498" s="272">
        <v>210.26666666666665</v>
      </c>
      <c r="I498" s="272">
        <v>214.08333333333331</v>
      </c>
      <c r="J498" s="272">
        <v>217.71666666666664</v>
      </c>
      <c r="K498" s="271">
        <v>210.45</v>
      </c>
      <c r="L498" s="271">
        <v>203</v>
      </c>
      <c r="M498" s="271">
        <v>35.758110000000002</v>
      </c>
      <c r="N498" s="1"/>
      <c r="O498" s="1"/>
    </row>
    <row r="499" spans="1:15" ht="12.75" customHeight="1">
      <c r="A499" s="30">
        <v>489</v>
      </c>
      <c r="B499" s="242" t="s">
        <v>525</v>
      </c>
      <c r="C499" s="291">
        <v>74</v>
      </c>
      <c r="D499" s="291">
        <v>74.666666666666671</v>
      </c>
      <c r="E499" s="272">
        <v>72.533333333333346</v>
      </c>
      <c r="F499" s="272">
        <v>71.066666666666677</v>
      </c>
      <c r="G499" s="272">
        <v>68.933333333333351</v>
      </c>
      <c r="H499" s="272">
        <v>76.13333333333334</v>
      </c>
      <c r="I499" s="272">
        <v>78.266666666666666</v>
      </c>
      <c r="J499" s="272">
        <v>79.733333333333334</v>
      </c>
      <c r="K499" s="271">
        <v>76.8</v>
      </c>
      <c r="L499" s="271">
        <v>73.2</v>
      </c>
      <c r="M499" s="271">
        <v>22.354330000000001</v>
      </c>
      <c r="N499" s="1"/>
      <c r="O499" s="1"/>
    </row>
    <row r="500" spans="1:15" ht="12.75" customHeight="1">
      <c r="A500" s="30">
        <v>490</v>
      </c>
      <c r="B500" s="242" t="s">
        <v>526</v>
      </c>
      <c r="C500" s="291">
        <v>596.29999999999995</v>
      </c>
      <c r="D500" s="291">
        <v>602.73333333333323</v>
      </c>
      <c r="E500" s="272">
        <v>585.56666666666649</v>
      </c>
      <c r="F500" s="272">
        <v>574.83333333333326</v>
      </c>
      <c r="G500" s="272">
        <v>557.66666666666652</v>
      </c>
      <c r="H500" s="272">
        <v>613.46666666666647</v>
      </c>
      <c r="I500" s="272">
        <v>630.63333333333321</v>
      </c>
      <c r="J500" s="272">
        <v>641.36666666666645</v>
      </c>
      <c r="K500" s="271">
        <v>619.9</v>
      </c>
      <c r="L500" s="271">
        <v>592</v>
      </c>
      <c r="M500" s="271">
        <v>1.28529</v>
      </c>
      <c r="N500" s="1"/>
      <c r="O500" s="1"/>
    </row>
    <row r="501" spans="1:15" ht="12.75" customHeight="1">
      <c r="A501" s="30">
        <v>491</v>
      </c>
      <c r="B501" s="242" t="s">
        <v>280</v>
      </c>
      <c r="C501" s="291">
        <v>1787.4</v>
      </c>
      <c r="D501" s="291">
        <v>1791.4166666666667</v>
      </c>
      <c r="E501" s="272">
        <v>1763.8333333333335</v>
      </c>
      <c r="F501" s="272">
        <v>1740.2666666666667</v>
      </c>
      <c r="G501" s="272">
        <v>1712.6833333333334</v>
      </c>
      <c r="H501" s="272">
        <v>1814.9833333333336</v>
      </c>
      <c r="I501" s="272">
        <v>1842.5666666666671</v>
      </c>
      <c r="J501" s="272">
        <v>1866.1333333333337</v>
      </c>
      <c r="K501" s="271">
        <v>1819</v>
      </c>
      <c r="L501" s="271">
        <v>1767.85</v>
      </c>
      <c r="M501" s="271">
        <v>1.2155499999999999</v>
      </c>
      <c r="N501" s="1"/>
      <c r="O501" s="1"/>
    </row>
    <row r="502" spans="1:15" ht="12.75" customHeight="1">
      <c r="A502" s="30">
        <v>492</v>
      </c>
      <c r="B502" s="242" t="s">
        <v>212</v>
      </c>
      <c r="C502" s="291">
        <v>440</v>
      </c>
      <c r="D502" s="291">
        <v>439.38333333333338</v>
      </c>
      <c r="E502" s="272">
        <v>436.76666666666677</v>
      </c>
      <c r="F502" s="272">
        <v>433.53333333333336</v>
      </c>
      <c r="G502" s="272">
        <v>430.91666666666674</v>
      </c>
      <c r="H502" s="272">
        <v>442.61666666666679</v>
      </c>
      <c r="I502" s="272">
        <v>445.23333333333346</v>
      </c>
      <c r="J502" s="272">
        <v>448.46666666666681</v>
      </c>
      <c r="K502" s="271">
        <v>442</v>
      </c>
      <c r="L502" s="271">
        <v>436.15</v>
      </c>
      <c r="M502" s="271">
        <v>64.83793</v>
      </c>
      <c r="N502" s="1"/>
      <c r="O502" s="1"/>
    </row>
    <row r="503" spans="1:15" ht="12.75" customHeight="1">
      <c r="A503" s="30">
        <v>493</v>
      </c>
      <c r="B503" s="242" t="s">
        <v>527</v>
      </c>
      <c r="C503" s="291">
        <v>234</v>
      </c>
      <c r="D503" s="291">
        <v>234.56666666666669</v>
      </c>
      <c r="E503" s="272">
        <v>230.83333333333337</v>
      </c>
      <c r="F503" s="272">
        <v>227.66666666666669</v>
      </c>
      <c r="G503" s="272">
        <v>223.93333333333337</v>
      </c>
      <c r="H503" s="272">
        <v>237.73333333333338</v>
      </c>
      <c r="I503" s="272">
        <v>241.46666666666667</v>
      </c>
      <c r="J503" s="272">
        <v>244.63333333333338</v>
      </c>
      <c r="K503" s="271">
        <v>238.3</v>
      </c>
      <c r="L503" s="271">
        <v>231.4</v>
      </c>
      <c r="M503" s="271">
        <v>4.7605399999999998</v>
      </c>
      <c r="N503" s="1"/>
      <c r="O503" s="1"/>
    </row>
    <row r="504" spans="1:15" ht="12.75" customHeight="1">
      <c r="A504" s="30">
        <v>494</v>
      </c>
      <c r="B504" s="242" t="s">
        <v>281</v>
      </c>
      <c r="C504" s="291">
        <v>16.649999999999999</v>
      </c>
      <c r="D504" s="291">
        <v>16.733333333333331</v>
      </c>
      <c r="E504" s="272">
        <v>16.516666666666662</v>
      </c>
      <c r="F504" s="272">
        <v>16.383333333333333</v>
      </c>
      <c r="G504" s="272">
        <v>16.166666666666664</v>
      </c>
      <c r="H504" s="272">
        <v>16.86666666666666</v>
      </c>
      <c r="I504" s="272">
        <v>17.083333333333329</v>
      </c>
      <c r="J504" s="272">
        <v>17.216666666666658</v>
      </c>
      <c r="K504" s="271">
        <v>16.95</v>
      </c>
      <c r="L504" s="271">
        <v>16.600000000000001</v>
      </c>
      <c r="M504" s="271">
        <v>1114.91714</v>
      </c>
      <c r="N504" s="1"/>
      <c r="O504" s="1"/>
    </row>
    <row r="505" spans="1:15" ht="12.75" customHeight="1">
      <c r="A505" s="30">
        <v>495</v>
      </c>
      <c r="B505" s="242" t="s">
        <v>871</v>
      </c>
      <c r="C505" s="291">
        <v>8921.85</v>
      </c>
      <c r="D505" s="291">
        <v>8845.6</v>
      </c>
      <c r="E505" s="272">
        <v>8729.3000000000011</v>
      </c>
      <c r="F505" s="272">
        <v>8536.75</v>
      </c>
      <c r="G505" s="272">
        <v>8420.4500000000007</v>
      </c>
      <c r="H505" s="272">
        <v>9038.1500000000015</v>
      </c>
      <c r="I505" s="272">
        <v>9154.4500000000007</v>
      </c>
      <c r="J505" s="272">
        <v>9347.0000000000018</v>
      </c>
      <c r="K505" s="271">
        <v>8961.9</v>
      </c>
      <c r="L505" s="271">
        <v>8653.0499999999993</v>
      </c>
      <c r="M505" s="271">
        <v>0.10577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243.85</v>
      </c>
      <c r="D506" s="291">
        <v>244.08333333333334</v>
      </c>
      <c r="E506" s="272">
        <v>241.11666666666667</v>
      </c>
      <c r="F506" s="272">
        <v>238.38333333333333</v>
      </c>
      <c r="G506" s="272">
        <v>235.41666666666666</v>
      </c>
      <c r="H506" s="272">
        <v>246.81666666666669</v>
      </c>
      <c r="I506" s="272">
        <v>249.78333333333333</v>
      </c>
      <c r="J506" s="272">
        <v>252.51666666666671</v>
      </c>
      <c r="K506" s="271">
        <v>247.05</v>
      </c>
      <c r="L506" s="271">
        <v>241.35</v>
      </c>
      <c r="M506" s="271">
        <v>53.397289999999998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247.45</v>
      </c>
      <c r="D507" s="291">
        <v>248.66666666666666</v>
      </c>
      <c r="E507" s="272">
        <v>245.88333333333333</v>
      </c>
      <c r="F507" s="272">
        <v>244.31666666666666</v>
      </c>
      <c r="G507" s="272">
        <v>241.53333333333333</v>
      </c>
      <c r="H507" s="272">
        <v>250.23333333333332</v>
      </c>
      <c r="I507" s="272">
        <v>253.01666666666668</v>
      </c>
      <c r="J507" s="272">
        <v>254.58333333333331</v>
      </c>
      <c r="K507" s="271">
        <v>251.45</v>
      </c>
      <c r="L507" s="271">
        <v>247.1</v>
      </c>
      <c r="M507" s="271">
        <v>12.573259999999999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54.6</v>
      </c>
      <c r="D508" s="291">
        <v>55.666666666666664</v>
      </c>
      <c r="E508" s="272">
        <v>52.18333333333333</v>
      </c>
      <c r="F508" s="272">
        <v>49.766666666666666</v>
      </c>
      <c r="G508" s="272">
        <v>46.283333333333331</v>
      </c>
      <c r="H508" s="272">
        <v>58.083333333333329</v>
      </c>
      <c r="I508" s="272">
        <v>61.566666666666663</v>
      </c>
      <c r="J508" s="272">
        <v>63.983333333333327</v>
      </c>
      <c r="K508" s="271">
        <v>59.15</v>
      </c>
      <c r="L508" s="271">
        <v>53.25</v>
      </c>
      <c r="M508" s="271">
        <v>3150.1903299999999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357.6</v>
      </c>
      <c r="D509" s="291">
        <v>358.9666666666667</v>
      </c>
      <c r="E509" s="272">
        <v>352.33333333333337</v>
      </c>
      <c r="F509" s="272">
        <v>347.06666666666666</v>
      </c>
      <c r="G509" s="272">
        <v>340.43333333333334</v>
      </c>
      <c r="H509" s="272">
        <v>364.23333333333341</v>
      </c>
      <c r="I509" s="272">
        <v>370.86666666666673</v>
      </c>
      <c r="J509" s="272">
        <v>376.13333333333344</v>
      </c>
      <c r="K509" s="271">
        <v>365.6</v>
      </c>
      <c r="L509" s="271">
        <v>353.7</v>
      </c>
      <c r="M509" s="271">
        <v>25.728069999999999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91">
        <v>1593.2</v>
      </c>
      <c r="D510" s="272">
        <v>1601.9166666666667</v>
      </c>
      <c r="E510" s="272">
        <v>1582.2833333333335</v>
      </c>
      <c r="F510" s="272">
        <v>1571.3666666666668</v>
      </c>
      <c r="G510" s="272">
        <v>1551.7333333333336</v>
      </c>
      <c r="H510" s="272">
        <v>1612.8333333333335</v>
      </c>
      <c r="I510" s="272">
        <v>1632.4666666666667</v>
      </c>
      <c r="J510" s="271">
        <v>1643.3833333333334</v>
      </c>
      <c r="K510" s="271">
        <v>1621.55</v>
      </c>
      <c r="L510" s="271">
        <v>1591</v>
      </c>
      <c r="M510" s="242">
        <v>0.14793000000000001</v>
      </c>
      <c r="N510" s="1"/>
      <c r="O510" s="1"/>
    </row>
    <row r="511" spans="1:15" ht="12.75" customHeight="1">
      <c r="A511" s="30">
        <v>501</v>
      </c>
      <c r="B511" s="242" t="s">
        <v>530</v>
      </c>
      <c r="C511" s="291">
        <v>2275.3000000000002</v>
      </c>
      <c r="D511" s="272">
        <v>2281.85</v>
      </c>
      <c r="E511" s="272">
        <v>2255.5</v>
      </c>
      <c r="F511" s="272">
        <v>2235.7000000000003</v>
      </c>
      <c r="G511" s="272">
        <v>2209.3500000000004</v>
      </c>
      <c r="H511" s="272">
        <v>2301.6499999999996</v>
      </c>
      <c r="I511" s="272">
        <v>2327.9999999999991</v>
      </c>
      <c r="J511" s="271">
        <v>2347.7999999999993</v>
      </c>
      <c r="K511" s="271">
        <v>2308.1999999999998</v>
      </c>
      <c r="L511" s="271">
        <v>2262.0500000000002</v>
      </c>
      <c r="M511" s="242">
        <v>0.34348000000000001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21"/>
      <c r="B5" s="422"/>
      <c r="C5" s="421"/>
      <c r="D5" s="42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23" t="s">
        <v>532</v>
      </c>
      <c r="C7" s="422"/>
      <c r="D7" s="7">
        <f>Main!B10</f>
        <v>44781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44778</v>
      </c>
      <c r="B10" s="29">
        <v>509053</v>
      </c>
      <c r="C10" s="28" t="s">
        <v>1026</v>
      </c>
      <c r="D10" s="28" t="s">
        <v>1012</v>
      </c>
      <c r="E10" s="28" t="s">
        <v>541</v>
      </c>
      <c r="F10" s="87">
        <v>527907</v>
      </c>
      <c r="G10" s="29">
        <v>21.25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44778</v>
      </c>
      <c r="B11" s="29">
        <v>509053</v>
      </c>
      <c r="C11" s="28" t="s">
        <v>1026</v>
      </c>
      <c r="D11" s="28" t="s">
        <v>1012</v>
      </c>
      <c r="E11" s="28" t="s">
        <v>542</v>
      </c>
      <c r="F11" s="87">
        <v>391018</v>
      </c>
      <c r="G11" s="29">
        <v>21.31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44778</v>
      </c>
      <c r="B12" s="29">
        <v>513353</v>
      </c>
      <c r="C12" s="28" t="s">
        <v>1027</v>
      </c>
      <c r="D12" s="28" t="s">
        <v>1028</v>
      </c>
      <c r="E12" s="28" t="s">
        <v>542</v>
      </c>
      <c r="F12" s="87">
        <v>47712</v>
      </c>
      <c r="G12" s="29">
        <v>161.28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44778</v>
      </c>
      <c r="B13" s="29">
        <v>513353</v>
      </c>
      <c r="C13" s="28" t="s">
        <v>1027</v>
      </c>
      <c r="D13" s="28" t="s">
        <v>1028</v>
      </c>
      <c r="E13" s="28" t="s">
        <v>541</v>
      </c>
      <c r="F13" s="87">
        <v>46716</v>
      </c>
      <c r="G13" s="29">
        <v>158.06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44778</v>
      </c>
      <c r="B14" s="29">
        <v>533149</v>
      </c>
      <c r="C14" s="28" t="s">
        <v>1029</v>
      </c>
      <c r="D14" s="28" t="s">
        <v>1030</v>
      </c>
      <c r="E14" s="28" t="s">
        <v>541</v>
      </c>
      <c r="F14" s="87">
        <v>90725</v>
      </c>
      <c r="G14" s="29">
        <v>5.38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44778</v>
      </c>
      <c r="B15" s="29">
        <v>540377</v>
      </c>
      <c r="C15" s="28" t="s">
        <v>1031</v>
      </c>
      <c r="D15" s="28" t="s">
        <v>1032</v>
      </c>
      <c r="E15" s="28" t="s">
        <v>541</v>
      </c>
      <c r="F15" s="87">
        <v>18000</v>
      </c>
      <c r="G15" s="29">
        <v>118.3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44778</v>
      </c>
      <c r="B16" s="29">
        <v>540377</v>
      </c>
      <c r="C16" s="28" t="s">
        <v>1031</v>
      </c>
      <c r="D16" s="28" t="s">
        <v>1033</v>
      </c>
      <c r="E16" s="28" t="s">
        <v>542</v>
      </c>
      <c r="F16" s="87">
        <v>18000</v>
      </c>
      <c r="G16" s="29">
        <v>118.3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44778</v>
      </c>
      <c r="B17" s="29">
        <v>543286</v>
      </c>
      <c r="C17" s="28" t="s">
        <v>950</v>
      </c>
      <c r="D17" s="28" t="s">
        <v>990</v>
      </c>
      <c r="E17" s="28" t="s">
        <v>542</v>
      </c>
      <c r="F17" s="87">
        <v>102000</v>
      </c>
      <c r="G17" s="29">
        <v>16.809999999999999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44778</v>
      </c>
      <c r="B18" s="29">
        <v>543286</v>
      </c>
      <c r="C18" s="28" t="s">
        <v>950</v>
      </c>
      <c r="D18" s="28" t="s">
        <v>999</v>
      </c>
      <c r="E18" s="28" t="s">
        <v>541</v>
      </c>
      <c r="F18" s="87">
        <v>30000</v>
      </c>
      <c r="G18" s="29">
        <v>18.32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44778</v>
      </c>
      <c r="B19" s="29">
        <v>500236</v>
      </c>
      <c r="C19" s="28" t="s">
        <v>1034</v>
      </c>
      <c r="D19" s="28" t="s">
        <v>1035</v>
      </c>
      <c r="E19" s="28" t="s">
        <v>542</v>
      </c>
      <c r="F19" s="87">
        <v>116000</v>
      </c>
      <c r="G19" s="29">
        <v>3.1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44778</v>
      </c>
      <c r="B20" s="29">
        <v>538928</v>
      </c>
      <c r="C20" s="28" t="s">
        <v>1036</v>
      </c>
      <c r="D20" s="28" t="s">
        <v>1037</v>
      </c>
      <c r="E20" s="28" t="s">
        <v>542</v>
      </c>
      <c r="F20" s="87">
        <v>80000</v>
      </c>
      <c r="G20" s="29">
        <v>33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44778</v>
      </c>
      <c r="B21" s="29">
        <v>538928</v>
      </c>
      <c r="C21" s="28" t="s">
        <v>1036</v>
      </c>
      <c r="D21" s="28" t="s">
        <v>1038</v>
      </c>
      <c r="E21" s="28" t="s">
        <v>541</v>
      </c>
      <c r="F21" s="87">
        <v>100700</v>
      </c>
      <c r="G21" s="29">
        <v>33.049999999999997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44778</v>
      </c>
      <c r="B22" s="29">
        <v>541161</v>
      </c>
      <c r="C22" s="28" t="s">
        <v>1013</v>
      </c>
      <c r="D22" s="28" t="s">
        <v>1039</v>
      </c>
      <c r="E22" s="28" t="s">
        <v>542</v>
      </c>
      <c r="F22" s="87">
        <v>3110910</v>
      </c>
      <c r="G22" s="29">
        <v>2.33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44778</v>
      </c>
      <c r="B23" s="29">
        <v>503669</v>
      </c>
      <c r="C23" s="28" t="s">
        <v>1040</v>
      </c>
      <c r="D23" s="28" t="s">
        <v>1041</v>
      </c>
      <c r="E23" s="28" t="s">
        <v>541</v>
      </c>
      <c r="F23" s="87">
        <v>227099</v>
      </c>
      <c r="G23" s="29">
        <v>9.58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44778</v>
      </c>
      <c r="B24" s="29">
        <v>503669</v>
      </c>
      <c r="C24" s="28" t="s">
        <v>1040</v>
      </c>
      <c r="D24" s="28" t="s">
        <v>1042</v>
      </c>
      <c r="E24" s="28" t="s">
        <v>542</v>
      </c>
      <c r="F24" s="87">
        <v>41595</v>
      </c>
      <c r="G24" s="29">
        <v>9.58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44778</v>
      </c>
      <c r="B25" s="29">
        <v>503669</v>
      </c>
      <c r="C25" s="28" t="s">
        <v>1040</v>
      </c>
      <c r="D25" s="28" t="s">
        <v>1043</v>
      </c>
      <c r="E25" s="28" t="s">
        <v>542</v>
      </c>
      <c r="F25" s="87">
        <v>189399</v>
      </c>
      <c r="G25" s="29">
        <v>9.58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44778</v>
      </c>
      <c r="B26" s="29">
        <v>514360</v>
      </c>
      <c r="C26" s="28" t="s">
        <v>1044</v>
      </c>
      <c r="D26" s="28" t="s">
        <v>1045</v>
      </c>
      <c r="E26" s="28" t="s">
        <v>542</v>
      </c>
      <c r="F26" s="87">
        <v>162000</v>
      </c>
      <c r="G26" s="29">
        <v>24.86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44778</v>
      </c>
      <c r="B27" s="29">
        <v>511000</v>
      </c>
      <c r="C27" s="28" t="s">
        <v>1046</v>
      </c>
      <c r="D27" s="28" t="s">
        <v>1047</v>
      </c>
      <c r="E27" s="28" t="s">
        <v>541</v>
      </c>
      <c r="F27" s="87">
        <v>45000</v>
      </c>
      <c r="G27" s="29">
        <v>3.08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44778</v>
      </c>
      <c r="B28" s="29">
        <v>539519</v>
      </c>
      <c r="C28" s="28" t="s">
        <v>1048</v>
      </c>
      <c r="D28" s="28" t="s">
        <v>1049</v>
      </c>
      <c r="E28" s="28" t="s">
        <v>541</v>
      </c>
      <c r="F28" s="87">
        <v>85304</v>
      </c>
      <c r="G28" s="29">
        <v>9.6199999999999992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44778</v>
      </c>
      <c r="B29" s="29">
        <v>539519</v>
      </c>
      <c r="C29" s="28" t="s">
        <v>1048</v>
      </c>
      <c r="D29" s="28" t="s">
        <v>1049</v>
      </c>
      <c r="E29" s="28" t="s">
        <v>542</v>
      </c>
      <c r="F29" s="87">
        <v>800</v>
      </c>
      <c r="G29" s="29">
        <v>9.5500000000000007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44778</v>
      </c>
      <c r="B30" s="29">
        <v>538874</v>
      </c>
      <c r="C30" s="28" t="s">
        <v>1050</v>
      </c>
      <c r="D30" s="28" t="s">
        <v>1043</v>
      </c>
      <c r="E30" s="28" t="s">
        <v>541</v>
      </c>
      <c r="F30" s="87">
        <v>77237</v>
      </c>
      <c r="G30" s="29">
        <v>10.5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44778</v>
      </c>
      <c r="B31" s="29">
        <v>511557</v>
      </c>
      <c r="C31" s="28" t="s">
        <v>1011</v>
      </c>
      <c r="D31" s="28" t="s">
        <v>1012</v>
      </c>
      <c r="E31" s="28" t="s">
        <v>542</v>
      </c>
      <c r="F31" s="87">
        <v>1109048</v>
      </c>
      <c r="G31" s="29">
        <v>1.64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44778</v>
      </c>
      <c r="B32" s="29">
        <v>512115</v>
      </c>
      <c r="C32" s="28" t="s">
        <v>1051</v>
      </c>
      <c r="D32" s="28" t="s">
        <v>1052</v>
      </c>
      <c r="E32" s="28" t="s">
        <v>542</v>
      </c>
      <c r="F32" s="87">
        <v>9006</v>
      </c>
      <c r="G32" s="29">
        <v>20.85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44778</v>
      </c>
      <c r="B33" s="29">
        <v>512115</v>
      </c>
      <c r="C33" s="28" t="s">
        <v>1051</v>
      </c>
      <c r="D33" s="28" t="s">
        <v>1053</v>
      </c>
      <c r="E33" s="28" t="s">
        <v>541</v>
      </c>
      <c r="F33" s="87">
        <v>10000</v>
      </c>
      <c r="G33" s="29">
        <v>20.85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44778</v>
      </c>
      <c r="B34" s="29">
        <v>532972</v>
      </c>
      <c r="C34" s="28" t="s">
        <v>1054</v>
      </c>
      <c r="D34" s="28" t="s">
        <v>1055</v>
      </c>
      <c r="E34" s="28" t="s">
        <v>542</v>
      </c>
      <c r="F34" s="87">
        <v>74660</v>
      </c>
      <c r="G34" s="29">
        <v>6.14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44778</v>
      </c>
      <c r="B35" s="29">
        <v>516110</v>
      </c>
      <c r="C35" s="28" t="s">
        <v>1056</v>
      </c>
      <c r="D35" s="28" t="s">
        <v>1057</v>
      </c>
      <c r="E35" s="28" t="s">
        <v>542</v>
      </c>
      <c r="F35" s="87">
        <v>249887</v>
      </c>
      <c r="G35" s="29">
        <v>25.26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44778</v>
      </c>
      <c r="B36" s="29">
        <v>516110</v>
      </c>
      <c r="C36" s="28" t="s">
        <v>1056</v>
      </c>
      <c r="D36" s="28" t="s">
        <v>1057</v>
      </c>
      <c r="E36" s="28" t="s">
        <v>541</v>
      </c>
      <c r="F36" s="87">
        <v>100000</v>
      </c>
      <c r="G36" s="29">
        <v>23.68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44778</v>
      </c>
      <c r="B37" s="29">
        <v>538875</v>
      </c>
      <c r="C37" s="28" t="s">
        <v>1000</v>
      </c>
      <c r="D37" s="28" t="s">
        <v>1001</v>
      </c>
      <c r="E37" s="28" t="s">
        <v>542</v>
      </c>
      <c r="F37" s="87">
        <v>100000</v>
      </c>
      <c r="G37" s="29">
        <v>23.15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44778</v>
      </c>
      <c r="B38" s="29">
        <v>542019</v>
      </c>
      <c r="C38" s="28" t="s">
        <v>1058</v>
      </c>
      <c r="D38" s="28" t="s">
        <v>1059</v>
      </c>
      <c r="E38" s="28" t="s">
        <v>542</v>
      </c>
      <c r="F38" s="87">
        <v>130361</v>
      </c>
      <c r="G38" s="29">
        <v>269.74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44778</v>
      </c>
      <c r="B39" s="29">
        <v>539406</v>
      </c>
      <c r="C39" s="28" t="s">
        <v>1060</v>
      </c>
      <c r="D39" s="28" t="s">
        <v>1061</v>
      </c>
      <c r="E39" s="28" t="s">
        <v>542</v>
      </c>
      <c r="F39" s="87">
        <v>35240</v>
      </c>
      <c r="G39" s="29">
        <v>49.39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44778</v>
      </c>
      <c r="B40" s="29">
        <v>539406</v>
      </c>
      <c r="C40" s="28" t="s">
        <v>1060</v>
      </c>
      <c r="D40" s="28" t="s">
        <v>1062</v>
      </c>
      <c r="E40" s="28" t="s">
        <v>541</v>
      </c>
      <c r="F40" s="87">
        <v>7000</v>
      </c>
      <c r="G40" s="29">
        <v>47.3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44778</v>
      </c>
      <c r="B41" s="29">
        <v>539406</v>
      </c>
      <c r="C41" s="28" t="s">
        <v>1060</v>
      </c>
      <c r="D41" s="28" t="s">
        <v>1063</v>
      </c>
      <c r="E41" s="28" t="s">
        <v>541</v>
      </c>
      <c r="F41" s="87">
        <v>35000</v>
      </c>
      <c r="G41" s="29">
        <v>52.2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44778</v>
      </c>
      <c r="B42" s="29">
        <v>539406</v>
      </c>
      <c r="C42" s="28" t="s">
        <v>1060</v>
      </c>
      <c r="D42" s="28" t="s">
        <v>1064</v>
      </c>
      <c r="E42" s="28" t="s">
        <v>541</v>
      </c>
      <c r="F42" s="87">
        <v>6000</v>
      </c>
      <c r="G42" s="29">
        <v>47.3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44778</v>
      </c>
      <c r="B43" s="29">
        <v>539406</v>
      </c>
      <c r="C43" s="28" t="s">
        <v>1060</v>
      </c>
      <c r="D43" s="28" t="s">
        <v>1065</v>
      </c>
      <c r="E43" s="28" t="s">
        <v>541</v>
      </c>
      <c r="F43" s="87">
        <v>20000</v>
      </c>
      <c r="G43" s="29">
        <v>52.2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44778</v>
      </c>
      <c r="B44" s="29">
        <v>539406</v>
      </c>
      <c r="C44" s="28" t="s">
        <v>1060</v>
      </c>
      <c r="D44" s="28" t="s">
        <v>1066</v>
      </c>
      <c r="E44" s="28" t="s">
        <v>542</v>
      </c>
      <c r="F44" s="87">
        <v>41633</v>
      </c>
      <c r="G44" s="29">
        <v>52.2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44778</v>
      </c>
      <c r="B45" s="29">
        <v>538496</v>
      </c>
      <c r="C45" s="28" t="s">
        <v>1067</v>
      </c>
      <c r="D45" s="28" t="s">
        <v>1068</v>
      </c>
      <c r="E45" s="28" t="s">
        <v>542</v>
      </c>
      <c r="F45" s="87">
        <v>90000</v>
      </c>
      <c r="G45" s="29">
        <v>4.67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44778</v>
      </c>
      <c r="B46" s="29">
        <v>538918</v>
      </c>
      <c r="C46" s="28" t="s">
        <v>1069</v>
      </c>
      <c r="D46" s="28" t="s">
        <v>1070</v>
      </c>
      <c r="E46" s="28" t="s">
        <v>542</v>
      </c>
      <c r="F46" s="87">
        <v>22000</v>
      </c>
      <c r="G46" s="29">
        <v>11.27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44778</v>
      </c>
      <c r="B47" s="29">
        <v>538918</v>
      </c>
      <c r="C47" s="28" t="s">
        <v>1069</v>
      </c>
      <c r="D47" s="28" t="s">
        <v>1071</v>
      </c>
      <c r="E47" s="28" t="s">
        <v>541</v>
      </c>
      <c r="F47" s="87">
        <v>14004</v>
      </c>
      <c r="G47" s="29">
        <v>12.13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44778</v>
      </c>
      <c r="B48" s="29">
        <v>538918</v>
      </c>
      <c r="C48" s="28" t="s">
        <v>1069</v>
      </c>
      <c r="D48" s="28" t="s">
        <v>1071</v>
      </c>
      <c r="E48" s="28" t="s">
        <v>542</v>
      </c>
      <c r="F48" s="87">
        <v>27001</v>
      </c>
      <c r="G48" s="29">
        <v>11.34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44778</v>
      </c>
      <c r="B49" s="29">
        <v>538918</v>
      </c>
      <c r="C49" s="28" t="s">
        <v>1069</v>
      </c>
      <c r="D49" s="28" t="s">
        <v>1072</v>
      </c>
      <c r="E49" s="28" t="s">
        <v>541</v>
      </c>
      <c r="F49" s="87">
        <v>44000</v>
      </c>
      <c r="G49" s="29">
        <v>11.31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44778</v>
      </c>
      <c r="B50" s="29" t="s">
        <v>1073</v>
      </c>
      <c r="C50" s="28" t="s">
        <v>1074</v>
      </c>
      <c r="D50" s="28" t="s">
        <v>1075</v>
      </c>
      <c r="E50" s="28" t="s">
        <v>541</v>
      </c>
      <c r="F50" s="87">
        <v>212290</v>
      </c>
      <c r="G50" s="29">
        <v>176.15</v>
      </c>
      <c r="H50" s="29" t="s">
        <v>818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44778</v>
      </c>
      <c r="B51" s="29" t="s">
        <v>249</v>
      </c>
      <c r="C51" s="28" t="s">
        <v>1076</v>
      </c>
      <c r="D51" s="28" t="s">
        <v>1077</v>
      </c>
      <c r="E51" s="28" t="s">
        <v>541</v>
      </c>
      <c r="F51" s="87">
        <v>5068152</v>
      </c>
      <c r="G51" s="29">
        <v>370.5</v>
      </c>
      <c r="H51" s="29" t="s">
        <v>818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44778</v>
      </c>
      <c r="B52" s="29" t="s">
        <v>249</v>
      </c>
      <c r="C52" s="28" t="s">
        <v>1076</v>
      </c>
      <c r="D52" s="28" t="s">
        <v>1078</v>
      </c>
      <c r="E52" s="28" t="s">
        <v>541</v>
      </c>
      <c r="F52" s="87">
        <v>3200000</v>
      </c>
      <c r="G52" s="29">
        <v>370.5</v>
      </c>
      <c r="H52" s="29" t="s">
        <v>818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44778</v>
      </c>
      <c r="B53" s="29" t="s">
        <v>1079</v>
      </c>
      <c r="C53" s="28" t="s">
        <v>1080</v>
      </c>
      <c r="D53" s="28" t="s">
        <v>1081</v>
      </c>
      <c r="E53" s="28" t="s">
        <v>541</v>
      </c>
      <c r="F53" s="87">
        <v>75000</v>
      </c>
      <c r="G53" s="29">
        <v>199.95</v>
      </c>
      <c r="H53" s="29" t="s">
        <v>818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44778</v>
      </c>
      <c r="B54" s="29" t="s">
        <v>1082</v>
      </c>
      <c r="C54" s="28" t="s">
        <v>1083</v>
      </c>
      <c r="D54" s="28" t="s">
        <v>1084</v>
      </c>
      <c r="E54" s="28" t="s">
        <v>541</v>
      </c>
      <c r="F54" s="87">
        <v>2500000</v>
      </c>
      <c r="G54" s="29">
        <v>6.65</v>
      </c>
      <c r="H54" s="29" t="s">
        <v>818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44778</v>
      </c>
      <c r="B55" s="29" t="s">
        <v>1085</v>
      </c>
      <c r="C55" s="28" t="s">
        <v>1086</v>
      </c>
      <c r="D55" s="28" t="s">
        <v>1075</v>
      </c>
      <c r="E55" s="28" t="s">
        <v>541</v>
      </c>
      <c r="F55" s="87">
        <v>854743</v>
      </c>
      <c r="G55" s="29">
        <v>8.31</v>
      </c>
      <c r="H55" s="29" t="s">
        <v>818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44778</v>
      </c>
      <c r="B56" s="29" t="s">
        <v>1087</v>
      </c>
      <c r="C56" s="28" t="s">
        <v>1088</v>
      </c>
      <c r="D56" s="28" t="s">
        <v>1089</v>
      </c>
      <c r="E56" s="28" t="s">
        <v>541</v>
      </c>
      <c r="F56" s="87">
        <v>3229108</v>
      </c>
      <c r="G56" s="29">
        <v>95.46</v>
      </c>
      <c r="H56" s="29" t="s">
        <v>818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44778</v>
      </c>
      <c r="B57" s="29" t="s">
        <v>1087</v>
      </c>
      <c r="C57" s="28" t="s">
        <v>1088</v>
      </c>
      <c r="D57" s="28" t="s">
        <v>1090</v>
      </c>
      <c r="E57" s="28" t="s">
        <v>541</v>
      </c>
      <c r="F57" s="87">
        <v>2891488</v>
      </c>
      <c r="G57" s="29">
        <v>95.01</v>
      </c>
      <c r="H57" s="29" t="s">
        <v>818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44778</v>
      </c>
      <c r="B58" s="29" t="s">
        <v>1091</v>
      </c>
      <c r="C58" s="28" t="s">
        <v>1092</v>
      </c>
      <c r="D58" s="28" t="s">
        <v>1093</v>
      </c>
      <c r="E58" s="28" t="s">
        <v>541</v>
      </c>
      <c r="F58" s="87">
        <v>235593</v>
      </c>
      <c r="G58" s="29">
        <v>23.17</v>
      </c>
      <c r="H58" s="29" t="s">
        <v>818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44778</v>
      </c>
      <c r="B59" s="29" t="s">
        <v>1091</v>
      </c>
      <c r="C59" s="28" t="s">
        <v>1092</v>
      </c>
      <c r="D59" s="28" t="s">
        <v>1094</v>
      </c>
      <c r="E59" s="28" t="s">
        <v>541</v>
      </c>
      <c r="F59" s="87">
        <v>551354</v>
      </c>
      <c r="G59" s="29">
        <v>24.73</v>
      </c>
      <c r="H59" s="29" t="s">
        <v>818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44778</v>
      </c>
      <c r="B60" s="29" t="s">
        <v>1091</v>
      </c>
      <c r="C60" s="28" t="s">
        <v>1092</v>
      </c>
      <c r="D60" s="28" t="s">
        <v>1095</v>
      </c>
      <c r="E60" s="28" t="s">
        <v>541</v>
      </c>
      <c r="F60" s="87">
        <v>255000</v>
      </c>
      <c r="G60" s="29">
        <v>24.74</v>
      </c>
      <c r="H60" s="29" t="s">
        <v>818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44778</v>
      </c>
      <c r="B61" s="29" t="s">
        <v>1002</v>
      </c>
      <c r="C61" s="28" t="s">
        <v>1003</v>
      </c>
      <c r="D61" s="28" t="s">
        <v>1014</v>
      </c>
      <c r="E61" s="28" t="s">
        <v>541</v>
      </c>
      <c r="F61" s="87">
        <v>100939</v>
      </c>
      <c r="G61" s="29">
        <v>44.41</v>
      </c>
      <c r="H61" s="29" t="s">
        <v>818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44778</v>
      </c>
      <c r="B62" s="29" t="s">
        <v>1002</v>
      </c>
      <c r="C62" s="28" t="s">
        <v>1003</v>
      </c>
      <c r="D62" s="28" t="s">
        <v>1096</v>
      </c>
      <c r="E62" s="28" t="s">
        <v>541</v>
      </c>
      <c r="F62" s="87">
        <v>60000</v>
      </c>
      <c r="G62" s="29">
        <v>44.45</v>
      </c>
      <c r="H62" s="29" t="s">
        <v>818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44778</v>
      </c>
      <c r="B63" s="29" t="s">
        <v>167</v>
      </c>
      <c r="C63" s="28" t="s">
        <v>1097</v>
      </c>
      <c r="D63" s="28" t="s">
        <v>1098</v>
      </c>
      <c r="E63" s="28" t="s">
        <v>541</v>
      </c>
      <c r="F63" s="87">
        <v>41060302</v>
      </c>
      <c r="G63" s="29">
        <v>110.88</v>
      </c>
      <c r="H63" s="29" t="s">
        <v>818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44778</v>
      </c>
      <c r="B64" s="29" t="s">
        <v>1073</v>
      </c>
      <c r="C64" s="28" t="s">
        <v>1074</v>
      </c>
      <c r="D64" s="28" t="s">
        <v>1075</v>
      </c>
      <c r="E64" s="28" t="s">
        <v>542</v>
      </c>
      <c r="F64" s="87">
        <v>84069</v>
      </c>
      <c r="G64" s="29">
        <v>172.88</v>
      </c>
      <c r="H64" s="29" t="s">
        <v>818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44778</v>
      </c>
      <c r="B65" s="29" t="s">
        <v>249</v>
      </c>
      <c r="C65" s="28" t="s">
        <v>1076</v>
      </c>
      <c r="D65" s="28" t="s">
        <v>1099</v>
      </c>
      <c r="E65" s="28" t="s">
        <v>542</v>
      </c>
      <c r="F65" s="87">
        <v>20250000</v>
      </c>
      <c r="G65" s="29">
        <v>370.74</v>
      </c>
      <c r="H65" s="29" t="s">
        <v>818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44778</v>
      </c>
      <c r="B66" s="29" t="s">
        <v>1085</v>
      </c>
      <c r="C66" s="28" t="s">
        <v>1086</v>
      </c>
      <c r="D66" s="28" t="s">
        <v>1075</v>
      </c>
      <c r="E66" s="28" t="s">
        <v>542</v>
      </c>
      <c r="F66" s="87">
        <v>1944487</v>
      </c>
      <c r="G66" s="29">
        <v>8.1</v>
      </c>
      <c r="H66" s="29" t="s">
        <v>818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44778</v>
      </c>
      <c r="B67" s="29" t="s">
        <v>1087</v>
      </c>
      <c r="C67" s="28" t="s">
        <v>1088</v>
      </c>
      <c r="D67" s="28" t="s">
        <v>1089</v>
      </c>
      <c r="E67" s="28" t="s">
        <v>542</v>
      </c>
      <c r="F67" s="87">
        <v>3241751</v>
      </c>
      <c r="G67" s="29">
        <v>95.55</v>
      </c>
      <c r="H67" s="29" t="s">
        <v>818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44778</v>
      </c>
      <c r="B68" s="29" t="s">
        <v>1087</v>
      </c>
      <c r="C68" s="28" t="s">
        <v>1088</v>
      </c>
      <c r="D68" s="28" t="s">
        <v>1090</v>
      </c>
      <c r="E68" s="28" t="s">
        <v>542</v>
      </c>
      <c r="F68" s="87">
        <v>2891488</v>
      </c>
      <c r="G68" s="29">
        <v>95.07</v>
      </c>
      <c r="H68" s="29" t="s">
        <v>818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44778</v>
      </c>
      <c r="B69" s="29" t="s">
        <v>1091</v>
      </c>
      <c r="C69" s="28" t="s">
        <v>1092</v>
      </c>
      <c r="D69" s="28" t="s">
        <v>1095</v>
      </c>
      <c r="E69" s="28" t="s">
        <v>542</v>
      </c>
      <c r="F69" s="87">
        <v>30000</v>
      </c>
      <c r="G69" s="29">
        <v>24.7</v>
      </c>
      <c r="H69" s="29" t="s">
        <v>818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44778</v>
      </c>
      <c r="B70" s="29" t="s">
        <v>1091</v>
      </c>
      <c r="C70" s="28" t="s">
        <v>1092</v>
      </c>
      <c r="D70" s="28" t="s">
        <v>1093</v>
      </c>
      <c r="E70" s="28" t="s">
        <v>542</v>
      </c>
      <c r="F70" s="87">
        <v>235593</v>
      </c>
      <c r="G70" s="29">
        <v>24.75</v>
      </c>
      <c r="H70" s="29" t="s">
        <v>818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44778</v>
      </c>
      <c r="B71" s="29" t="s">
        <v>1091</v>
      </c>
      <c r="C71" s="28" t="s">
        <v>1092</v>
      </c>
      <c r="D71" s="28" t="s">
        <v>1094</v>
      </c>
      <c r="E71" s="28" t="s">
        <v>542</v>
      </c>
      <c r="F71" s="87">
        <v>551354</v>
      </c>
      <c r="G71" s="29">
        <v>24.74</v>
      </c>
      <c r="H71" s="29" t="s">
        <v>818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44778</v>
      </c>
      <c r="B72" s="29" t="s">
        <v>1100</v>
      </c>
      <c r="C72" s="28" t="s">
        <v>1101</v>
      </c>
      <c r="D72" s="28" t="s">
        <v>1102</v>
      </c>
      <c r="E72" s="28" t="s">
        <v>542</v>
      </c>
      <c r="F72" s="87">
        <v>71810</v>
      </c>
      <c r="G72" s="29">
        <v>8.26</v>
      </c>
      <c r="H72" s="29" t="s">
        <v>818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44778</v>
      </c>
      <c r="B73" s="29" t="s">
        <v>1002</v>
      </c>
      <c r="C73" s="28" t="s">
        <v>1003</v>
      </c>
      <c r="D73" s="28" t="s">
        <v>1014</v>
      </c>
      <c r="E73" s="28" t="s">
        <v>542</v>
      </c>
      <c r="F73" s="87">
        <v>62200</v>
      </c>
      <c r="G73" s="29">
        <v>44.45</v>
      </c>
      <c r="H73" s="29" t="s">
        <v>818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44778</v>
      </c>
      <c r="B74" s="29" t="s">
        <v>167</v>
      </c>
      <c r="C74" s="28" t="s">
        <v>1097</v>
      </c>
      <c r="D74" s="28" t="s">
        <v>1103</v>
      </c>
      <c r="E74" s="28" t="s">
        <v>542</v>
      </c>
      <c r="F74" s="87">
        <v>74681276</v>
      </c>
      <c r="G74" s="29">
        <v>110.81</v>
      </c>
      <c r="H74" s="29" t="s">
        <v>818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72"/>
  <sheetViews>
    <sheetView zoomScale="85" zoomScaleNormal="85" workbookViewId="0">
      <selection activeCell="B15" sqref="B1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44781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402">
        <v>1</v>
      </c>
      <c r="B10" s="403">
        <v>44700</v>
      </c>
      <c r="C10" s="404"/>
      <c r="D10" s="405" t="s">
        <v>75</v>
      </c>
      <c r="E10" s="406" t="s">
        <v>558</v>
      </c>
      <c r="F10" s="402">
        <v>678</v>
      </c>
      <c r="G10" s="402">
        <v>635</v>
      </c>
      <c r="H10" s="402">
        <v>707</v>
      </c>
      <c r="I10" s="407" t="s">
        <v>832</v>
      </c>
      <c r="J10" s="385" t="s">
        <v>1018</v>
      </c>
      <c r="K10" s="385">
        <f t="shared" ref="K10" si="0">H10-F10</f>
        <v>29</v>
      </c>
      <c r="L10" s="386">
        <f t="shared" ref="L10" si="1">(F10*-0.7)/100</f>
        <v>-4.7459999999999996</v>
      </c>
      <c r="M10" s="387">
        <f t="shared" ref="M10" si="2">(K10+L10)/F10</f>
        <v>3.5772861356932154E-2</v>
      </c>
      <c r="N10" s="388" t="s">
        <v>556</v>
      </c>
      <c r="O10" s="389">
        <v>44778</v>
      </c>
      <c r="P10" s="388">
        <f>VLOOKUP(D10,'MidCap Intra'!B49:C605,2,0)</f>
        <v>703.65</v>
      </c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8">
        <v>2</v>
      </c>
      <c r="B11" s="354">
        <v>44748</v>
      </c>
      <c r="C11" s="355"/>
      <c r="D11" s="356" t="s">
        <v>465</v>
      </c>
      <c r="E11" s="357" t="s">
        <v>828</v>
      </c>
      <c r="F11" s="328">
        <v>121.4</v>
      </c>
      <c r="G11" s="328">
        <v>113.4</v>
      </c>
      <c r="H11" s="328">
        <v>128.5</v>
      </c>
      <c r="I11" s="358" t="s">
        <v>918</v>
      </c>
      <c r="J11" s="334" t="s">
        <v>974</v>
      </c>
      <c r="K11" s="334">
        <f t="shared" ref="K11" si="3">H11-F11</f>
        <v>7.0999999999999943</v>
      </c>
      <c r="L11" s="335">
        <f t="shared" ref="L11" si="4">(F11*-0.7)/100</f>
        <v>-0.8498</v>
      </c>
      <c r="M11" s="336">
        <f t="shared" ref="M11" si="5">(K11+L11)/F11</f>
        <v>5.1484349258649045E-2</v>
      </c>
      <c r="N11" s="309" t="s">
        <v>556</v>
      </c>
      <c r="O11" s="329">
        <v>44774</v>
      </c>
      <c r="P11" s="309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224">
        <v>3</v>
      </c>
      <c r="B12" s="221">
        <v>44755</v>
      </c>
      <c r="C12" s="289"/>
      <c r="D12" s="286" t="s">
        <v>135</v>
      </c>
      <c r="E12" s="287" t="s">
        <v>558</v>
      </c>
      <c r="F12" s="224" t="s">
        <v>914</v>
      </c>
      <c r="G12" s="224">
        <v>67</v>
      </c>
      <c r="H12" s="224"/>
      <c r="I12" s="288" t="s">
        <v>915</v>
      </c>
      <c r="J12" s="255" t="s">
        <v>559</v>
      </c>
      <c r="K12" s="255"/>
      <c r="L12" s="256"/>
      <c r="M12" s="257"/>
      <c r="N12" s="255"/>
      <c r="O12" s="278"/>
      <c r="P12" s="255">
        <f>VLOOKUP(D12,'MidCap Intra'!B51:C607,2,0)</f>
        <v>73.099999999999994</v>
      </c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8">
        <v>4</v>
      </c>
      <c r="B13" s="354">
        <v>44768</v>
      </c>
      <c r="C13" s="355"/>
      <c r="D13" s="356" t="s">
        <v>503</v>
      </c>
      <c r="E13" s="357" t="s">
        <v>558</v>
      </c>
      <c r="F13" s="328">
        <v>1030</v>
      </c>
      <c r="G13" s="328">
        <v>970</v>
      </c>
      <c r="H13" s="328">
        <v>1094</v>
      </c>
      <c r="I13" s="358" t="s">
        <v>838</v>
      </c>
      <c r="J13" s="334" t="s">
        <v>1017</v>
      </c>
      <c r="K13" s="334">
        <f t="shared" ref="K13" si="6">H13-F13</f>
        <v>64</v>
      </c>
      <c r="L13" s="335">
        <f t="shared" ref="L13" si="7">(F13*-0.7)/100</f>
        <v>-7.21</v>
      </c>
      <c r="M13" s="336">
        <f t="shared" ref="M13" si="8">(K13+L13)/F13</f>
        <v>5.5135922330097085E-2</v>
      </c>
      <c r="N13" s="309" t="s">
        <v>556</v>
      </c>
      <c r="O13" s="329">
        <v>44778</v>
      </c>
      <c r="P13" s="309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79">
        <v>5</v>
      </c>
      <c r="B14" s="380">
        <v>44770</v>
      </c>
      <c r="C14" s="381"/>
      <c r="D14" s="382" t="s">
        <v>827</v>
      </c>
      <c r="E14" s="383" t="s">
        <v>558</v>
      </c>
      <c r="F14" s="379">
        <v>350</v>
      </c>
      <c r="G14" s="379">
        <v>329</v>
      </c>
      <c r="H14" s="379">
        <v>364</v>
      </c>
      <c r="I14" s="384" t="s">
        <v>960</v>
      </c>
      <c r="J14" s="385" t="s">
        <v>1005</v>
      </c>
      <c r="K14" s="385">
        <f t="shared" ref="K14" si="9">H14-F14</f>
        <v>14</v>
      </c>
      <c r="L14" s="386">
        <f t="shared" ref="L14" si="10">(F14*-0.7)/100</f>
        <v>-2.4499999999999997</v>
      </c>
      <c r="M14" s="387">
        <f t="shared" ref="M14" si="11">(K14+L14)/F14</f>
        <v>3.3000000000000002E-2</v>
      </c>
      <c r="N14" s="388" t="s">
        <v>556</v>
      </c>
      <c r="O14" s="389">
        <v>44777</v>
      </c>
      <c r="P14" s="388">
        <f>VLOOKUP(D14,'MidCap Intra'!B53:C609,2,0)</f>
        <v>357.6</v>
      </c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ht="13.9" customHeight="1">
      <c r="A15" s="316"/>
      <c r="B15" s="313"/>
      <c r="C15" s="324"/>
      <c r="D15" s="325"/>
      <c r="E15" s="326"/>
      <c r="F15" s="316"/>
      <c r="G15" s="316"/>
      <c r="H15" s="316"/>
      <c r="I15" s="327"/>
      <c r="J15" s="317"/>
      <c r="K15" s="317"/>
      <c r="L15" s="318"/>
      <c r="M15" s="319"/>
      <c r="N15" s="317"/>
      <c r="O15" s="320"/>
      <c r="P15" s="318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ht="14.25" customHeight="1">
      <c r="A16" s="99"/>
      <c r="B16" s="100"/>
      <c r="C16" s="101"/>
      <c r="D16" s="102"/>
      <c r="E16" s="103"/>
      <c r="F16" s="103"/>
      <c r="H16" s="103"/>
      <c r="I16" s="104"/>
      <c r="J16" s="105"/>
      <c r="K16" s="105"/>
      <c r="L16" s="106"/>
      <c r="M16" s="107"/>
      <c r="N16" s="108"/>
      <c r="O16" s="109"/>
      <c r="P16" s="11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38" ht="14.25" customHeight="1">
      <c r="A17" s="99"/>
      <c r="B17" s="100"/>
      <c r="C17" s="101"/>
      <c r="D17" s="102"/>
      <c r="E17" s="103"/>
      <c r="F17" s="103"/>
      <c r="G17" s="99"/>
      <c r="H17" s="103"/>
      <c r="I17" s="104"/>
      <c r="J17" s="105"/>
      <c r="K17" s="105"/>
      <c r="L17" s="106"/>
      <c r="M17" s="107"/>
      <c r="N17" s="108"/>
      <c r="O17" s="109"/>
      <c r="P17" s="11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1" t="s">
        <v>560</v>
      </c>
      <c r="B18" s="112"/>
      <c r="C18" s="113"/>
      <c r="D18" s="114"/>
      <c r="E18" s="115"/>
      <c r="F18" s="115"/>
      <c r="G18" s="115"/>
      <c r="H18" s="115"/>
      <c r="I18" s="115"/>
      <c r="J18" s="116"/>
      <c r="K18" s="115"/>
      <c r="L18" s="117"/>
      <c r="M18" s="56"/>
      <c r="N18" s="116"/>
      <c r="O18" s="1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8" t="s">
        <v>561</v>
      </c>
      <c r="B19" s="111"/>
      <c r="C19" s="111"/>
      <c r="D19" s="111"/>
      <c r="E19" s="41"/>
      <c r="F19" s="119" t="s">
        <v>562</v>
      </c>
      <c r="G19" s="6"/>
      <c r="H19" s="6"/>
      <c r="I19" s="6"/>
      <c r="J19" s="120"/>
      <c r="K19" s="121"/>
      <c r="L19" s="121"/>
      <c r="M19" s="122"/>
      <c r="N19" s="1"/>
      <c r="O19" s="12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1" t="s">
        <v>563</v>
      </c>
      <c r="B20" s="111"/>
      <c r="C20" s="111"/>
      <c r="D20" s="111" t="s">
        <v>817</v>
      </c>
      <c r="E20" s="6"/>
      <c r="F20" s="119" t="s">
        <v>564</v>
      </c>
      <c r="G20" s="6"/>
      <c r="H20" s="6"/>
      <c r="I20" s="6"/>
      <c r="J20" s="120"/>
      <c r="K20" s="121"/>
      <c r="L20" s="121"/>
      <c r="M20" s="122"/>
      <c r="N20" s="1"/>
      <c r="O20" s="12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1"/>
      <c r="B21" s="111"/>
      <c r="C21" s="111"/>
      <c r="D21" s="111"/>
      <c r="E21" s="6"/>
      <c r="F21" s="6"/>
      <c r="G21" s="6"/>
      <c r="H21" s="6"/>
      <c r="I21" s="6"/>
      <c r="J21" s="124"/>
      <c r="K21" s="121"/>
      <c r="L21" s="121"/>
      <c r="M21" s="6"/>
      <c r="N21" s="125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26" t="s">
        <v>565</v>
      </c>
      <c r="C22" s="126"/>
      <c r="D22" s="126"/>
      <c r="E22" s="126"/>
      <c r="F22" s="127"/>
      <c r="G22" s="6"/>
      <c r="H22" s="6"/>
      <c r="I22" s="128"/>
      <c r="J22" s="129"/>
      <c r="K22" s="130"/>
      <c r="L22" s="129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533</v>
      </c>
      <c r="C23" s="98"/>
      <c r="D23" s="97" t="s">
        <v>544</v>
      </c>
      <c r="E23" s="96" t="s">
        <v>545</v>
      </c>
      <c r="F23" s="96" t="s">
        <v>546</v>
      </c>
      <c r="G23" s="96" t="s">
        <v>566</v>
      </c>
      <c r="H23" s="96" t="s">
        <v>548</v>
      </c>
      <c r="I23" s="96" t="s">
        <v>549</v>
      </c>
      <c r="J23" s="96" t="s">
        <v>550</v>
      </c>
      <c r="K23" s="96" t="s">
        <v>567</v>
      </c>
      <c r="L23" s="132" t="s">
        <v>552</v>
      </c>
      <c r="M23" s="98" t="s">
        <v>553</v>
      </c>
      <c r="N23" s="95" t="s">
        <v>554</v>
      </c>
      <c r="O23" s="261" t="s">
        <v>555</v>
      </c>
      <c r="P23" s="243"/>
      <c r="Q23" s="1"/>
      <c r="R23" s="258"/>
      <c r="S23" s="258"/>
      <c r="T23" s="258"/>
      <c r="U23" s="252"/>
      <c r="V23" s="252"/>
      <c r="W23" s="252"/>
      <c r="X23" s="252"/>
      <c r="Y23" s="252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332" customFormat="1" ht="15" customHeight="1">
      <c r="A24" s="372">
        <v>1</v>
      </c>
      <c r="B24" s="339">
        <v>44771</v>
      </c>
      <c r="C24" s="373"/>
      <c r="D24" s="374" t="s">
        <v>270</v>
      </c>
      <c r="E24" s="305" t="s">
        <v>558</v>
      </c>
      <c r="F24" s="305">
        <v>2305</v>
      </c>
      <c r="G24" s="305">
        <v>2240</v>
      </c>
      <c r="H24" s="305">
        <v>2368</v>
      </c>
      <c r="I24" s="305" t="s">
        <v>973</v>
      </c>
      <c r="J24" s="334" t="s">
        <v>981</v>
      </c>
      <c r="K24" s="334">
        <f t="shared" ref="K24" si="12">H24-F24</f>
        <v>63</v>
      </c>
      <c r="L24" s="335">
        <f t="shared" ref="L24" si="13">(F24*-0.7)/100</f>
        <v>-16.135000000000002</v>
      </c>
      <c r="M24" s="336">
        <f t="shared" ref="M24" si="14">(K24+L24)/F24</f>
        <v>2.0331887201735354E-2</v>
      </c>
      <c r="N24" s="309" t="s">
        <v>556</v>
      </c>
      <c r="O24" s="329">
        <v>44775</v>
      </c>
      <c r="P24" s="243"/>
      <c r="Q24" s="259"/>
      <c r="R24" s="260" t="s">
        <v>557</v>
      </c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321"/>
      <c r="AJ24" s="322"/>
      <c r="AK24" s="331"/>
      <c r="AL24" s="331"/>
    </row>
    <row r="25" spans="1:38" s="332" customFormat="1" ht="15" customHeight="1">
      <c r="A25" s="375">
        <v>2</v>
      </c>
      <c r="B25" s="333">
        <v>44775</v>
      </c>
      <c r="C25" s="376"/>
      <c r="D25" s="377" t="s">
        <v>465</v>
      </c>
      <c r="E25" s="328" t="s">
        <v>558</v>
      </c>
      <c r="F25" s="328">
        <v>128</v>
      </c>
      <c r="G25" s="328">
        <v>123</v>
      </c>
      <c r="H25" s="328">
        <v>131.25</v>
      </c>
      <c r="I25" s="328" t="s">
        <v>980</v>
      </c>
      <c r="J25" s="334" t="s">
        <v>982</v>
      </c>
      <c r="K25" s="334">
        <f t="shared" ref="K25" si="15">H25-F25</f>
        <v>3.25</v>
      </c>
      <c r="L25" s="335">
        <f>(F25*-0.07)/100</f>
        <v>-8.9600000000000013E-2</v>
      </c>
      <c r="M25" s="336">
        <f t="shared" ref="M25" si="16">(K25+L25)/F25</f>
        <v>2.4690625000000001E-2</v>
      </c>
      <c r="N25" s="309" t="s">
        <v>556</v>
      </c>
      <c r="O25" s="329">
        <v>44775</v>
      </c>
      <c r="P25" s="243"/>
      <c r="Q25" s="259"/>
      <c r="R25" s="260" t="s">
        <v>557</v>
      </c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321"/>
      <c r="AJ25" s="322"/>
      <c r="AK25" s="331"/>
      <c r="AL25" s="331"/>
    </row>
    <row r="26" spans="1:38" s="332" customFormat="1" ht="15" customHeight="1">
      <c r="A26" s="393">
        <v>3</v>
      </c>
      <c r="B26" s="340">
        <v>44775</v>
      </c>
      <c r="C26" s="394"/>
      <c r="D26" s="395" t="s">
        <v>984</v>
      </c>
      <c r="E26" s="390" t="s">
        <v>558</v>
      </c>
      <c r="F26" s="390">
        <v>2405</v>
      </c>
      <c r="G26" s="390">
        <v>2330</v>
      </c>
      <c r="H26" s="390">
        <v>2330</v>
      </c>
      <c r="I26" s="390" t="s">
        <v>983</v>
      </c>
      <c r="J26" s="396" t="s">
        <v>1004</v>
      </c>
      <c r="K26" s="396">
        <f t="shared" ref="K26" si="17">H26-F26</f>
        <v>-75</v>
      </c>
      <c r="L26" s="397">
        <f>(F26*-0.07)/100</f>
        <v>-1.6835000000000002</v>
      </c>
      <c r="M26" s="398">
        <f t="shared" ref="M26" si="18">(K26+L26)/F26</f>
        <v>-3.1885031185031186E-2</v>
      </c>
      <c r="N26" s="343" t="s">
        <v>568</v>
      </c>
      <c r="O26" s="399">
        <v>44777</v>
      </c>
      <c r="P26" s="243"/>
      <c r="Q26" s="259"/>
      <c r="R26" s="260" t="s">
        <v>830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21"/>
      <c r="AJ26" s="322"/>
      <c r="AK26" s="331"/>
      <c r="AL26" s="331"/>
    </row>
    <row r="27" spans="1:38" s="332" customFormat="1" ht="15" customHeight="1">
      <c r="A27" s="312">
        <v>4</v>
      </c>
      <c r="B27" s="330">
        <v>44775</v>
      </c>
      <c r="C27" s="314"/>
      <c r="D27" s="315" t="s">
        <v>117</v>
      </c>
      <c r="E27" s="367" t="s">
        <v>558</v>
      </c>
      <c r="F27" s="367" t="s">
        <v>985</v>
      </c>
      <c r="G27" s="367">
        <v>519</v>
      </c>
      <c r="H27" s="367"/>
      <c r="I27" s="367" t="s">
        <v>986</v>
      </c>
      <c r="J27" s="255" t="s">
        <v>559</v>
      </c>
      <c r="K27" s="255"/>
      <c r="L27" s="256"/>
      <c r="M27" s="257"/>
      <c r="N27" s="255"/>
      <c r="O27" s="221"/>
      <c r="P27" s="243"/>
      <c r="Q27" s="259"/>
      <c r="R27" s="260" t="s">
        <v>557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21"/>
      <c r="AJ27" s="322"/>
      <c r="AK27" s="331"/>
      <c r="AL27" s="331"/>
    </row>
    <row r="28" spans="1:38" s="332" customFormat="1" ht="15" customHeight="1">
      <c r="A28" s="312">
        <v>5</v>
      </c>
      <c r="B28" s="330">
        <v>44778</v>
      </c>
      <c r="C28" s="314"/>
      <c r="D28" s="315" t="s">
        <v>66</v>
      </c>
      <c r="E28" s="367" t="s">
        <v>558</v>
      </c>
      <c r="F28" s="367" t="s">
        <v>1024</v>
      </c>
      <c r="G28" s="367">
        <v>2070</v>
      </c>
      <c r="H28" s="367"/>
      <c r="I28" s="367" t="s">
        <v>1025</v>
      </c>
      <c r="J28" s="255" t="s">
        <v>559</v>
      </c>
      <c r="K28" s="255"/>
      <c r="L28" s="256"/>
      <c r="M28" s="257"/>
      <c r="N28" s="255"/>
      <c r="O28" s="221"/>
      <c r="P28" s="243"/>
      <c r="Q28" s="259"/>
      <c r="R28" s="260" t="s">
        <v>557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21"/>
      <c r="AJ28" s="322"/>
      <c r="AK28" s="331"/>
      <c r="AL28" s="331"/>
    </row>
    <row r="29" spans="1:38" s="323" customFormat="1" ht="15" customHeight="1">
      <c r="A29" s="312"/>
      <c r="B29" s="313"/>
      <c r="C29" s="314"/>
      <c r="D29" s="315"/>
      <c r="E29" s="316"/>
      <c r="F29" s="316"/>
      <c r="G29" s="316"/>
      <c r="H29" s="316"/>
      <c r="I29" s="316"/>
      <c r="J29" s="255"/>
      <c r="K29" s="255"/>
      <c r="L29" s="256"/>
      <c r="M29" s="257"/>
      <c r="N29" s="255"/>
      <c r="O29" s="278"/>
      <c r="P29" s="243"/>
      <c r="Q29" s="259"/>
      <c r="R29" s="260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21"/>
      <c r="AJ29" s="322"/>
      <c r="AK29" s="322"/>
      <c r="AL29" s="322"/>
    </row>
    <row r="30" spans="1:38" ht="15" customHeight="1">
      <c r="A30" s="262"/>
      <c r="B30" s="263"/>
      <c r="C30" s="264"/>
      <c r="D30" s="265"/>
      <c r="E30" s="266"/>
      <c r="F30" s="266"/>
      <c r="G30" s="266"/>
      <c r="H30" s="266"/>
      <c r="I30" s="266"/>
      <c r="J30" s="267"/>
      <c r="K30" s="267"/>
      <c r="L30" s="268"/>
      <c r="M30" s="269"/>
      <c r="N30" s="267"/>
      <c r="O30" s="270"/>
      <c r="P30" s="243"/>
      <c r="Q30" s="259"/>
      <c r="R30" s="260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1"/>
      <c r="AI30" s="1"/>
      <c r="AJ30" s="1"/>
      <c r="AK30" s="1"/>
      <c r="AL30" s="1"/>
    </row>
    <row r="31" spans="1:38" ht="44.25" customHeight="1">
      <c r="A31" s="111" t="s">
        <v>560</v>
      </c>
      <c r="B31" s="133"/>
      <c r="C31" s="133"/>
      <c r="D31" s="1"/>
      <c r="E31" s="6"/>
      <c r="F31" s="6"/>
      <c r="G31" s="6"/>
      <c r="H31" s="6" t="s">
        <v>572</v>
      </c>
      <c r="I31" s="6"/>
      <c r="J31" s="6"/>
      <c r="K31" s="107"/>
      <c r="L31" s="135"/>
      <c r="M31" s="107"/>
      <c r="N31" s="108"/>
      <c r="O31" s="107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54"/>
      <c r="AD31" s="254"/>
      <c r="AE31" s="254"/>
      <c r="AF31" s="254"/>
      <c r="AG31" s="254"/>
      <c r="AH31" s="254"/>
    </row>
    <row r="32" spans="1:38" ht="12.75" customHeight="1">
      <c r="A32" s="118" t="s">
        <v>561</v>
      </c>
      <c r="B32" s="111"/>
      <c r="C32" s="111"/>
      <c r="D32" s="111"/>
      <c r="E32" s="41"/>
      <c r="F32" s="119" t="s">
        <v>562</v>
      </c>
      <c r="G32" s="56"/>
      <c r="H32" s="41"/>
      <c r="I32" s="56"/>
      <c r="J32" s="6"/>
      <c r="K32" s="136"/>
      <c r="L32" s="137"/>
      <c r="M32" s="6"/>
      <c r="N32" s="101"/>
      <c r="O32" s="138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18"/>
      <c r="B33" s="111"/>
      <c r="C33" s="111"/>
      <c r="D33" s="111"/>
      <c r="E33" s="6"/>
      <c r="F33" s="119" t="s">
        <v>564</v>
      </c>
      <c r="G33" s="56"/>
      <c r="H33" s="41"/>
      <c r="I33" s="56"/>
      <c r="J33" s="6"/>
      <c r="K33" s="136"/>
      <c r="L33" s="137"/>
      <c r="M33" s="6"/>
      <c r="N33" s="101"/>
      <c r="O33" s="138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1"/>
      <c r="B34" s="111"/>
      <c r="C34" s="111"/>
      <c r="D34" s="111"/>
      <c r="E34" s="6"/>
      <c r="F34" s="6"/>
      <c r="G34" s="6"/>
      <c r="H34" s="6"/>
      <c r="I34" s="6"/>
      <c r="J34" s="124"/>
      <c r="K34" s="121"/>
      <c r="L34" s="122"/>
      <c r="M34" s="6"/>
      <c r="N34" s="125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39" t="s">
        <v>573</v>
      </c>
      <c r="B35" s="139"/>
      <c r="C35" s="139"/>
      <c r="D35" s="139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533</v>
      </c>
      <c r="C36" s="96"/>
      <c r="D36" s="97" t="s">
        <v>544</v>
      </c>
      <c r="E36" s="96" t="s">
        <v>545</v>
      </c>
      <c r="F36" s="96" t="s">
        <v>546</v>
      </c>
      <c r="G36" s="96" t="s">
        <v>566</v>
      </c>
      <c r="H36" s="96" t="s">
        <v>548</v>
      </c>
      <c r="I36" s="96" t="s">
        <v>549</v>
      </c>
      <c r="J36" s="95" t="s">
        <v>550</v>
      </c>
      <c r="K36" s="140" t="s">
        <v>574</v>
      </c>
      <c r="L36" s="98" t="s">
        <v>552</v>
      </c>
      <c r="M36" s="140" t="s">
        <v>575</v>
      </c>
      <c r="N36" s="96" t="s">
        <v>576</v>
      </c>
      <c r="O36" s="95" t="s">
        <v>554</v>
      </c>
      <c r="P36" s="97" t="s">
        <v>555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20" customFormat="1" ht="13.15" hidden="1" customHeight="1">
      <c r="A37" s="305">
        <v>1</v>
      </c>
      <c r="B37" s="304">
        <v>44739</v>
      </c>
      <c r="C37" s="306"/>
      <c r="D37" s="307" t="s">
        <v>836</v>
      </c>
      <c r="E37" s="305" t="s">
        <v>558</v>
      </c>
      <c r="F37" s="305">
        <v>2140</v>
      </c>
      <c r="G37" s="305">
        <v>2090</v>
      </c>
      <c r="H37" s="308">
        <v>2170</v>
      </c>
      <c r="I37" s="308" t="s">
        <v>837</v>
      </c>
      <c r="J37" s="309" t="s">
        <v>571</v>
      </c>
      <c r="K37" s="308">
        <f t="shared" ref="K37" si="19">H37-F37</f>
        <v>30</v>
      </c>
      <c r="L37" s="310">
        <f t="shared" ref="L37" si="20">(H37*N37)*0.07%</f>
        <v>379.75000000000006</v>
      </c>
      <c r="M37" s="311">
        <f t="shared" ref="M37" si="21">(K37*N37)-L37</f>
        <v>7120.25</v>
      </c>
      <c r="N37" s="308">
        <v>250</v>
      </c>
      <c r="O37" s="309" t="s">
        <v>556</v>
      </c>
      <c r="P37" s="304">
        <v>44743</v>
      </c>
      <c r="Q37" s="222"/>
      <c r="R37" s="226" t="s">
        <v>557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66"/>
      <c r="AG37" s="263"/>
      <c r="AH37" s="222"/>
      <c r="AI37" s="222"/>
      <c r="AJ37" s="266"/>
      <c r="AK37" s="266"/>
      <c r="AL37" s="266"/>
    </row>
    <row r="38" spans="1:38" s="220" customFormat="1" ht="13.15" hidden="1" customHeight="1">
      <c r="A38" s="305">
        <v>2</v>
      </c>
      <c r="B38" s="304">
        <v>44742</v>
      </c>
      <c r="C38" s="307"/>
      <c r="D38" s="307" t="s">
        <v>872</v>
      </c>
      <c r="E38" s="305" t="s">
        <v>558</v>
      </c>
      <c r="F38" s="305">
        <v>3720</v>
      </c>
      <c r="G38" s="305">
        <v>3620</v>
      </c>
      <c r="H38" s="308">
        <v>3780</v>
      </c>
      <c r="I38" s="308" t="s">
        <v>873</v>
      </c>
      <c r="J38" s="309" t="s">
        <v>764</v>
      </c>
      <c r="K38" s="308">
        <f t="shared" ref="K38" si="22">H38-F38</f>
        <v>60</v>
      </c>
      <c r="L38" s="310">
        <f t="shared" ref="L38" si="23">(H38*N38)*0.07%</f>
        <v>463.05000000000007</v>
      </c>
      <c r="M38" s="311">
        <f t="shared" ref="M38" si="24">(K38*N38)-L38</f>
        <v>10036.950000000001</v>
      </c>
      <c r="N38" s="308">
        <v>175</v>
      </c>
      <c r="O38" s="309" t="s">
        <v>556</v>
      </c>
      <c r="P38" s="304">
        <v>44746</v>
      </c>
      <c r="Q38" s="222"/>
      <c r="R38" s="226" t="s">
        <v>830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66"/>
      <c r="AG38" s="263"/>
      <c r="AH38" s="222"/>
      <c r="AI38" s="222"/>
      <c r="AJ38" s="266"/>
      <c r="AK38" s="266"/>
      <c r="AL38" s="266"/>
    </row>
    <row r="39" spans="1:38" s="220" customFormat="1" ht="13.15" hidden="1" customHeight="1">
      <c r="A39" s="305">
        <v>3</v>
      </c>
      <c r="B39" s="304">
        <v>44742</v>
      </c>
      <c r="C39" s="307"/>
      <c r="D39" s="307" t="s">
        <v>835</v>
      </c>
      <c r="E39" s="305" t="s">
        <v>558</v>
      </c>
      <c r="F39" s="305">
        <v>1488</v>
      </c>
      <c r="G39" s="305">
        <v>1450</v>
      </c>
      <c r="H39" s="308">
        <v>1512</v>
      </c>
      <c r="I39" s="308" t="s">
        <v>874</v>
      </c>
      <c r="J39" s="309" t="s">
        <v>876</v>
      </c>
      <c r="K39" s="308">
        <f t="shared" ref="K39:K40" si="25">H39-F39</f>
        <v>24</v>
      </c>
      <c r="L39" s="310">
        <f t="shared" ref="L39:L40" si="26">(H39*N39)*0.07%</f>
        <v>370.44000000000005</v>
      </c>
      <c r="M39" s="311">
        <f t="shared" ref="M39:M40" si="27">(K39*N39)-L39</f>
        <v>8029.5599999999995</v>
      </c>
      <c r="N39" s="308">
        <v>350</v>
      </c>
      <c r="O39" s="309" t="s">
        <v>556</v>
      </c>
      <c r="P39" s="304">
        <v>44743</v>
      </c>
      <c r="Q39" s="222"/>
      <c r="R39" s="226" t="s">
        <v>557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66"/>
      <c r="AG39" s="263"/>
      <c r="AH39" s="222"/>
      <c r="AI39" s="222"/>
      <c r="AJ39" s="266"/>
      <c r="AK39" s="266"/>
      <c r="AL39" s="266"/>
    </row>
    <row r="40" spans="1:38" s="220" customFormat="1" ht="13.15" hidden="1" customHeight="1">
      <c r="A40" s="305">
        <v>4</v>
      </c>
      <c r="B40" s="304">
        <v>44743</v>
      </c>
      <c r="C40" s="307"/>
      <c r="D40" s="307" t="s">
        <v>879</v>
      </c>
      <c r="E40" s="305" t="s">
        <v>558</v>
      </c>
      <c r="F40" s="305">
        <v>2397.5</v>
      </c>
      <c r="G40" s="305">
        <v>2355</v>
      </c>
      <c r="H40" s="308">
        <v>2437.5</v>
      </c>
      <c r="I40" s="308" t="s">
        <v>875</v>
      </c>
      <c r="J40" s="309" t="s">
        <v>599</v>
      </c>
      <c r="K40" s="308">
        <f t="shared" si="25"/>
        <v>40</v>
      </c>
      <c r="L40" s="310">
        <f t="shared" si="26"/>
        <v>469.21875000000006</v>
      </c>
      <c r="M40" s="311">
        <f t="shared" si="27"/>
        <v>10530.78125</v>
      </c>
      <c r="N40" s="308">
        <v>275</v>
      </c>
      <c r="O40" s="309" t="s">
        <v>556</v>
      </c>
      <c r="P40" s="304">
        <v>44746</v>
      </c>
      <c r="Q40" s="222"/>
      <c r="R40" s="226" t="s">
        <v>830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6"/>
      <c r="AG40" s="263"/>
      <c r="AH40" s="222"/>
      <c r="AI40" s="222"/>
      <c r="AJ40" s="266"/>
      <c r="AK40" s="266"/>
      <c r="AL40" s="266"/>
    </row>
    <row r="41" spans="1:38" s="220" customFormat="1" ht="13.15" hidden="1" customHeight="1">
      <c r="A41" s="305">
        <v>5</v>
      </c>
      <c r="B41" s="304">
        <v>44747</v>
      </c>
      <c r="C41" s="307"/>
      <c r="D41" s="307" t="s">
        <v>881</v>
      </c>
      <c r="E41" s="305" t="s">
        <v>558</v>
      </c>
      <c r="F41" s="305">
        <v>653</v>
      </c>
      <c r="G41" s="305">
        <v>642</v>
      </c>
      <c r="H41" s="308">
        <v>663.5</v>
      </c>
      <c r="I41" s="308" t="s">
        <v>882</v>
      </c>
      <c r="J41" s="309" t="s">
        <v>887</v>
      </c>
      <c r="K41" s="308">
        <f t="shared" ref="K41:K43" si="28">H41-F41</f>
        <v>10.5</v>
      </c>
      <c r="L41" s="310">
        <f t="shared" ref="L41:L43" si="29">(H41*N41)*0.07%</f>
        <v>557.34</v>
      </c>
      <c r="M41" s="311">
        <f t="shared" ref="M41:M43" si="30">(K41*N41)-L41</f>
        <v>12042.66</v>
      </c>
      <c r="N41" s="308">
        <v>1200</v>
      </c>
      <c r="O41" s="309" t="s">
        <v>556</v>
      </c>
      <c r="P41" s="304">
        <v>44749</v>
      </c>
      <c r="Q41" s="222"/>
      <c r="R41" s="226" t="s">
        <v>557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6"/>
      <c r="AG41" s="263"/>
      <c r="AH41" s="222"/>
      <c r="AI41" s="222"/>
      <c r="AJ41" s="266"/>
      <c r="AK41" s="266"/>
      <c r="AL41" s="266"/>
    </row>
    <row r="42" spans="1:38" s="220" customFormat="1" ht="13.15" hidden="1" customHeight="1">
      <c r="A42" s="305">
        <v>6</v>
      </c>
      <c r="B42" s="304">
        <v>44748</v>
      </c>
      <c r="C42" s="307"/>
      <c r="D42" s="307" t="s">
        <v>883</v>
      </c>
      <c r="E42" s="305" t="s">
        <v>558</v>
      </c>
      <c r="F42" s="305">
        <v>1361.5</v>
      </c>
      <c r="G42" s="305">
        <v>1335</v>
      </c>
      <c r="H42" s="308">
        <v>1384</v>
      </c>
      <c r="I42" s="308" t="s">
        <v>884</v>
      </c>
      <c r="J42" s="309" t="s">
        <v>888</v>
      </c>
      <c r="K42" s="308">
        <f t="shared" si="28"/>
        <v>22.5</v>
      </c>
      <c r="L42" s="310">
        <f t="shared" si="29"/>
        <v>460.18000000000006</v>
      </c>
      <c r="M42" s="311">
        <f t="shared" si="30"/>
        <v>10227.32</v>
      </c>
      <c r="N42" s="308">
        <v>475</v>
      </c>
      <c r="O42" s="309" t="s">
        <v>556</v>
      </c>
      <c r="P42" s="304">
        <v>44749</v>
      </c>
      <c r="Q42" s="222"/>
      <c r="R42" s="226" t="s">
        <v>830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6"/>
      <c r="AG42" s="263"/>
      <c r="AH42" s="222"/>
      <c r="AI42" s="222"/>
      <c r="AJ42" s="266"/>
      <c r="AK42" s="266"/>
      <c r="AL42" s="266"/>
    </row>
    <row r="43" spans="1:38" s="220" customFormat="1" ht="13.15" hidden="1" customHeight="1">
      <c r="A43" s="305">
        <v>7</v>
      </c>
      <c r="B43" s="304">
        <v>44748</v>
      </c>
      <c r="C43" s="307"/>
      <c r="D43" s="307" t="s">
        <v>885</v>
      </c>
      <c r="E43" s="305" t="s">
        <v>558</v>
      </c>
      <c r="F43" s="305">
        <v>576</v>
      </c>
      <c r="G43" s="305">
        <v>562</v>
      </c>
      <c r="H43" s="308">
        <v>587</v>
      </c>
      <c r="I43" s="308" t="s">
        <v>886</v>
      </c>
      <c r="J43" s="309" t="s">
        <v>889</v>
      </c>
      <c r="K43" s="308">
        <f t="shared" si="28"/>
        <v>11</v>
      </c>
      <c r="L43" s="310">
        <f t="shared" si="29"/>
        <v>359.53750000000008</v>
      </c>
      <c r="M43" s="311">
        <f t="shared" si="30"/>
        <v>9265.4624999999996</v>
      </c>
      <c r="N43" s="308">
        <v>875</v>
      </c>
      <c r="O43" s="309" t="s">
        <v>556</v>
      </c>
      <c r="P43" s="304">
        <v>44749</v>
      </c>
      <c r="Q43" s="222"/>
      <c r="R43" s="226" t="s">
        <v>557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6"/>
      <c r="AG43" s="263"/>
      <c r="AH43" s="222"/>
      <c r="AI43" s="222"/>
      <c r="AJ43" s="266"/>
      <c r="AK43" s="266"/>
      <c r="AL43" s="266"/>
    </row>
    <row r="44" spans="1:38" s="220" customFormat="1" ht="13.15" hidden="1" customHeight="1">
      <c r="A44" s="305">
        <v>8</v>
      </c>
      <c r="B44" s="304">
        <v>44749</v>
      </c>
      <c r="C44" s="307"/>
      <c r="D44" s="307" t="s">
        <v>891</v>
      </c>
      <c r="E44" s="305" t="s">
        <v>558</v>
      </c>
      <c r="F44" s="305">
        <v>743.5</v>
      </c>
      <c r="G44" s="305">
        <v>734.5</v>
      </c>
      <c r="H44" s="308">
        <v>751.5</v>
      </c>
      <c r="I44" s="308" t="s">
        <v>890</v>
      </c>
      <c r="J44" s="309" t="s">
        <v>892</v>
      </c>
      <c r="K44" s="308">
        <f t="shared" ref="K44:K46" si="31">H44-F44</f>
        <v>8</v>
      </c>
      <c r="L44" s="310">
        <f t="shared" ref="L44:L46" si="32">(H44*N44)*0.07%</f>
        <v>723.31875000000014</v>
      </c>
      <c r="M44" s="311">
        <f t="shared" ref="M44:M46" si="33">(K44*N44)-L44</f>
        <v>10276.68125</v>
      </c>
      <c r="N44" s="308">
        <v>1375</v>
      </c>
      <c r="O44" s="309" t="s">
        <v>556</v>
      </c>
      <c r="P44" s="304">
        <v>44750</v>
      </c>
      <c r="Q44" s="222"/>
      <c r="R44" s="226" t="s">
        <v>557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05">
        <v>9</v>
      </c>
      <c r="B45" s="304">
        <v>44750</v>
      </c>
      <c r="C45" s="307"/>
      <c r="D45" s="307" t="s">
        <v>894</v>
      </c>
      <c r="E45" s="305" t="s">
        <v>558</v>
      </c>
      <c r="F45" s="305">
        <v>2755</v>
      </c>
      <c r="G45" s="305">
        <v>2710</v>
      </c>
      <c r="H45" s="308">
        <v>2797.5</v>
      </c>
      <c r="I45" s="308" t="s">
        <v>895</v>
      </c>
      <c r="J45" s="309" t="s">
        <v>899</v>
      </c>
      <c r="K45" s="308">
        <f t="shared" si="31"/>
        <v>42.5</v>
      </c>
      <c r="L45" s="310">
        <f t="shared" si="32"/>
        <v>489.56250000000006</v>
      </c>
      <c r="M45" s="311">
        <f t="shared" si="33"/>
        <v>10135.4375</v>
      </c>
      <c r="N45" s="308">
        <v>250</v>
      </c>
      <c r="O45" s="309" t="s">
        <v>556</v>
      </c>
      <c r="P45" s="304">
        <v>44753</v>
      </c>
      <c r="Q45" s="222"/>
      <c r="R45" s="226" t="s">
        <v>830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5">
        <v>10</v>
      </c>
      <c r="B46" s="333">
        <v>44753</v>
      </c>
      <c r="C46" s="307"/>
      <c r="D46" s="307" t="s">
        <v>836</v>
      </c>
      <c r="E46" s="305" t="s">
        <v>558</v>
      </c>
      <c r="F46" s="305">
        <v>2235</v>
      </c>
      <c r="G46" s="305">
        <v>2190</v>
      </c>
      <c r="H46" s="308">
        <v>2280</v>
      </c>
      <c r="I46" s="308" t="s">
        <v>896</v>
      </c>
      <c r="J46" s="309" t="s">
        <v>913</v>
      </c>
      <c r="K46" s="308">
        <f t="shared" si="31"/>
        <v>45</v>
      </c>
      <c r="L46" s="310">
        <f t="shared" si="32"/>
        <v>399.00000000000006</v>
      </c>
      <c r="M46" s="311">
        <f t="shared" si="33"/>
        <v>10851</v>
      </c>
      <c r="N46" s="308">
        <v>250</v>
      </c>
      <c r="O46" s="309" t="s">
        <v>556</v>
      </c>
      <c r="P46" s="304">
        <v>44755</v>
      </c>
      <c r="Q46" s="222"/>
      <c r="R46" s="226" t="s">
        <v>830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5">
        <v>11</v>
      </c>
      <c r="B47" s="333">
        <v>44753</v>
      </c>
      <c r="C47" s="307"/>
      <c r="D47" s="307" t="s">
        <v>897</v>
      </c>
      <c r="E47" s="305" t="s">
        <v>558</v>
      </c>
      <c r="F47" s="305">
        <v>16110</v>
      </c>
      <c r="G47" s="305">
        <v>15970</v>
      </c>
      <c r="H47" s="308">
        <v>16210</v>
      </c>
      <c r="I47" s="308" t="s">
        <v>898</v>
      </c>
      <c r="J47" s="309" t="s">
        <v>819</v>
      </c>
      <c r="K47" s="308">
        <f t="shared" ref="K47" si="34">H47-F47</f>
        <v>100</v>
      </c>
      <c r="L47" s="310">
        <f t="shared" ref="L47" si="35">(H47*N47)*0.07%</f>
        <v>567.35000000000014</v>
      </c>
      <c r="M47" s="311">
        <f t="shared" ref="M47" si="36">(K47*N47)-L47</f>
        <v>4432.6499999999996</v>
      </c>
      <c r="N47" s="308">
        <v>50</v>
      </c>
      <c r="O47" s="309" t="s">
        <v>556</v>
      </c>
      <c r="P47" s="304">
        <v>44753</v>
      </c>
      <c r="Q47" s="222"/>
      <c r="R47" s="226" t="s">
        <v>557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59">
        <v>12</v>
      </c>
      <c r="B48" s="340">
        <v>44753</v>
      </c>
      <c r="C48" s="360"/>
      <c r="D48" s="360" t="s">
        <v>900</v>
      </c>
      <c r="E48" s="359" t="s">
        <v>558</v>
      </c>
      <c r="F48" s="359">
        <v>579.5</v>
      </c>
      <c r="G48" s="359">
        <v>569</v>
      </c>
      <c r="H48" s="344">
        <v>569</v>
      </c>
      <c r="I48" s="344" t="s">
        <v>901</v>
      </c>
      <c r="J48" s="343" t="s">
        <v>907</v>
      </c>
      <c r="K48" s="344">
        <f t="shared" ref="K48:K49" si="37">H48-F48</f>
        <v>-10.5</v>
      </c>
      <c r="L48" s="345">
        <f t="shared" ref="L48:L49" si="38">(H48*N48)*0.07%</f>
        <v>537.70500000000004</v>
      </c>
      <c r="M48" s="346">
        <f t="shared" ref="M48:M49" si="39">(K48*N48)-L48</f>
        <v>-14712.705</v>
      </c>
      <c r="N48" s="344">
        <v>1350</v>
      </c>
      <c r="O48" s="343" t="s">
        <v>568</v>
      </c>
      <c r="P48" s="347">
        <v>44754</v>
      </c>
      <c r="Q48" s="222"/>
      <c r="R48" s="226" t="s">
        <v>830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61">
        <v>13</v>
      </c>
      <c r="B49" s="362">
        <v>44754</v>
      </c>
      <c r="C49" s="363"/>
      <c r="D49" s="363" t="s">
        <v>904</v>
      </c>
      <c r="E49" s="361" t="s">
        <v>558</v>
      </c>
      <c r="F49" s="361">
        <v>16100</v>
      </c>
      <c r="G49" s="361">
        <v>15970</v>
      </c>
      <c r="H49" s="350">
        <v>16115</v>
      </c>
      <c r="I49" s="350" t="s">
        <v>898</v>
      </c>
      <c r="J49" s="349" t="s">
        <v>912</v>
      </c>
      <c r="K49" s="350">
        <f t="shared" si="37"/>
        <v>15</v>
      </c>
      <c r="L49" s="351">
        <f t="shared" si="38"/>
        <v>564.02500000000009</v>
      </c>
      <c r="M49" s="352">
        <f t="shared" si="39"/>
        <v>185.97499999999991</v>
      </c>
      <c r="N49" s="350">
        <v>50</v>
      </c>
      <c r="O49" s="349" t="s">
        <v>677</v>
      </c>
      <c r="P49" s="353">
        <v>44755</v>
      </c>
      <c r="Q49" s="222"/>
      <c r="R49" s="226" t="s">
        <v>557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59">
        <v>14</v>
      </c>
      <c r="B50" s="340">
        <v>44754</v>
      </c>
      <c r="C50" s="360"/>
      <c r="D50" s="360" t="s">
        <v>905</v>
      </c>
      <c r="E50" s="359" t="s">
        <v>558</v>
      </c>
      <c r="F50" s="359">
        <v>645</v>
      </c>
      <c r="G50" s="359">
        <v>632</v>
      </c>
      <c r="H50" s="344">
        <v>632</v>
      </c>
      <c r="I50" s="344" t="s">
        <v>906</v>
      </c>
      <c r="J50" s="343" t="s">
        <v>908</v>
      </c>
      <c r="K50" s="344">
        <f t="shared" ref="K50" si="40">H50-F50</f>
        <v>-13</v>
      </c>
      <c r="L50" s="345">
        <f t="shared" ref="L50:L52" si="41">(H50*N50)*0.07%</f>
        <v>442.40000000000009</v>
      </c>
      <c r="M50" s="346">
        <f t="shared" ref="M50:M52" si="42">(K50*N50)-L50</f>
        <v>-13442.4</v>
      </c>
      <c r="N50" s="344">
        <v>1000</v>
      </c>
      <c r="O50" s="343" t="s">
        <v>568</v>
      </c>
      <c r="P50" s="347">
        <v>44754</v>
      </c>
      <c r="Q50" s="222"/>
      <c r="R50" s="226" t="s">
        <v>830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5">
        <v>15</v>
      </c>
      <c r="B51" s="333">
        <v>44755</v>
      </c>
      <c r="C51" s="307"/>
      <c r="D51" s="307" t="s">
        <v>909</v>
      </c>
      <c r="E51" s="305" t="s">
        <v>893</v>
      </c>
      <c r="F51" s="305">
        <v>35330</v>
      </c>
      <c r="G51" s="305">
        <v>35640</v>
      </c>
      <c r="H51" s="308">
        <v>35140</v>
      </c>
      <c r="I51" s="308" t="s">
        <v>910</v>
      </c>
      <c r="J51" s="309" t="s">
        <v>911</v>
      </c>
      <c r="K51" s="308">
        <f>F51-H51</f>
        <v>190</v>
      </c>
      <c r="L51" s="310">
        <f t="shared" si="41"/>
        <v>614.95000000000005</v>
      </c>
      <c r="M51" s="311">
        <f t="shared" si="42"/>
        <v>4135.05</v>
      </c>
      <c r="N51" s="308">
        <v>25</v>
      </c>
      <c r="O51" s="309" t="s">
        <v>556</v>
      </c>
      <c r="P51" s="304">
        <v>44755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5">
        <v>16</v>
      </c>
      <c r="B52" s="304">
        <v>44756</v>
      </c>
      <c r="C52" s="307"/>
      <c r="D52" s="307" t="s">
        <v>879</v>
      </c>
      <c r="E52" s="305" t="s">
        <v>558</v>
      </c>
      <c r="F52" s="305">
        <v>2647.5</v>
      </c>
      <c r="G52" s="305">
        <v>2600</v>
      </c>
      <c r="H52" s="308">
        <v>2681</v>
      </c>
      <c r="I52" s="308" t="s">
        <v>916</v>
      </c>
      <c r="J52" s="309" t="s">
        <v>928</v>
      </c>
      <c r="K52" s="308">
        <f t="shared" ref="K52" si="43">H52-F52</f>
        <v>33.5</v>
      </c>
      <c r="L52" s="310">
        <f t="shared" si="41"/>
        <v>516.09250000000009</v>
      </c>
      <c r="M52" s="311">
        <f t="shared" si="42"/>
        <v>8696.4074999999993</v>
      </c>
      <c r="N52" s="308">
        <v>275</v>
      </c>
      <c r="O52" s="309" t="s">
        <v>556</v>
      </c>
      <c r="P52" s="304">
        <v>44757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5">
        <v>17</v>
      </c>
      <c r="B53" s="304">
        <v>44756</v>
      </c>
      <c r="C53" s="307"/>
      <c r="D53" s="307" t="s">
        <v>885</v>
      </c>
      <c r="E53" s="305" t="s">
        <v>558</v>
      </c>
      <c r="F53" s="305">
        <v>579.5</v>
      </c>
      <c r="G53" s="305">
        <v>565</v>
      </c>
      <c r="H53" s="308">
        <v>588.5</v>
      </c>
      <c r="I53" s="308" t="s">
        <v>917</v>
      </c>
      <c r="J53" s="309" t="s">
        <v>763</v>
      </c>
      <c r="K53" s="308">
        <f t="shared" ref="K53:K54" si="44">H53-F53</f>
        <v>9</v>
      </c>
      <c r="L53" s="310">
        <f t="shared" ref="L53:L54" si="45">(H53*N53)*0.07%</f>
        <v>360.45625000000007</v>
      </c>
      <c r="M53" s="311">
        <f t="shared" ref="M53:M54" si="46">(K53*N53)-L53</f>
        <v>7514.5437499999998</v>
      </c>
      <c r="N53" s="308">
        <v>875</v>
      </c>
      <c r="O53" s="309" t="s">
        <v>556</v>
      </c>
      <c r="P53" s="304">
        <v>44757</v>
      </c>
      <c r="Q53" s="222"/>
      <c r="R53" s="226" t="s">
        <v>830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5">
        <v>18</v>
      </c>
      <c r="B54" s="304">
        <v>44757</v>
      </c>
      <c r="C54" s="307"/>
      <c r="D54" s="307" t="s">
        <v>919</v>
      </c>
      <c r="E54" s="305" t="s">
        <v>558</v>
      </c>
      <c r="F54" s="305">
        <v>675</v>
      </c>
      <c r="G54" s="305">
        <v>661</v>
      </c>
      <c r="H54" s="308">
        <v>684</v>
      </c>
      <c r="I54" s="308" t="s">
        <v>920</v>
      </c>
      <c r="J54" s="309" t="s">
        <v>927</v>
      </c>
      <c r="K54" s="308">
        <f t="shared" si="44"/>
        <v>9</v>
      </c>
      <c r="L54" s="310">
        <f t="shared" si="45"/>
        <v>478.80000000000007</v>
      </c>
      <c r="M54" s="311">
        <f t="shared" si="46"/>
        <v>8521.2000000000007</v>
      </c>
      <c r="N54" s="308">
        <v>1000</v>
      </c>
      <c r="O54" s="309" t="s">
        <v>556</v>
      </c>
      <c r="P54" s="304">
        <v>44757</v>
      </c>
      <c r="Q54" s="222"/>
      <c r="R54" s="226" t="s">
        <v>830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5">
        <v>19</v>
      </c>
      <c r="B55" s="304">
        <v>44757</v>
      </c>
      <c r="C55" s="307"/>
      <c r="D55" s="307" t="s">
        <v>921</v>
      </c>
      <c r="E55" s="305" t="s">
        <v>558</v>
      </c>
      <c r="F55" s="305">
        <v>956</v>
      </c>
      <c r="G55" s="308">
        <v>935</v>
      </c>
      <c r="H55" s="308">
        <v>972</v>
      </c>
      <c r="I55" s="308" t="s">
        <v>922</v>
      </c>
      <c r="J55" s="309" t="s">
        <v>880</v>
      </c>
      <c r="K55" s="308">
        <f t="shared" ref="K55:K57" si="47">H55-F55</f>
        <v>16</v>
      </c>
      <c r="L55" s="310">
        <f t="shared" ref="L55:L57" si="48">(H55*N55)*0.07%</f>
        <v>442.26000000000005</v>
      </c>
      <c r="M55" s="311">
        <f t="shared" ref="M55:M57" si="49">(K55*N55)-L55</f>
        <v>9957.74</v>
      </c>
      <c r="N55" s="308">
        <v>650</v>
      </c>
      <c r="O55" s="309" t="s">
        <v>556</v>
      </c>
      <c r="P55" s="304">
        <v>44760</v>
      </c>
      <c r="Q55" s="222"/>
      <c r="R55" s="226" t="s">
        <v>557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5">
        <v>20</v>
      </c>
      <c r="B56" s="304">
        <v>44757</v>
      </c>
      <c r="C56" s="307"/>
      <c r="D56" s="307" t="s">
        <v>923</v>
      </c>
      <c r="E56" s="305" t="s">
        <v>558</v>
      </c>
      <c r="F56" s="305">
        <v>1892.5</v>
      </c>
      <c r="G56" s="305">
        <v>1850</v>
      </c>
      <c r="H56" s="308">
        <v>1923</v>
      </c>
      <c r="I56" s="308" t="s">
        <v>924</v>
      </c>
      <c r="J56" s="309" t="s">
        <v>935</v>
      </c>
      <c r="K56" s="308">
        <f t="shared" si="47"/>
        <v>30.5</v>
      </c>
      <c r="L56" s="310">
        <f t="shared" si="48"/>
        <v>403.83000000000004</v>
      </c>
      <c r="M56" s="311">
        <f t="shared" si="49"/>
        <v>8746.17</v>
      </c>
      <c r="N56" s="308">
        <v>300</v>
      </c>
      <c r="O56" s="309" t="s">
        <v>556</v>
      </c>
      <c r="P56" s="304">
        <v>44760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5">
        <v>21</v>
      </c>
      <c r="B57" s="304">
        <v>44757</v>
      </c>
      <c r="C57" s="307"/>
      <c r="D57" s="307" t="s">
        <v>925</v>
      </c>
      <c r="E57" s="305" t="s">
        <v>558</v>
      </c>
      <c r="F57" s="305">
        <v>391.5</v>
      </c>
      <c r="G57" s="305">
        <v>382</v>
      </c>
      <c r="H57" s="308">
        <v>399</v>
      </c>
      <c r="I57" s="308" t="s">
        <v>926</v>
      </c>
      <c r="J57" s="309" t="s">
        <v>938</v>
      </c>
      <c r="K57" s="308">
        <f t="shared" si="47"/>
        <v>7.5</v>
      </c>
      <c r="L57" s="310">
        <f t="shared" si="48"/>
        <v>418.95000000000005</v>
      </c>
      <c r="M57" s="311">
        <f t="shared" si="49"/>
        <v>10831.05</v>
      </c>
      <c r="N57" s="308">
        <v>1500</v>
      </c>
      <c r="O57" s="309" t="s">
        <v>556</v>
      </c>
      <c r="P57" s="304">
        <v>44761</v>
      </c>
      <c r="Q57" s="222"/>
      <c r="R57" s="226" t="s">
        <v>830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59">
        <v>22</v>
      </c>
      <c r="B58" s="347">
        <v>44760</v>
      </c>
      <c r="C58" s="360"/>
      <c r="D58" s="360" t="s">
        <v>929</v>
      </c>
      <c r="E58" s="359" t="s">
        <v>893</v>
      </c>
      <c r="F58" s="359">
        <v>1980</v>
      </c>
      <c r="G58" s="359">
        <v>2030</v>
      </c>
      <c r="H58" s="344">
        <v>2030</v>
      </c>
      <c r="I58" s="344" t="s">
        <v>930</v>
      </c>
      <c r="J58" s="343" t="s">
        <v>937</v>
      </c>
      <c r="K58" s="344">
        <f>F58-H58</f>
        <v>-50</v>
      </c>
      <c r="L58" s="345">
        <f t="shared" ref="L58" si="50">(H58*N58)*0.07%</f>
        <v>355.25000000000006</v>
      </c>
      <c r="M58" s="346">
        <f t="shared" ref="M58" si="51">(K58*N58)-L58</f>
        <v>-12855.25</v>
      </c>
      <c r="N58" s="344">
        <v>250</v>
      </c>
      <c r="O58" s="343" t="s">
        <v>568</v>
      </c>
      <c r="P58" s="347">
        <v>44761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5">
        <v>23</v>
      </c>
      <c r="B59" s="304">
        <v>44760</v>
      </c>
      <c r="C59" s="307"/>
      <c r="D59" s="307" t="s">
        <v>919</v>
      </c>
      <c r="E59" s="305" t="s">
        <v>558</v>
      </c>
      <c r="F59" s="305">
        <v>673</v>
      </c>
      <c r="G59" s="305">
        <v>658</v>
      </c>
      <c r="H59" s="308">
        <v>681</v>
      </c>
      <c r="I59" s="308" t="s">
        <v>920</v>
      </c>
      <c r="J59" s="309" t="s">
        <v>892</v>
      </c>
      <c r="K59" s="308">
        <f t="shared" ref="K59" si="52">H59-F59</f>
        <v>8</v>
      </c>
      <c r="L59" s="310">
        <f t="shared" ref="L59" si="53">(H59*N59)*0.07%</f>
        <v>476.70000000000005</v>
      </c>
      <c r="M59" s="311">
        <f t="shared" ref="M59" si="54">(K59*N59)-L59</f>
        <v>7523.3</v>
      </c>
      <c r="N59" s="308">
        <v>1000</v>
      </c>
      <c r="O59" s="309" t="s">
        <v>556</v>
      </c>
      <c r="P59" s="304">
        <v>44761</v>
      </c>
      <c r="Q59" s="222"/>
      <c r="R59" s="226" t="s">
        <v>830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05">
        <v>24</v>
      </c>
      <c r="B60" s="304">
        <v>44760</v>
      </c>
      <c r="C60" s="307"/>
      <c r="D60" s="307" t="s">
        <v>931</v>
      </c>
      <c r="E60" s="305" t="s">
        <v>558</v>
      </c>
      <c r="F60" s="305">
        <v>6060</v>
      </c>
      <c r="G60" s="305">
        <v>5950</v>
      </c>
      <c r="H60" s="308">
        <v>6145</v>
      </c>
      <c r="I60" s="308" t="s">
        <v>932</v>
      </c>
      <c r="J60" s="309" t="s">
        <v>941</v>
      </c>
      <c r="K60" s="308">
        <f t="shared" ref="K60" si="55">H60-F60</f>
        <v>85</v>
      </c>
      <c r="L60" s="310">
        <f t="shared" ref="L60" si="56">(H60*N60)*0.07%</f>
        <v>537.68750000000011</v>
      </c>
      <c r="M60" s="311">
        <f t="shared" ref="M60" si="57">(K60*N60)-L60</f>
        <v>10087.3125</v>
      </c>
      <c r="N60" s="308">
        <v>125</v>
      </c>
      <c r="O60" s="309" t="s">
        <v>556</v>
      </c>
      <c r="P60" s="304">
        <v>44762</v>
      </c>
      <c r="Q60" s="222"/>
      <c r="R60" s="226" t="s">
        <v>557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5">
        <v>25</v>
      </c>
      <c r="B61" s="304">
        <v>44760</v>
      </c>
      <c r="C61" s="307"/>
      <c r="D61" s="307" t="s">
        <v>836</v>
      </c>
      <c r="E61" s="305" t="s">
        <v>558</v>
      </c>
      <c r="F61" s="305">
        <v>2280</v>
      </c>
      <c r="G61" s="305">
        <v>2230</v>
      </c>
      <c r="H61" s="308">
        <v>2300</v>
      </c>
      <c r="I61" s="308" t="s">
        <v>933</v>
      </c>
      <c r="J61" s="309" t="s">
        <v>833</v>
      </c>
      <c r="K61" s="308">
        <f t="shared" ref="K61" si="58">H61-F61</f>
        <v>20</v>
      </c>
      <c r="L61" s="310">
        <f t="shared" ref="L61" si="59">(H61*N61)*0.07%</f>
        <v>402.50000000000006</v>
      </c>
      <c r="M61" s="311">
        <f t="shared" ref="M61" si="60">(K61*N61)-L61</f>
        <v>4597.5</v>
      </c>
      <c r="N61" s="308">
        <v>250</v>
      </c>
      <c r="O61" s="309" t="s">
        <v>556</v>
      </c>
      <c r="P61" s="304">
        <v>44762</v>
      </c>
      <c r="Q61" s="222"/>
      <c r="R61" s="226" t="s">
        <v>830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5">
        <v>26</v>
      </c>
      <c r="B62" s="304">
        <v>44760</v>
      </c>
      <c r="C62" s="307"/>
      <c r="D62" s="307" t="s">
        <v>936</v>
      </c>
      <c r="E62" s="305" t="s">
        <v>558</v>
      </c>
      <c r="F62" s="305">
        <v>237.5</v>
      </c>
      <c r="G62" s="305">
        <v>229</v>
      </c>
      <c r="H62" s="308">
        <v>248</v>
      </c>
      <c r="I62" s="308" t="s">
        <v>934</v>
      </c>
      <c r="J62" s="309" t="s">
        <v>887</v>
      </c>
      <c r="K62" s="308">
        <f t="shared" ref="K62" si="61">H62-F62</f>
        <v>10.5</v>
      </c>
      <c r="L62" s="310">
        <f t="shared" ref="L62" si="62">(H62*N62)*0.07%</f>
        <v>269.08000000000004</v>
      </c>
      <c r="M62" s="311">
        <f t="shared" ref="M62" si="63">(K62*N62)-L62</f>
        <v>16005.92</v>
      </c>
      <c r="N62" s="308">
        <v>1550</v>
      </c>
      <c r="O62" s="309" t="s">
        <v>556</v>
      </c>
      <c r="P62" s="304">
        <v>44762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59">
        <v>27</v>
      </c>
      <c r="B63" s="347">
        <v>44761</v>
      </c>
      <c r="C63" s="360"/>
      <c r="D63" s="360" t="s">
        <v>939</v>
      </c>
      <c r="E63" s="359" t="s">
        <v>558</v>
      </c>
      <c r="F63" s="359">
        <v>1217</v>
      </c>
      <c r="G63" s="359">
        <v>1200</v>
      </c>
      <c r="H63" s="344">
        <v>1201</v>
      </c>
      <c r="I63" s="344" t="s">
        <v>940</v>
      </c>
      <c r="J63" s="343" t="s">
        <v>942</v>
      </c>
      <c r="K63" s="344">
        <f t="shared" ref="K63" si="64">H63-F63</f>
        <v>-16</v>
      </c>
      <c r="L63" s="345">
        <f t="shared" ref="L63:L67" si="65">(H63*N63)*0.07%</f>
        <v>609.50750000000005</v>
      </c>
      <c r="M63" s="346">
        <f t="shared" ref="M63:M67" si="66">(K63*N63)-L63</f>
        <v>-12209.5075</v>
      </c>
      <c r="N63" s="344">
        <v>725</v>
      </c>
      <c r="O63" s="343" t="s">
        <v>568</v>
      </c>
      <c r="P63" s="347">
        <v>44761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59">
        <v>28</v>
      </c>
      <c r="B64" s="347">
        <v>44762</v>
      </c>
      <c r="C64" s="360"/>
      <c r="D64" s="360" t="s">
        <v>943</v>
      </c>
      <c r="E64" s="359" t="s">
        <v>893</v>
      </c>
      <c r="F64" s="359">
        <v>2705</v>
      </c>
      <c r="G64" s="359">
        <v>2750</v>
      </c>
      <c r="H64" s="344">
        <v>2750</v>
      </c>
      <c r="I64" s="344" t="s">
        <v>944</v>
      </c>
      <c r="J64" s="343" t="s">
        <v>947</v>
      </c>
      <c r="K64" s="344">
        <f>F64-H64</f>
        <v>-45</v>
      </c>
      <c r="L64" s="345">
        <f t="shared" si="65"/>
        <v>529.37500000000011</v>
      </c>
      <c r="M64" s="346">
        <f t="shared" si="66"/>
        <v>-12904.375</v>
      </c>
      <c r="N64" s="344">
        <v>275</v>
      </c>
      <c r="O64" s="343" t="s">
        <v>568</v>
      </c>
      <c r="P64" s="347">
        <v>44763</v>
      </c>
      <c r="Q64" s="222"/>
      <c r="R64" s="226" t="s">
        <v>557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59">
        <v>29</v>
      </c>
      <c r="B65" s="347">
        <v>44762</v>
      </c>
      <c r="C65" s="360"/>
      <c r="D65" s="360" t="s">
        <v>945</v>
      </c>
      <c r="E65" s="359" t="s">
        <v>558</v>
      </c>
      <c r="F65" s="359">
        <v>1855</v>
      </c>
      <c r="G65" s="359">
        <v>1810</v>
      </c>
      <c r="H65" s="344">
        <v>1812</v>
      </c>
      <c r="I65" s="344" t="s">
        <v>946</v>
      </c>
      <c r="J65" s="343" t="s">
        <v>908</v>
      </c>
      <c r="K65" s="344">
        <f t="shared" ref="K65:K67" si="67">H65-F65</f>
        <v>-43</v>
      </c>
      <c r="L65" s="345">
        <f t="shared" si="65"/>
        <v>348.81000000000006</v>
      </c>
      <c r="M65" s="346">
        <f t="shared" si="66"/>
        <v>-12173.81</v>
      </c>
      <c r="N65" s="344">
        <v>275</v>
      </c>
      <c r="O65" s="343" t="s">
        <v>568</v>
      </c>
      <c r="P65" s="347">
        <v>44763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61">
        <v>30</v>
      </c>
      <c r="B66" s="353">
        <v>44763</v>
      </c>
      <c r="C66" s="363"/>
      <c r="D66" s="363" t="s">
        <v>948</v>
      </c>
      <c r="E66" s="361" t="s">
        <v>558</v>
      </c>
      <c r="F66" s="361">
        <v>973</v>
      </c>
      <c r="G66" s="361">
        <v>953</v>
      </c>
      <c r="H66" s="350">
        <v>974</v>
      </c>
      <c r="I66" s="350" t="s">
        <v>949</v>
      </c>
      <c r="J66" s="349" t="s">
        <v>783</v>
      </c>
      <c r="K66" s="350">
        <f t="shared" si="67"/>
        <v>1</v>
      </c>
      <c r="L66" s="351">
        <f t="shared" si="65"/>
        <v>443.17000000000007</v>
      </c>
      <c r="M66" s="352">
        <f t="shared" si="66"/>
        <v>206.82999999999993</v>
      </c>
      <c r="N66" s="350">
        <v>650</v>
      </c>
      <c r="O66" s="349" t="s">
        <v>677</v>
      </c>
      <c r="P66" s="353">
        <v>44767</v>
      </c>
      <c r="Q66" s="222"/>
      <c r="R66" s="226" t="s">
        <v>557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5">
        <v>31</v>
      </c>
      <c r="B67" s="304">
        <v>44767</v>
      </c>
      <c r="C67" s="307"/>
      <c r="D67" s="307" t="s">
        <v>951</v>
      </c>
      <c r="E67" s="305" t="s">
        <v>558</v>
      </c>
      <c r="F67" s="305">
        <v>2320</v>
      </c>
      <c r="G67" s="305">
        <v>2270</v>
      </c>
      <c r="H67" s="308">
        <v>2349</v>
      </c>
      <c r="I67" s="308" t="s">
        <v>952</v>
      </c>
      <c r="J67" s="309" t="s">
        <v>954</v>
      </c>
      <c r="K67" s="308">
        <f t="shared" si="67"/>
        <v>29</v>
      </c>
      <c r="L67" s="310">
        <f t="shared" si="65"/>
        <v>411.07500000000005</v>
      </c>
      <c r="M67" s="311">
        <f t="shared" si="66"/>
        <v>6838.9250000000002</v>
      </c>
      <c r="N67" s="308">
        <v>250</v>
      </c>
      <c r="O67" s="309" t="s">
        <v>556</v>
      </c>
      <c r="P67" s="304">
        <v>44769</v>
      </c>
      <c r="Q67" s="222"/>
      <c r="R67" s="226" t="s">
        <v>557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59">
        <v>32</v>
      </c>
      <c r="B68" s="347">
        <v>44768</v>
      </c>
      <c r="C68" s="360"/>
      <c r="D68" s="360" t="s">
        <v>953</v>
      </c>
      <c r="E68" s="359" t="s">
        <v>558</v>
      </c>
      <c r="F68" s="359">
        <v>773.5</v>
      </c>
      <c r="G68" s="359">
        <v>758</v>
      </c>
      <c r="H68" s="344">
        <v>761</v>
      </c>
      <c r="I68" s="344" t="s">
        <v>666</v>
      </c>
      <c r="J68" s="343" t="s">
        <v>903</v>
      </c>
      <c r="K68" s="344">
        <f t="shared" ref="K68:K71" si="68">H68-F68</f>
        <v>-12.5</v>
      </c>
      <c r="L68" s="345">
        <f t="shared" ref="L68:L71" si="69">(H68*N68)*0.07%</f>
        <v>452.79500000000007</v>
      </c>
      <c r="M68" s="346">
        <f t="shared" ref="M68:M71" si="70">(K68*N68)-L68</f>
        <v>-11077.795</v>
      </c>
      <c r="N68" s="344">
        <v>850</v>
      </c>
      <c r="O68" s="343" t="s">
        <v>568</v>
      </c>
      <c r="P68" s="347">
        <v>44768</v>
      </c>
      <c r="Q68" s="222"/>
      <c r="R68" s="226" t="s">
        <v>830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5">
        <v>33</v>
      </c>
      <c r="B69" s="304">
        <v>44770</v>
      </c>
      <c r="C69" s="307"/>
      <c r="D69" s="307" t="s">
        <v>955</v>
      </c>
      <c r="E69" s="305" t="s">
        <v>558</v>
      </c>
      <c r="F69" s="305">
        <v>2240</v>
      </c>
      <c r="G69" s="305">
        <v>2170</v>
      </c>
      <c r="H69" s="308">
        <v>2290</v>
      </c>
      <c r="I69" s="308" t="s">
        <v>956</v>
      </c>
      <c r="J69" s="309" t="s">
        <v>961</v>
      </c>
      <c r="K69" s="308">
        <f t="shared" si="68"/>
        <v>50</v>
      </c>
      <c r="L69" s="310">
        <f t="shared" si="69"/>
        <v>280.52500000000003</v>
      </c>
      <c r="M69" s="311">
        <f t="shared" si="70"/>
        <v>8469.4750000000004</v>
      </c>
      <c r="N69" s="308">
        <v>175</v>
      </c>
      <c r="O69" s="309" t="s">
        <v>556</v>
      </c>
      <c r="P69" s="304">
        <v>44771</v>
      </c>
      <c r="Q69" s="222"/>
      <c r="R69" s="226" t="s">
        <v>830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05">
        <v>34</v>
      </c>
      <c r="B70" s="304">
        <v>44770</v>
      </c>
      <c r="C70" s="307"/>
      <c r="D70" s="307" t="s">
        <v>957</v>
      </c>
      <c r="E70" s="305" t="s">
        <v>558</v>
      </c>
      <c r="F70" s="305">
        <v>1031</v>
      </c>
      <c r="G70" s="305">
        <v>1005</v>
      </c>
      <c r="H70" s="308">
        <v>1049</v>
      </c>
      <c r="I70" s="308" t="s">
        <v>958</v>
      </c>
      <c r="J70" s="309" t="s">
        <v>962</v>
      </c>
      <c r="K70" s="308">
        <f t="shared" si="68"/>
        <v>18</v>
      </c>
      <c r="L70" s="310">
        <f t="shared" si="69"/>
        <v>367.15000000000003</v>
      </c>
      <c r="M70" s="311">
        <f t="shared" si="70"/>
        <v>8632.85</v>
      </c>
      <c r="N70" s="308">
        <v>500</v>
      </c>
      <c r="O70" s="309" t="s">
        <v>556</v>
      </c>
      <c r="P70" s="304">
        <v>44771</v>
      </c>
      <c r="Q70" s="222"/>
      <c r="R70" s="226" t="s">
        <v>557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05">
        <v>35</v>
      </c>
      <c r="B71" s="304">
        <v>44770</v>
      </c>
      <c r="C71" s="307"/>
      <c r="D71" s="307" t="s">
        <v>951</v>
      </c>
      <c r="E71" s="305" t="s">
        <v>558</v>
      </c>
      <c r="F71" s="305">
        <v>2400</v>
      </c>
      <c r="G71" s="305">
        <v>2349</v>
      </c>
      <c r="H71" s="308">
        <v>2435</v>
      </c>
      <c r="I71" s="308" t="s">
        <v>959</v>
      </c>
      <c r="J71" s="309" t="s">
        <v>963</v>
      </c>
      <c r="K71" s="308">
        <f t="shared" si="68"/>
        <v>35</v>
      </c>
      <c r="L71" s="310">
        <f t="shared" si="69"/>
        <v>426.12500000000006</v>
      </c>
      <c r="M71" s="311">
        <f t="shared" si="70"/>
        <v>8323.875</v>
      </c>
      <c r="N71" s="308">
        <v>250</v>
      </c>
      <c r="O71" s="309" t="s">
        <v>556</v>
      </c>
      <c r="P71" s="304">
        <v>44771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05">
        <v>36</v>
      </c>
      <c r="B72" s="304">
        <v>44771</v>
      </c>
      <c r="C72" s="307"/>
      <c r="D72" s="307" t="s">
        <v>964</v>
      </c>
      <c r="E72" s="305" t="s">
        <v>893</v>
      </c>
      <c r="F72" s="305">
        <v>535</v>
      </c>
      <c r="G72" s="305">
        <v>544</v>
      </c>
      <c r="H72" s="308">
        <v>529.5</v>
      </c>
      <c r="I72" s="308" t="s">
        <v>965</v>
      </c>
      <c r="J72" s="309" t="s">
        <v>966</v>
      </c>
      <c r="K72" s="308">
        <f>F72-H72</f>
        <v>5.5</v>
      </c>
      <c r="L72" s="310">
        <f t="shared" ref="L72:L73" si="71">(H72*N72)*0.07%</f>
        <v>555.97500000000014</v>
      </c>
      <c r="M72" s="311">
        <f t="shared" ref="M72:M73" si="72">(K72*N72)-L72</f>
        <v>7694.0249999999996</v>
      </c>
      <c r="N72" s="308">
        <v>1500</v>
      </c>
      <c r="O72" s="309" t="s">
        <v>556</v>
      </c>
      <c r="P72" s="304">
        <v>44771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05">
        <v>1</v>
      </c>
      <c r="B73" s="304">
        <v>44771</v>
      </c>
      <c r="C73" s="307"/>
      <c r="D73" s="307" t="s">
        <v>967</v>
      </c>
      <c r="E73" s="305" t="s">
        <v>558</v>
      </c>
      <c r="F73" s="305">
        <v>159.35</v>
      </c>
      <c r="G73" s="305">
        <v>155</v>
      </c>
      <c r="H73" s="308">
        <v>162.30000000000001</v>
      </c>
      <c r="I73" s="308" t="s">
        <v>968</v>
      </c>
      <c r="J73" s="309" t="s">
        <v>976</v>
      </c>
      <c r="K73" s="308">
        <f t="shared" ref="K73" si="73">H73-F73</f>
        <v>2.9500000000000171</v>
      </c>
      <c r="L73" s="310">
        <f t="shared" si="71"/>
        <v>426.03750000000008</v>
      </c>
      <c r="M73" s="311">
        <f t="shared" si="72"/>
        <v>10636.462500000063</v>
      </c>
      <c r="N73" s="308">
        <v>3750</v>
      </c>
      <c r="O73" s="309" t="s">
        <v>556</v>
      </c>
      <c r="P73" s="304">
        <v>44774</v>
      </c>
      <c r="Q73" s="222"/>
      <c r="R73" s="226" t="s">
        <v>557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424">
        <v>2</v>
      </c>
      <c r="B74" s="431">
        <v>44771</v>
      </c>
      <c r="C74" s="360"/>
      <c r="D74" s="360" t="s">
        <v>969</v>
      </c>
      <c r="E74" s="359" t="s">
        <v>893</v>
      </c>
      <c r="F74" s="359">
        <v>17130</v>
      </c>
      <c r="G74" s="424">
        <v>17350</v>
      </c>
      <c r="H74" s="344">
        <v>17350</v>
      </c>
      <c r="I74" s="426">
        <v>16900</v>
      </c>
      <c r="J74" s="429" t="s">
        <v>975</v>
      </c>
      <c r="K74" s="371">
        <f>F74-H74</f>
        <v>-220</v>
      </c>
      <c r="L74" s="345">
        <f t="shared" ref="L74" si="74">(H74*N74)*0.07%</f>
        <v>607.25000000000011</v>
      </c>
      <c r="M74" s="424">
        <f>(-171.5*N74)-707</f>
        <v>-9282</v>
      </c>
      <c r="N74" s="424">
        <v>50</v>
      </c>
      <c r="O74" s="426" t="s">
        <v>568</v>
      </c>
      <c r="P74" s="428">
        <v>44774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425"/>
      <c r="B75" s="432"/>
      <c r="C75" s="360"/>
      <c r="D75" s="360" t="s">
        <v>970</v>
      </c>
      <c r="E75" s="359" t="s">
        <v>893</v>
      </c>
      <c r="F75" s="359">
        <v>67.5</v>
      </c>
      <c r="G75" s="425"/>
      <c r="H75" s="344">
        <v>19</v>
      </c>
      <c r="I75" s="427"/>
      <c r="J75" s="430"/>
      <c r="K75" s="371">
        <f>F75-H75</f>
        <v>48.5</v>
      </c>
      <c r="L75" s="359">
        <v>100</v>
      </c>
      <c r="M75" s="425"/>
      <c r="N75" s="425"/>
      <c r="O75" s="427"/>
      <c r="P75" s="427"/>
      <c r="Q75" s="222"/>
      <c r="R75" s="226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328">
        <v>3</v>
      </c>
      <c r="B76" s="354">
        <v>44774</v>
      </c>
      <c r="C76" s="307"/>
      <c r="D76" s="307" t="s">
        <v>977</v>
      </c>
      <c r="E76" s="305" t="s">
        <v>558</v>
      </c>
      <c r="F76" s="305">
        <v>1581.5</v>
      </c>
      <c r="G76" s="328">
        <v>1535</v>
      </c>
      <c r="H76" s="308">
        <v>1605</v>
      </c>
      <c r="I76" s="378" t="s">
        <v>978</v>
      </c>
      <c r="J76" s="309" t="s">
        <v>1023</v>
      </c>
      <c r="K76" s="308">
        <f t="shared" ref="K76" si="75">H76-F76</f>
        <v>23.5</v>
      </c>
      <c r="L76" s="310">
        <f t="shared" ref="L76" si="76">(H76*N76)*0.07%</f>
        <v>393.22500000000008</v>
      </c>
      <c r="M76" s="311">
        <f t="shared" ref="M76" si="77">(K76*N76)-L76</f>
        <v>7831.7749999999996</v>
      </c>
      <c r="N76" s="308">
        <v>350</v>
      </c>
      <c r="O76" s="309" t="s">
        <v>556</v>
      </c>
      <c r="P76" s="304">
        <v>44778</v>
      </c>
      <c r="Q76" s="222"/>
      <c r="R76" s="226" t="s">
        <v>830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305">
        <v>4</v>
      </c>
      <c r="B77" s="304">
        <v>44775</v>
      </c>
      <c r="C77" s="307"/>
      <c r="D77" s="307" t="s">
        <v>987</v>
      </c>
      <c r="E77" s="305" t="s">
        <v>558</v>
      </c>
      <c r="F77" s="305">
        <v>3050</v>
      </c>
      <c r="G77" s="305">
        <v>2995</v>
      </c>
      <c r="H77" s="308">
        <v>3080</v>
      </c>
      <c r="I77" s="308" t="s">
        <v>988</v>
      </c>
      <c r="J77" s="309" t="s">
        <v>571</v>
      </c>
      <c r="K77" s="308">
        <f t="shared" ref="K77" si="78">H77-F77</f>
        <v>30</v>
      </c>
      <c r="L77" s="310">
        <f t="shared" ref="L77" si="79">(H77*N77)*0.07%</f>
        <v>539.00000000000011</v>
      </c>
      <c r="M77" s="311">
        <f t="shared" ref="M77" si="80">(K77*N77)-L77</f>
        <v>6961</v>
      </c>
      <c r="N77" s="308">
        <v>250</v>
      </c>
      <c r="O77" s="309" t="s">
        <v>556</v>
      </c>
      <c r="P77" s="304">
        <v>44776</v>
      </c>
      <c r="Q77" s="222"/>
      <c r="R77" s="226" t="s">
        <v>557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28">
        <v>5</v>
      </c>
      <c r="B78" s="354">
        <v>44776</v>
      </c>
      <c r="C78" s="307"/>
      <c r="D78" s="307" t="s">
        <v>969</v>
      </c>
      <c r="E78" s="305" t="s">
        <v>893</v>
      </c>
      <c r="F78" s="305">
        <v>17370</v>
      </c>
      <c r="G78" s="328">
        <v>17530</v>
      </c>
      <c r="H78" s="308">
        <v>17270</v>
      </c>
      <c r="I78" s="378">
        <v>17000</v>
      </c>
      <c r="J78" s="309" t="s">
        <v>819</v>
      </c>
      <c r="K78" s="308">
        <f>F78-H78</f>
        <v>100</v>
      </c>
      <c r="L78" s="310">
        <f t="shared" ref="L78:L79" si="81">(H78*N78)*0.07%</f>
        <v>604.45000000000005</v>
      </c>
      <c r="M78" s="311">
        <f t="shared" ref="M78:M79" si="82">(K78*N78)-L78</f>
        <v>4395.55</v>
      </c>
      <c r="N78" s="308">
        <v>50</v>
      </c>
      <c r="O78" s="309" t="s">
        <v>556</v>
      </c>
      <c r="P78" s="304">
        <v>44776</v>
      </c>
      <c r="Q78" s="222"/>
      <c r="R78" s="226" t="s">
        <v>557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28">
        <v>6</v>
      </c>
      <c r="B79" s="354">
        <v>44776</v>
      </c>
      <c r="C79" s="307"/>
      <c r="D79" s="307" t="s">
        <v>991</v>
      </c>
      <c r="E79" s="305" t="s">
        <v>893</v>
      </c>
      <c r="F79" s="305">
        <v>1800</v>
      </c>
      <c r="G79" s="328">
        <v>1840</v>
      </c>
      <c r="H79" s="400">
        <v>1787.5</v>
      </c>
      <c r="I79" s="308" t="s">
        <v>992</v>
      </c>
      <c r="J79" s="309" t="s">
        <v>1015</v>
      </c>
      <c r="K79" s="308">
        <f>F79-H79</f>
        <v>12.5</v>
      </c>
      <c r="L79" s="310">
        <f t="shared" si="81"/>
        <v>375.37500000000006</v>
      </c>
      <c r="M79" s="311">
        <f t="shared" si="82"/>
        <v>3374.625</v>
      </c>
      <c r="N79" s="308">
        <v>300</v>
      </c>
      <c r="O79" s="309" t="s">
        <v>556</v>
      </c>
      <c r="P79" s="304">
        <v>44777</v>
      </c>
      <c r="Q79" s="222"/>
      <c r="R79" s="226" t="s">
        <v>557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8">
        <v>7</v>
      </c>
      <c r="B80" s="354">
        <v>44776</v>
      </c>
      <c r="C80" s="307"/>
      <c r="D80" s="307" t="s">
        <v>969</v>
      </c>
      <c r="E80" s="305" t="s">
        <v>893</v>
      </c>
      <c r="F80" s="305">
        <v>17340</v>
      </c>
      <c r="G80" s="328">
        <v>17510</v>
      </c>
      <c r="H80" s="308">
        <v>17210</v>
      </c>
      <c r="I80" s="378">
        <v>17000</v>
      </c>
      <c r="J80" s="309" t="s">
        <v>1006</v>
      </c>
      <c r="K80" s="308">
        <f>F80-H80</f>
        <v>130</v>
      </c>
      <c r="L80" s="310">
        <f t="shared" ref="L80:L81" si="83">(H80*N80)*0.07%</f>
        <v>602.35000000000014</v>
      </c>
      <c r="M80" s="311">
        <f t="shared" ref="M80:M81" si="84">(K80*N80)-L80</f>
        <v>5897.65</v>
      </c>
      <c r="N80" s="308">
        <v>50</v>
      </c>
      <c r="O80" s="309" t="s">
        <v>556</v>
      </c>
      <c r="P80" s="304">
        <v>44777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90">
        <v>8</v>
      </c>
      <c r="B81" s="392">
        <v>44776</v>
      </c>
      <c r="C81" s="360"/>
      <c r="D81" s="360" t="s">
        <v>993</v>
      </c>
      <c r="E81" s="359" t="s">
        <v>558</v>
      </c>
      <c r="F81" s="359">
        <v>630</v>
      </c>
      <c r="G81" s="390">
        <v>615</v>
      </c>
      <c r="H81" s="344">
        <v>616</v>
      </c>
      <c r="I81" s="391" t="s">
        <v>994</v>
      </c>
      <c r="J81" s="343" t="s">
        <v>1007</v>
      </c>
      <c r="K81" s="344">
        <f t="shared" ref="K81" si="85">H81-F81</f>
        <v>-14</v>
      </c>
      <c r="L81" s="345">
        <f t="shared" si="83"/>
        <v>323.40000000000003</v>
      </c>
      <c r="M81" s="346">
        <f t="shared" si="84"/>
        <v>-10823.4</v>
      </c>
      <c r="N81" s="344">
        <v>750</v>
      </c>
      <c r="O81" s="343" t="s">
        <v>568</v>
      </c>
      <c r="P81" s="347">
        <v>44777</v>
      </c>
      <c r="Q81" s="222"/>
      <c r="R81" s="226" t="s">
        <v>830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28">
        <v>9</v>
      </c>
      <c r="B82" s="354">
        <v>44776</v>
      </c>
      <c r="C82" s="307"/>
      <c r="D82" s="307" t="s">
        <v>995</v>
      </c>
      <c r="E82" s="305" t="s">
        <v>558</v>
      </c>
      <c r="F82" s="305">
        <v>2380</v>
      </c>
      <c r="G82" s="328">
        <v>2340</v>
      </c>
      <c r="H82" s="308">
        <v>2415</v>
      </c>
      <c r="I82" s="378" t="s">
        <v>996</v>
      </c>
      <c r="J82" s="309" t="s">
        <v>963</v>
      </c>
      <c r="K82" s="308">
        <f t="shared" ref="K82" si="86">H82-F82</f>
        <v>35</v>
      </c>
      <c r="L82" s="310">
        <f t="shared" ref="L82" si="87">(H82*N82)*0.07%</f>
        <v>507.15000000000009</v>
      </c>
      <c r="M82" s="311">
        <f t="shared" ref="M82" si="88">(K82*N82)-L82</f>
        <v>9992.85</v>
      </c>
      <c r="N82" s="308">
        <v>300</v>
      </c>
      <c r="O82" s="309" t="s">
        <v>556</v>
      </c>
      <c r="P82" s="304">
        <v>44777</v>
      </c>
      <c r="Q82" s="222"/>
      <c r="R82" s="226" t="s">
        <v>557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67">
        <v>10</v>
      </c>
      <c r="B83" s="370">
        <v>44777</v>
      </c>
      <c r="C83" s="279"/>
      <c r="D83" s="279" t="s">
        <v>969</v>
      </c>
      <c r="E83" s="224" t="s">
        <v>893</v>
      </c>
      <c r="F83" s="224" t="s">
        <v>1010</v>
      </c>
      <c r="G83" s="367">
        <v>17530</v>
      </c>
      <c r="H83" s="225"/>
      <c r="I83" s="368">
        <v>17000</v>
      </c>
      <c r="J83" s="369" t="s">
        <v>559</v>
      </c>
      <c r="K83" s="279"/>
      <c r="L83" s="224"/>
      <c r="M83" s="224"/>
      <c r="N83" s="224"/>
      <c r="O83" s="225"/>
      <c r="P83" s="225"/>
      <c r="Q83" s="222"/>
      <c r="R83" s="226" t="s">
        <v>557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67"/>
      <c r="B84" s="370"/>
      <c r="C84" s="279"/>
      <c r="D84" s="279"/>
      <c r="E84" s="224"/>
      <c r="F84" s="224"/>
      <c r="G84" s="367"/>
      <c r="H84" s="225"/>
      <c r="I84" s="368"/>
      <c r="J84" s="369"/>
      <c r="K84" s="279"/>
      <c r="L84" s="224"/>
      <c r="M84" s="224"/>
      <c r="N84" s="224"/>
      <c r="O84" s="225"/>
      <c r="P84" s="225"/>
      <c r="Q84" s="222"/>
      <c r="R84" s="226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367"/>
      <c r="B85" s="370"/>
      <c r="C85" s="279"/>
      <c r="D85" s="279"/>
      <c r="E85" s="224"/>
      <c r="F85" s="224"/>
      <c r="G85" s="367"/>
      <c r="H85" s="225"/>
      <c r="I85" s="368"/>
      <c r="J85" s="369"/>
      <c r="K85" s="279"/>
      <c r="L85" s="224"/>
      <c r="M85" s="224"/>
      <c r="N85" s="224"/>
      <c r="O85" s="225"/>
      <c r="P85" s="225"/>
      <c r="Q85" s="222"/>
      <c r="R85" s="226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67"/>
      <c r="B86" s="370"/>
      <c r="C86" s="279"/>
      <c r="D86" s="279"/>
      <c r="E86" s="224"/>
      <c r="F86" s="224"/>
      <c r="G86" s="367"/>
      <c r="H86" s="225"/>
      <c r="I86" s="368"/>
      <c r="J86" s="369"/>
      <c r="K86" s="279"/>
      <c r="L86" s="224"/>
      <c r="M86" s="224"/>
      <c r="N86" s="224"/>
      <c r="O86" s="225"/>
      <c r="P86" s="225"/>
      <c r="Q86" s="222"/>
      <c r="R86" s="226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2.75" customHeight="1">
      <c r="A87" s="224"/>
      <c r="B87" s="221"/>
      <c r="C87" s="279"/>
      <c r="D87" s="279"/>
      <c r="E87" s="224"/>
      <c r="F87" s="224"/>
      <c r="G87" s="224"/>
      <c r="H87" s="225"/>
      <c r="I87" s="225"/>
      <c r="J87" s="255"/>
      <c r="K87" s="279"/>
      <c r="L87" s="224"/>
      <c r="M87" s="224"/>
      <c r="N87" s="224"/>
      <c r="O87" s="225"/>
      <c r="P87" s="225"/>
      <c r="Q87" s="222"/>
      <c r="R87" s="226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ht="13.5" customHeight="1">
      <c r="A88" s="266"/>
      <c r="B88" s="263"/>
      <c r="C88" s="222"/>
      <c r="D88" s="222"/>
      <c r="E88" s="266"/>
      <c r="F88" s="266"/>
      <c r="G88" s="266"/>
      <c r="H88" s="267"/>
      <c r="I88" s="267"/>
      <c r="J88" s="298"/>
      <c r="K88" s="267"/>
      <c r="L88" s="268"/>
      <c r="M88" s="299"/>
      <c r="N88" s="267"/>
      <c r="O88" s="300"/>
      <c r="P88" s="270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99"/>
      <c r="B89" s="100"/>
      <c r="C89" s="133"/>
      <c r="D89" s="141"/>
      <c r="E89" s="142"/>
      <c r="F89" s="99"/>
      <c r="G89" s="99"/>
      <c r="H89" s="99"/>
      <c r="I89" s="134"/>
      <c r="J89" s="134"/>
      <c r="K89" s="134"/>
      <c r="L89" s="134"/>
      <c r="M89" s="134"/>
      <c r="N89" s="134"/>
      <c r="O89" s="134"/>
      <c r="P89" s="134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12.75" customHeight="1">
      <c r="A90" s="143"/>
      <c r="B90" s="100"/>
      <c r="C90" s="101"/>
      <c r="D90" s="144"/>
      <c r="E90" s="104"/>
      <c r="F90" s="104"/>
      <c r="G90" s="104"/>
      <c r="H90" s="104"/>
      <c r="I90" s="104"/>
      <c r="J90" s="6"/>
      <c r="K90" s="104"/>
      <c r="L90" s="104"/>
      <c r="M90" s="6"/>
      <c r="N90" s="1"/>
      <c r="O90" s="101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38.25" customHeight="1">
      <c r="A91" s="145" t="s">
        <v>578</v>
      </c>
      <c r="B91" s="145"/>
      <c r="C91" s="145"/>
      <c r="D91" s="145"/>
      <c r="E91" s="146"/>
      <c r="F91" s="104"/>
      <c r="G91" s="104"/>
      <c r="H91" s="104"/>
      <c r="I91" s="104"/>
      <c r="J91" s="1"/>
      <c r="K91" s="6"/>
      <c r="L91" s="6"/>
      <c r="M91" s="6"/>
      <c r="N91" s="1"/>
      <c r="O91" s="1"/>
      <c r="P91" s="41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14.25" customHeight="1">
      <c r="A92" s="96" t="s">
        <v>16</v>
      </c>
      <c r="B92" s="96" t="s">
        <v>533</v>
      </c>
      <c r="C92" s="96"/>
      <c r="D92" s="97" t="s">
        <v>544</v>
      </c>
      <c r="E92" s="96" t="s">
        <v>545</v>
      </c>
      <c r="F92" s="96" t="s">
        <v>546</v>
      </c>
      <c r="G92" s="96" t="s">
        <v>566</v>
      </c>
      <c r="H92" s="96" t="s">
        <v>548</v>
      </c>
      <c r="I92" s="96" t="s">
        <v>549</v>
      </c>
      <c r="J92" s="95" t="s">
        <v>550</v>
      </c>
      <c r="K92" s="95" t="s">
        <v>579</v>
      </c>
      <c r="L92" s="98" t="s">
        <v>552</v>
      </c>
      <c r="M92" s="140" t="s">
        <v>575</v>
      </c>
      <c r="N92" s="96" t="s">
        <v>576</v>
      </c>
      <c r="O92" s="96" t="s">
        <v>554</v>
      </c>
      <c r="P92" s="97" t="s">
        <v>555</v>
      </c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s="220" customFormat="1" ht="12.75" customHeight="1">
      <c r="A93" s="341">
        <v>1</v>
      </c>
      <c r="B93" s="339">
        <v>44771</v>
      </c>
      <c r="C93" s="342"/>
      <c r="D93" s="342" t="s">
        <v>971</v>
      </c>
      <c r="E93" s="341" t="s">
        <v>558</v>
      </c>
      <c r="F93" s="341">
        <v>11</v>
      </c>
      <c r="G93" s="341">
        <v>6</v>
      </c>
      <c r="H93" s="341">
        <v>13.5</v>
      </c>
      <c r="I93" s="341" t="s">
        <v>972</v>
      </c>
      <c r="J93" s="309" t="s">
        <v>902</v>
      </c>
      <c r="K93" s="308">
        <f t="shared" ref="K93" si="89">H93-F93</f>
        <v>2.5</v>
      </c>
      <c r="L93" s="310">
        <v>100</v>
      </c>
      <c r="M93" s="311">
        <f t="shared" ref="M93" si="90">(K93*N93)-L93</f>
        <v>2275</v>
      </c>
      <c r="N93" s="308">
        <v>950</v>
      </c>
      <c r="O93" s="309" t="s">
        <v>556</v>
      </c>
      <c r="P93" s="304">
        <v>44774</v>
      </c>
      <c r="Q93" s="222"/>
      <c r="R93" s="223" t="s">
        <v>830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</row>
    <row r="94" spans="1:38" s="220" customFormat="1" ht="12.75" customHeight="1">
      <c r="A94" s="408">
        <v>2</v>
      </c>
      <c r="B94" s="401">
        <v>44776</v>
      </c>
      <c r="C94" s="409"/>
      <c r="D94" s="409" t="s">
        <v>997</v>
      </c>
      <c r="E94" s="408" t="s">
        <v>893</v>
      </c>
      <c r="F94" s="408">
        <v>3.6</v>
      </c>
      <c r="G94" s="408">
        <v>5.25</v>
      </c>
      <c r="H94" s="408">
        <v>5.0999999999999996</v>
      </c>
      <c r="I94" s="408" t="s">
        <v>998</v>
      </c>
      <c r="J94" s="343" t="s">
        <v>1019</v>
      </c>
      <c r="K94" s="344">
        <f>F94-H94</f>
        <v>-1.4999999999999996</v>
      </c>
      <c r="L94" s="345">
        <v>100</v>
      </c>
      <c r="M94" s="346">
        <f t="shared" ref="M94" si="91">(K94*N94)-L94</f>
        <v>-6099.9999999999982</v>
      </c>
      <c r="N94" s="344">
        <v>4000</v>
      </c>
      <c r="O94" s="343" t="s">
        <v>568</v>
      </c>
      <c r="P94" s="347">
        <v>44778</v>
      </c>
      <c r="Q94" s="222"/>
      <c r="R94" s="223" t="s">
        <v>557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</row>
    <row r="95" spans="1:38" s="220" customFormat="1" ht="12.75" customHeight="1">
      <c r="A95" s="341">
        <v>3</v>
      </c>
      <c r="B95" s="339">
        <v>44777</v>
      </c>
      <c r="C95" s="342"/>
      <c r="D95" s="342" t="s">
        <v>1008</v>
      </c>
      <c r="E95" s="341" t="s">
        <v>893</v>
      </c>
      <c r="F95" s="341">
        <v>110</v>
      </c>
      <c r="G95" s="341">
        <v>155</v>
      </c>
      <c r="H95" s="341">
        <v>88</v>
      </c>
      <c r="I95" s="341" t="s">
        <v>1009</v>
      </c>
      <c r="J95" s="309" t="s">
        <v>1020</v>
      </c>
      <c r="K95" s="308">
        <f>F95-H95</f>
        <v>22</v>
      </c>
      <c r="L95" s="310">
        <v>100</v>
      </c>
      <c r="M95" s="311">
        <f t="shared" ref="M95:M96" si="92">(K95*N95)-L95</f>
        <v>1000</v>
      </c>
      <c r="N95" s="308">
        <v>50</v>
      </c>
      <c r="O95" s="309" t="s">
        <v>568</v>
      </c>
      <c r="P95" s="304">
        <v>44778</v>
      </c>
      <c r="Q95" s="222"/>
      <c r="R95" s="223" t="s">
        <v>557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</row>
    <row r="96" spans="1:38" s="220" customFormat="1" ht="12" customHeight="1">
      <c r="A96" s="408">
        <v>4</v>
      </c>
      <c r="B96" s="410">
        <v>44778</v>
      </c>
      <c r="C96" s="409"/>
      <c r="D96" s="409" t="s">
        <v>1021</v>
      </c>
      <c r="E96" s="408" t="s">
        <v>558</v>
      </c>
      <c r="F96" s="408">
        <v>270</v>
      </c>
      <c r="G96" s="408">
        <v>120</v>
      </c>
      <c r="H96" s="408">
        <v>175</v>
      </c>
      <c r="I96" s="408" t="s">
        <v>1022</v>
      </c>
      <c r="J96" s="343" t="s">
        <v>682</v>
      </c>
      <c r="K96" s="344">
        <f t="shared" ref="K96" si="93">H96-F96</f>
        <v>-95</v>
      </c>
      <c r="L96" s="345">
        <v>100</v>
      </c>
      <c r="M96" s="346">
        <f t="shared" si="92"/>
        <v>-2475</v>
      </c>
      <c r="N96" s="344">
        <v>25</v>
      </c>
      <c r="O96" s="343" t="s">
        <v>556</v>
      </c>
      <c r="P96" s="347">
        <v>44778</v>
      </c>
      <c r="Q96" s="222"/>
      <c r="R96" s="223" t="s">
        <v>557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</row>
    <row r="97" spans="1:38" ht="15" customHeight="1">
      <c r="A97" s="293"/>
      <c r="B97" s="348"/>
      <c r="C97" s="294"/>
      <c r="D97" s="295"/>
      <c r="E97" s="293"/>
      <c r="F97" s="293"/>
      <c r="G97" s="293"/>
      <c r="H97" s="296"/>
      <c r="I97" s="297"/>
      <c r="J97" s="255"/>
      <c r="K97" s="225"/>
      <c r="L97" s="244"/>
      <c r="M97" s="245"/>
      <c r="N97" s="225"/>
      <c r="O97" s="255"/>
      <c r="P97" s="221"/>
      <c r="Q97" s="1"/>
      <c r="R97" s="22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142"/>
      <c r="B98" s="147"/>
      <c r="C98" s="147"/>
      <c r="D98" s="148"/>
      <c r="E98" s="142"/>
      <c r="F98" s="149"/>
      <c r="G98" s="142"/>
      <c r="H98" s="142"/>
      <c r="I98" s="142"/>
      <c r="J98" s="147"/>
      <c r="K98" s="150"/>
      <c r="L98" s="142"/>
      <c r="M98" s="142"/>
      <c r="N98" s="142"/>
      <c r="O98" s="15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ht="38.25" customHeight="1">
      <c r="A99" s="94" t="s">
        <v>580</v>
      </c>
      <c r="B99" s="152"/>
      <c r="C99" s="152"/>
      <c r="D99" s="153"/>
      <c r="E99" s="127"/>
      <c r="F99" s="6"/>
      <c r="G99" s="6"/>
      <c r="H99" s="128"/>
      <c r="I99" s="154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s="220" customFormat="1" ht="14.25" customHeight="1">
      <c r="A100" s="95" t="s">
        <v>16</v>
      </c>
      <c r="B100" s="96" t="s">
        <v>533</v>
      </c>
      <c r="C100" s="96"/>
      <c r="D100" s="97" t="s">
        <v>544</v>
      </c>
      <c r="E100" s="96" t="s">
        <v>545</v>
      </c>
      <c r="F100" s="96" t="s">
        <v>546</v>
      </c>
      <c r="G100" s="96" t="s">
        <v>547</v>
      </c>
      <c r="H100" s="96" t="s">
        <v>548</v>
      </c>
      <c r="I100" s="96" t="s">
        <v>549</v>
      </c>
      <c r="J100" s="95" t="s">
        <v>550</v>
      </c>
      <c r="K100" s="131" t="s">
        <v>567</v>
      </c>
      <c r="L100" s="132" t="s">
        <v>552</v>
      </c>
      <c r="M100" s="98" t="s">
        <v>553</v>
      </c>
      <c r="N100" s="96" t="s">
        <v>554</v>
      </c>
      <c r="O100" s="97" t="s">
        <v>555</v>
      </c>
      <c r="P100" s="96" t="s">
        <v>786</v>
      </c>
      <c r="Q100" s="219"/>
      <c r="R100" s="6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</row>
    <row r="101" spans="1:38" s="220" customFormat="1" ht="12.75" customHeight="1">
      <c r="A101" s="348"/>
      <c r="B101" s="348"/>
      <c r="C101" s="348"/>
      <c r="D101" s="348"/>
      <c r="E101" s="366"/>
      <c r="F101" s="366"/>
      <c r="G101" s="366"/>
      <c r="H101" s="366"/>
      <c r="I101" s="366"/>
      <c r="J101" s="255"/>
      <c r="K101" s="225"/>
      <c r="L101" s="244"/>
      <c r="M101" s="245"/>
      <c r="N101" s="225"/>
      <c r="O101" s="255"/>
      <c r="P101" s="221"/>
      <c r="Q101" s="219"/>
      <c r="R101" s="1" t="s">
        <v>557</v>
      </c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</row>
    <row r="102" spans="1:38" ht="14.25" customHeight="1">
      <c r="A102" s="366"/>
      <c r="B102" s="364"/>
      <c r="C102" s="365"/>
      <c r="D102" s="365"/>
      <c r="E102" s="366"/>
      <c r="F102" s="366"/>
      <c r="G102" s="366"/>
      <c r="H102" s="366"/>
      <c r="I102" s="366"/>
      <c r="J102" s="255"/>
      <c r="K102" s="225"/>
      <c r="L102" s="244"/>
      <c r="M102" s="245"/>
      <c r="N102" s="225"/>
      <c r="O102" s="255"/>
      <c r="P102" s="221"/>
      <c r="R102" s="219"/>
      <c r="S102" s="41"/>
      <c r="T102" s="1"/>
      <c r="U102" s="1"/>
      <c r="V102" s="1"/>
      <c r="W102" s="1"/>
      <c r="X102" s="1"/>
      <c r="Y102" s="1"/>
      <c r="Z102" s="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366"/>
      <c r="B103" s="364"/>
      <c r="C103" s="365"/>
      <c r="D103" s="365"/>
      <c r="E103" s="366"/>
      <c r="F103" s="366"/>
      <c r="G103" s="366"/>
      <c r="H103" s="366"/>
      <c r="I103" s="366"/>
      <c r="J103" s="255"/>
      <c r="K103" s="225"/>
      <c r="L103" s="244"/>
      <c r="M103" s="245"/>
      <c r="N103" s="225"/>
      <c r="O103" s="255"/>
      <c r="P103" s="221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11" t="s">
        <v>560</v>
      </c>
      <c r="B104" s="111"/>
      <c r="C104" s="111"/>
      <c r="D104" s="111"/>
      <c r="E104" s="41"/>
      <c r="F104" s="119" t="s">
        <v>562</v>
      </c>
      <c r="G104" s="56"/>
      <c r="H104" s="56"/>
      <c r="I104" s="56"/>
      <c r="J104" s="6"/>
      <c r="K104" s="136"/>
      <c r="L104" s="137"/>
      <c r="M104" s="6"/>
      <c r="N104" s="101"/>
      <c r="O104" s="155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8" t="s">
        <v>561</v>
      </c>
      <c r="B105" s="111"/>
      <c r="C105" s="111"/>
      <c r="D105" s="111"/>
      <c r="E105" s="6"/>
      <c r="F105" s="119" t="s">
        <v>564</v>
      </c>
      <c r="G105" s="6"/>
      <c r="H105" s="6" t="s">
        <v>782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8"/>
      <c r="B106" s="111"/>
      <c r="C106" s="111"/>
      <c r="D106" s="111"/>
      <c r="E106" s="6"/>
      <c r="F106" s="119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8"/>
      <c r="B107" s="111"/>
      <c r="C107" s="111"/>
      <c r="D107" s="111"/>
      <c r="E107" s="6"/>
      <c r="F107" s="119"/>
      <c r="G107" s="56"/>
      <c r="H107" s="41"/>
      <c r="I107" s="56"/>
      <c r="J107" s="6"/>
      <c r="K107" s="136"/>
      <c r="L107" s="137"/>
      <c r="M107" s="6"/>
      <c r="N107" s="101"/>
      <c r="O107" s="138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6"/>
      <c r="B108" s="100"/>
      <c r="C108" s="100"/>
      <c r="D108" s="41"/>
      <c r="E108" s="56"/>
      <c r="F108" s="56"/>
      <c r="G108" s="56"/>
      <c r="H108" s="41"/>
      <c r="I108" s="56"/>
      <c r="J108" s="6"/>
      <c r="K108" s="136"/>
      <c r="L108" s="137"/>
      <c r="M108" s="6"/>
      <c r="N108" s="101"/>
      <c r="O108" s="138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41"/>
      <c r="B109" s="156" t="s">
        <v>581</v>
      </c>
      <c r="C109" s="156"/>
      <c r="D109" s="156"/>
      <c r="E109" s="156"/>
      <c r="F109" s="6"/>
      <c r="G109" s="6"/>
      <c r="H109" s="129"/>
      <c r="I109" s="6"/>
      <c r="J109" s="129"/>
      <c r="K109" s="130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95" t="s">
        <v>16</v>
      </c>
      <c r="B110" s="96" t="s">
        <v>533</v>
      </c>
      <c r="C110" s="96"/>
      <c r="D110" s="97" t="s">
        <v>544</v>
      </c>
      <c r="E110" s="96" t="s">
        <v>545</v>
      </c>
      <c r="F110" s="96" t="s">
        <v>546</v>
      </c>
      <c r="G110" s="96" t="s">
        <v>582</v>
      </c>
      <c r="H110" s="96" t="s">
        <v>583</v>
      </c>
      <c r="I110" s="96" t="s">
        <v>549</v>
      </c>
      <c r="J110" s="157" t="s">
        <v>550</v>
      </c>
      <c r="K110" s="96" t="s">
        <v>551</v>
      </c>
      <c r="L110" s="96" t="s">
        <v>584</v>
      </c>
      <c r="M110" s="96" t="s">
        <v>554</v>
      </c>
      <c r="N110" s="97" t="s">
        <v>555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8">
        <v>1</v>
      </c>
      <c r="B111" s="159">
        <v>41579</v>
      </c>
      <c r="C111" s="159"/>
      <c r="D111" s="160" t="s">
        <v>585</v>
      </c>
      <c r="E111" s="161" t="s">
        <v>586</v>
      </c>
      <c r="F111" s="162">
        <v>82</v>
      </c>
      <c r="G111" s="161" t="s">
        <v>587</v>
      </c>
      <c r="H111" s="161">
        <v>100</v>
      </c>
      <c r="I111" s="163">
        <v>100</v>
      </c>
      <c r="J111" s="164" t="s">
        <v>588</v>
      </c>
      <c r="K111" s="165">
        <f t="shared" ref="K111:K163" si="94">H111-F111</f>
        <v>18</v>
      </c>
      <c r="L111" s="166">
        <f t="shared" ref="L111:L163" si="95">K111/F111</f>
        <v>0.21951219512195122</v>
      </c>
      <c r="M111" s="161" t="s">
        <v>556</v>
      </c>
      <c r="N111" s="167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8">
        <v>2</v>
      </c>
      <c r="B112" s="159">
        <v>41794</v>
      </c>
      <c r="C112" s="159"/>
      <c r="D112" s="160" t="s">
        <v>589</v>
      </c>
      <c r="E112" s="161" t="s">
        <v>558</v>
      </c>
      <c r="F112" s="162">
        <v>257</v>
      </c>
      <c r="G112" s="161" t="s">
        <v>587</v>
      </c>
      <c r="H112" s="161">
        <v>300</v>
      </c>
      <c r="I112" s="163">
        <v>300</v>
      </c>
      <c r="J112" s="164" t="s">
        <v>588</v>
      </c>
      <c r="K112" s="165">
        <f t="shared" si="94"/>
        <v>43</v>
      </c>
      <c r="L112" s="166">
        <f t="shared" si="95"/>
        <v>0.16731517509727625</v>
      </c>
      <c r="M112" s="161" t="s">
        <v>556</v>
      </c>
      <c r="N112" s="167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3</v>
      </c>
      <c r="B113" s="159">
        <v>41828</v>
      </c>
      <c r="C113" s="159"/>
      <c r="D113" s="160" t="s">
        <v>590</v>
      </c>
      <c r="E113" s="161" t="s">
        <v>558</v>
      </c>
      <c r="F113" s="162">
        <v>393</v>
      </c>
      <c r="G113" s="161" t="s">
        <v>587</v>
      </c>
      <c r="H113" s="161">
        <v>468</v>
      </c>
      <c r="I113" s="163">
        <v>468</v>
      </c>
      <c r="J113" s="164" t="s">
        <v>588</v>
      </c>
      <c r="K113" s="165">
        <f t="shared" si="94"/>
        <v>75</v>
      </c>
      <c r="L113" s="166">
        <f t="shared" si="95"/>
        <v>0.19083969465648856</v>
      </c>
      <c r="M113" s="161" t="s">
        <v>556</v>
      </c>
      <c r="N113" s="167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4</v>
      </c>
      <c r="B114" s="159">
        <v>41857</v>
      </c>
      <c r="C114" s="159"/>
      <c r="D114" s="160" t="s">
        <v>591</v>
      </c>
      <c r="E114" s="161" t="s">
        <v>558</v>
      </c>
      <c r="F114" s="162">
        <v>205</v>
      </c>
      <c r="G114" s="161" t="s">
        <v>587</v>
      </c>
      <c r="H114" s="161">
        <v>275</v>
      </c>
      <c r="I114" s="163">
        <v>250</v>
      </c>
      <c r="J114" s="164" t="s">
        <v>588</v>
      </c>
      <c r="K114" s="165">
        <f t="shared" si="94"/>
        <v>70</v>
      </c>
      <c r="L114" s="166">
        <f t="shared" si="95"/>
        <v>0.34146341463414637</v>
      </c>
      <c r="M114" s="161" t="s">
        <v>556</v>
      </c>
      <c r="N114" s="167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5</v>
      </c>
      <c r="B115" s="159">
        <v>41886</v>
      </c>
      <c r="C115" s="159"/>
      <c r="D115" s="160" t="s">
        <v>592</v>
      </c>
      <c r="E115" s="161" t="s">
        <v>558</v>
      </c>
      <c r="F115" s="162">
        <v>162</v>
      </c>
      <c r="G115" s="161" t="s">
        <v>587</v>
      </c>
      <c r="H115" s="161">
        <v>190</v>
      </c>
      <c r="I115" s="163">
        <v>190</v>
      </c>
      <c r="J115" s="164" t="s">
        <v>588</v>
      </c>
      <c r="K115" s="165">
        <f t="shared" si="94"/>
        <v>28</v>
      </c>
      <c r="L115" s="166">
        <f t="shared" si="95"/>
        <v>0.1728395061728395</v>
      </c>
      <c r="M115" s="161" t="s">
        <v>556</v>
      </c>
      <c r="N115" s="167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6</v>
      </c>
      <c r="B116" s="159">
        <v>41886</v>
      </c>
      <c r="C116" s="159"/>
      <c r="D116" s="160" t="s">
        <v>593</v>
      </c>
      <c r="E116" s="161" t="s">
        <v>558</v>
      </c>
      <c r="F116" s="162">
        <v>75</v>
      </c>
      <c r="G116" s="161" t="s">
        <v>587</v>
      </c>
      <c r="H116" s="161">
        <v>91.5</v>
      </c>
      <c r="I116" s="163" t="s">
        <v>594</v>
      </c>
      <c r="J116" s="164" t="s">
        <v>595</v>
      </c>
      <c r="K116" s="165">
        <f t="shared" si="94"/>
        <v>16.5</v>
      </c>
      <c r="L116" s="166">
        <f t="shared" si="95"/>
        <v>0.22</v>
      </c>
      <c r="M116" s="161" t="s">
        <v>556</v>
      </c>
      <c r="N116" s="167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7</v>
      </c>
      <c r="B117" s="159">
        <v>41913</v>
      </c>
      <c r="C117" s="159"/>
      <c r="D117" s="160" t="s">
        <v>596</v>
      </c>
      <c r="E117" s="161" t="s">
        <v>558</v>
      </c>
      <c r="F117" s="162">
        <v>850</v>
      </c>
      <c r="G117" s="161" t="s">
        <v>587</v>
      </c>
      <c r="H117" s="161">
        <v>982.5</v>
      </c>
      <c r="I117" s="163">
        <v>1050</v>
      </c>
      <c r="J117" s="164" t="s">
        <v>597</v>
      </c>
      <c r="K117" s="165">
        <f t="shared" si="94"/>
        <v>132.5</v>
      </c>
      <c r="L117" s="166">
        <f t="shared" si="95"/>
        <v>0.15588235294117647</v>
      </c>
      <c r="M117" s="161" t="s">
        <v>556</v>
      </c>
      <c r="N117" s="167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8</v>
      </c>
      <c r="B118" s="159">
        <v>41913</v>
      </c>
      <c r="C118" s="159"/>
      <c r="D118" s="160" t="s">
        <v>598</v>
      </c>
      <c r="E118" s="161" t="s">
        <v>558</v>
      </c>
      <c r="F118" s="162">
        <v>475</v>
      </c>
      <c r="G118" s="161" t="s">
        <v>587</v>
      </c>
      <c r="H118" s="161">
        <v>515</v>
      </c>
      <c r="I118" s="163">
        <v>600</v>
      </c>
      <c r="J118" s="164" t="s">
        <v>599</v>
      </c>
      <c r="K118" s="165">
        <f t="shared" si="94"/>
        <v>40</v>
      </c>
      <c r="L118" s="166">
        <f t="shared" si="95"/>
        <v>8.4210526315789472E-2</v>
      </c>
      <c r="M118" s="161" t="s">
        <v>556</v>
      </c>
      <c r="N118" s="167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9</v>
      </c>
      <c r="B119" s="159">
        <v>41913</v>
      </c>
      <c r="C119" s="159"/>
      <c r="D119" s="160" t="s">
        <v>600</v>
      </c>
      <c r="E119" s="161" t="s">
        <v>558</v>
      </c>
      <c r="F119" s="162">
        <v>86</v>
      </c>
      <c r="G119" s="161" t="s">
        <v>587</v>
      </c>
      <c r="H119" s="161">
        <v>99</v>
      </c>
      <c r="I119" s="163">
        <v>140</v>
      </c>
      <c r="J119" s="164" t="s">
        <v>601</v>
      </c>
      <c r="K119" s="165">
        <f t="shared" si="94"/>
        <v>13</v>
      </c>
      <c r="L119" s="166">
        <f t="shared" si="95"/>
        <v>0.15116279069767441</v>
      </c>
      <c r="M119" s="161" t="s">
        <v>556</v>
      </c>
      <c r="N119" s="167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10</v>
      </c>
      <c r="B120" s="159">
        <v>41926</v>
      </c>
      <c r="C120" s="159"/>
      <c r="D120" s="160" t="s">
        <v>602</v>
      </c>
      <c r="E120" s="161" t="s">
        <v>558</v>
      </c>
      <c r="F120" s="162">
        <v>496.6</v>
      </c>
      <c r="G120" s="161" t="s">
        <v>587</v>
      </c>
      <c r="H120" s="161">
        <v>621</v>
      </c>
      <c r="I120" s="163">
        <v>580</v>
      </c>
      <c r="J120" s="164" t="s">
        <v>588</v>
      </c>
      <c r="K120" s="165">
        <f t="shared" si="94"/>
        <v>124.39999999999998</v>
      </c>
      <c r="L120" s="166">
        <f t="shared" si="95"/>
        <v>0.25050342327829234</v>
      </c>
      <c r="M120" s="161" t="s">
        <v>556</v>
      </c>
      <c r="N120" s="167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11</v>
      </c>
      <c r="B121" s="159">
        <v>41926</v>
      </c>
      <c r="C121" s="159"/>
      <c r="D121" s="160" t="s">
        <v>603</v>
      </c>
      <c r="E121" s="161" t="s">
        <v>558</v>
      </c>
      <c r="F121" s="162">
        <v>2481.9</v>
      </c>
      <c r="G121" s="161" t="s">
        <v>587</v>
      </c>
      <c r="H121" s="161">
        <v>2840</v>
      </c>
      <c r="I121" s="163">
        <v>2870</v>
      </c>
      <c r="J121" s="164" t="s">
        <v>604</v>
      </c>
      <c r="K121" s="165">
        <f t="shared" si="94"/>
        <v>358.09999999999991</v>
      </c>
      <c r="L121" s="166">
        <f t="shared" si="95"/>
        <v>0.14428462065353154</v>
      </c>
      <c r="M121" s="161" t="s">
        <v>556</v>
      </c>
      <c r="N121" s="167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12</v>
      </c>
      <c r="B122" s="159">
        <v>41928</v>
      </c>
      <c r="C122" s="159"/>
      <c r="D122" s="160" t="s">
        <v>605</v>
      </c>
      <c r="E122" s="161" t="s">
        <v>558</v>
      </c>
      <c r="F122" s="162">
        <v>84.5</v>
      </c>
      <c r="G122" s="161" t="s">
        <v>587</v>
      </c>
      <c r="H122" s="161">
        <v>93</v>
      </c>
      <c r="I122" s="163">
        <v>110</v>
      </c>
      <c r="J122" s="164" t="s">
        <v>606</v>
      </c>
      <c r="K122" s="165">
        <f t="shared" si="94"/>
        <v>8.5</v>
      </c>
      <c r="L122" s="166">
        <f t="shared" si="95"/>
        <v>0.10059171597633136</v>
      </c>
      <c r="M122" s="161" t="s">
        <v>556</v>
      </c>
      <c r="N122" s="167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13</v>
      </c>
      <c r="B123" s="159">
        <v>41928</v>
      </c>
      <c r="C123" s="159"/>
      <c r="D123" s="160" t="s">
        <v>607</v>
      </c>
      <c r="E123" s="161" t="s">
        <v>558</v>
      </c>
      <c r="F123" s="162">
        <v>401</v>
      </c>
      <c r="G123" s="161" t="s">
        <v>587</v>
      </c>
      <c r="H123" s="161">
        <v>428</v>
      </c>
      <c r="I123" s="163">
        <v>450</v>
      </c>
      <c r="J123" s="164" t="s">
        <v>608</v>
      </c>
      <c r="K123" s="165">
        <f t="shared" si="94"/>
        <v>27</v>
      </c>
      <c r="L123" s="166">
        <f t="shared" si="95"/>
        <v>6.7331670822942641E-2</v>
      </c>
      <c r="M123" s="161" t="s">
        <v>556</v>
      </c>
      <c r="N123" s="167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14</v>
      </c>
      <c r="B124" s="159">
        <v>41928</v>
      </c>
      <c r="C124" s="159"/>
      <c r="D124" s="160" t="s">
        <v>609</v>
      </c>
      <c r="E124" s="161" t="s">
        <v>558</v>
      </c>
      <c r="F124" s="162">
        <v>101</v>
      </c>
      <c r="G124" s="161" t="s">
        <v>587</v>
      </c>
      <c r="H124" s="161">
        <v>112</v>
      </c>
      <c r="I124" s="163">
        <v>120</v>
      </c>
      <c r="J124" s="164" t="s">
        <v>610</v>
      </c>
      <c r="K124" s="165">
        <f t="shared" si="94"/>
        <v>11</v>
      </c>
      <c r="L124" s="166">
        <f t="shared" si="95"/>
        <v>0.10891089108910891</v>
      </c>
      <c r="M124" s="161" t="s">
        <v>556</v>
      </c>
      <c r="N124" s="167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15</v>
      </c>
      <c r="B125" s="159">
        <v>41954</v>
      </c>
      <c r="C125" s="159"/>
      <c r="D125" s="160" t="s">
        <v>611</v>
      </c>
      <c r="E125" s="161" t="s">
        <v>558</v>
      </c>
      <c r="F125" s="162">
        <v>59</v>
      </c>
      <c r="G125" s="161" t="s">
        <v>587</v>
      </c>
      <c r="H125" s="161">
        <v>76</v>
      </c>
      <c r="I125" s="163">
        <v>76</v>
      </c>
      <c r="J125" s="164" t="s">
        <v>588</v>
      </c>
      <c r="K125" s="165">
        <f t="shared" si="94"/>
        <v>17</v>
      </c>
      <c r="L125" s="166">
        <f t="shared" si="95"/>
        <v>0.28813559322033899</v>
      </c>
      <c r="M125" s="161" t="s">
        <v>556</v>
      </c>
      <c r="N125" s="167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16</v>
      </c>
      <c r="B126" s="159">
        <v>41954</v>
      </c>
      <c r="C126" s="159"/>
      <c r="D126" s="160" t="s">
        <v>600</v>
      </c>
      <c r="E126" s="161" t="s">
        <v>558</v>
      </c>
      <c r="F126" s="162">
        <v>99</v>
      </c>
      <c r="G126" s="161" t="s">
        <v>587</v>
      </c>
      <c r="H126" s="161">
        <v>120</v>
      </c>
      <c r="I126" s="163">
        <v>120</v>
      </c>
      <c r="J126" s="164" t="s">
        <v>569</v>
      </c>
      <c r="K126" s="165">
        <f t="shared" si="94"/>
        <v>21</v>
      </c>
      <c r="L126" s="166">
        <f t="shared" si="95"/>
        <v>0.21212121212121213</v>
      </c>
      <c r="M126" s="161" t="s">
        <v>556</v>
      </c>
      <c r="N126" s="167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17</v>
      </c>
      <c r="B127" s="159">
        <v>41956</v>
      </c>
      <c r="C127" s="159"/>
      <c r="D127" s="160" t="s">
        <v>612</v>
      </c>
      <c r="E127" s="161" t="s">
        <v>558</v>
      </c>
      <c r="F127" s="162">
        <v>22</v>
      </c>
      <c r="G127" s="161" t="s">
        <v>587</v>
      </c>
      <c r="H127" s="161">
        <v>33.549999999999997</v>
      </c>
      <c r="I127" s="163">
        <v>32</v>
      </c>
      <c r="J127" s="164" t="s">
        <v>613</v>
      </c>
      <c r="K127" s="165">
        <f t="shared" si="94"/>
        <v>11.549999999999997</v>
      </c>
      <c r="L127" s="166">
        <f t="shared" si="95"/>
        <v>0.52499999999999991</v>
      </c>
      <c r="M127" s="161" t="s">
        <v>556</v>
      </c>
      <c r="N127" s="167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18</v>
      </c>
      <c r="B128" s="159">
        <v>41976</v>
      </c>
      <c r="C128" s="159"/>
      <c r="D128" s="160" t="s">
        <v>614</v>
      </c>
      <c r="E128" s="161" t="s">
        <v>558</v>
      </c>
      <c r="F128" s="162">
        <v>440</v>
      </c>
      <c r="G128" s="161" t="s">
        <v>587</v>
      </c>
      <c r="H128" s="161">
        <v>520</v>
      </c>
      <c r="I128" s="163">
        <v>520</v>
      </c>
      <c r="J128" s="164" t="s">
        <v>615</v>
      </c>
      <c r="K128" s="165">
        <f t="shared" si="94"/>
        <v>80</v>
      </c>
      <c r="L128" s="166">
        <f t="shared" si="95"/>
        <v>0.18181818181818182</v>
      </c>
      <c r="M128" s="161" t="s">
        <v>556</v>
      </c>
      <c r="N128" s="167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19</v>
      </c>
      <c r="B129" s="159">
        <v>41976</v>
      </c>
      <c r="C129" s="159"/>
      <c r="D129" s="160" t="s">
        <v>616</v>
      </c>
      <c r="E129" s="161" t="s">
        <v>558</v>
      </c>
      <c r="F129" s="162">
        <v>360</v>
      </c>
      <c r="G129" s="161" t="s">
        <v>587</v>
      </c>
      <c r="H129" s="161">
        <v>427</v>
      </c>
      <c r="I129" s="163">
        <v>425</v>
      </c>
      <c r="J129" s="164" t="s">
        <v>617</v>
      </c>
      <c r="K129" s="165">
        <f t="shared" si="94"/>
        <v>67</v>
      </c>
      <c r="L129" s="166">
        <f t="shared" si="95"/>
        <v>0.18611111111111112</v>
      </c>
      <c r="M129" s="161" t="s">
        <v>556</v>
      </c>
      <c r="N129" s="167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20</v>
      </c>
      <c r="B130" s="159">
        <v>42012</v>
      </c>
      <c r="C130" s="159"/>
      <c r="D130" s="160" t="s">
        <v>618</v>
      </c>
      <c r="E130" s="161" t="s">
        <v>558</v>
      </c>
      <c r="F130" s="162">
        <v>360</v>
      </c>
      <c r="G130" s="161" t="s">
        <v>587</v>
      </c>
      <c r="H130" s="161">
        <v>455</v>
      </c>
      <c r="I130" s="163">
        <v>420</v>
      </c>
      <c r="J130" s="164" t="s">
        <v>619</v>
      </c>
      <c r="K130" s="165">
        <f t="shared" si="94"/>
        <v>95</v>
      </c>
      <c r="L130" s="166">
        <f t="shared" si="95"/>
        <v>0.2638888888888889</v>
      </c>
      <c r="M130" s="161" t="s">
        <v>556</v>
      </c>
      <c r="N130" s="167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21</v>
      </c>
      <c r="B131" s="159">
        <v>42012</v>
      </c>
      <c r="C131" s="159"/>
      <c r="D131" s="160" t="s">
        <v>620</v>
      </c>
      <c r="E131" s="161" t="s">
        <v>558</v>
      </c>
      <c r="F131" s="162">
        <v>130</v>
      </c>
      <c r="G131" s="161"/>
      <c r="H131" s="161">
        <v>175.5</v>
      </c>
      <c r="I131" s="163">
        <v>165</v>
      </c>
      <c r="J131" s="164" t="s">
        <v>621</v>
      </c>
      <c r="K131" s="165">
        <f t="shared" si="94"/>
        <v>45.5</v>
      </c>
      <c r="L131" s="166">
        <f t="shared" si="95"/>
        <v>0.35</v>
      </c>
      <c r="M131" s="161" t="s">
        <v>556</v>
      </c>
      <c r="N131" s="167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22</v>
      </c>
      <c r="B132" s="159">
        <v>42040</v>
      </c>
      <c r="C132" s="159"/>
      <c r="D132" s="160" t="s">
        <v>371</v>
      </c>
      <c r="E132" s="161" t="s">
        <v>586</v>
      </c>
      <c r="F132" s="162">
        <v>98</v>
      </c>
      <c r="G132" s="161"/>
      <c r="H132" s="161">
        <v>120</v>
      </c>
      <c r="I132" s="163">
        <v>120</v>
      </c>
      <c r="J132" s="164" t="s">
        <v>588</v>
      </c>
      <c r="K132" s="165">
        <f t="shared" si="94"/>
        <v>22</v>
      </c>
      <c r="L132" s="166">
        <f t="shared" si="95"/>
        <v>0.22448979591836735</v>
      </c>
      <c r="M132" s="161" t="s">
        <v>556</v>
      </c>
      <c r="N132" s="167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23</v>
      </c>
      <c r="B133" s="159">
        <v>42040</v>
      </c>
      <c r="C133" s="159"/>
      <c r="D133" s="160" t="s">
        <v>622</v>
      </c>
      <c r="E133" s="161" t="s">
        <v>586</v>
      </c>
      <c r="F133" s="162">
        <v>196</v>
      </c>
      <c r="G133" s="161"/>
      <c r="H133" s="161">
        <v>262</v>
      </c>
      <c r="I133" s="163">
        <v>255</v>
      </c>
      <c r="J133" s="164" t="s">
        <v>588</v>
      </c>
      <c r="K133" s="165">
        <f t="shared" si="94"/>
        <v>66</v>
      </c>
      <c r="L133" s="166">
        <f t="shared" si="95"/>
        <v>0.33673469387755101</v>
      </c>
      <c r="M133" s="161" t="s">
        <v>556</v>
      </c>
      <c r="N133" s="167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8">
        <v>24</v>
      </c>
      <c r="B134" s="169">
        <v>42067</v>
      </c>
      <c r="C134" s="169"/>
      <c r="D134" s="170" t="s">
        <v>370</v>
      </c>
      <c r="E134" s="171" t="s">
        <v>586</v>
      </c>
      <c r="F134" s="172">
        <v>235</v>
      </c>
      <c r="G134" s="172"/>
      <c r="H134" s="173">
        <v>77</v>
      </c>
      <c r="I134" s="173" t="s">
        <v>623</v>
      </c>
      <c r="J134" s="174" t="s">
        <v>624</v>
      </c>
      <c r="K134" s="175">
        <f t="shared" si="94"/>
        <v>-158</v>
      </c>
      <c r="L134" s="176">
        <f t="shared" si="95"/>
        <v>-0.67234042553191486</v>
      </c>
      <c r="M134" s="172" t="s">
        <v>568</v>
      </c>
      <c r="N134" s="169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25</v>
      </c>
      <c r="B135" s="159">
        <v>42067</v>
      </c>
      <c r="C135" s="159"/>
      <c r="D135" s="160" t="s">
        <v>625</v>
      </c>
      <c r="E135" s="161" t="s">
        <v>586</v>
      </c>
      <c r="F135" s="162">
        <v>185</v>
      </c>
      <c r="G135" s="161"/>
      <c r="H135" s="161">
        <v>224</v>
      </c>
      <c r="I135" s="163" t="s">
        <v>626</v>
      </c>
      <c r="J135" s="164" t="s">
        <v>588</v>
      </c>
      <c r="K135" s="165">
        <f t="shared" si="94"/>
        <v>39</v>
      </c>
      <c r="L135" s="166">
        <f t="shared" si="95"/>
        <v>0.21081081081081082</v>
      </c>
      <c r="M135" s="161" t="s">
        <v>556</v>
      </c>
      <c r="N135" s="167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8">
        <v>26</v>
      </c>
      <c r="B136" s="169">
        <v>42090</v>
      </c>
      <c r="C136" s="169"/>
      <c r="D136" s="177" t="s">
        <v>627</v>
      </c>
      <c r="E136" s="172" t="s">
        <v>586</v>
      </c>
      <c r="F136" s="172">
        <v>49.5</v>
      </c>
      <c r="G136" s="173"/>
      <c r="H136" s="173">
        <v>15.85</v>
      </c>
      <c r="I136" s="173">
        <v>67</v>
      </c>
      <c r="J136" s="174" t="s">
        <v>628</v>
      </c>
      <c r="K136" s="173">
        <f t="shared" si="94"/>
        <v>-33.65</v>
      </c>
      <c r="L136" s="178">
        <f t="shared" si="95"/>
        <v>-0.67979797979797973</v>
      </c>
      <c r="M136" s="172" t="s">
        <v>568</v>
      </c>
      <c r="N136" s="179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27</v>
      </c>
      <c r="B137" s="159">
        <v>42093</v>
      </c>
      <c r="C137" s="159"/>
      <c r="D137" s="160" t="s">
        <v>629</v>
      </c>
      <c r="E137" s="161" t="s">
        <v>586</v>
      </c>
      <c r="F137" s="162">
        <v>183.5</v>
      </c>
      <c r="G137" s="161"/>
      <c r="H137" s="161">
        <v>219</v>
      </c>
      <c r="I137" s="163">
        <v>218</v>
      </c>
      <c r="J137" s="164" t="s">
        <v>630</v>
      </c>
      <c r="K137" s="165">
        <f t="shared" si="94"/>
        <v>35.5</v>
      </c>
      <c r="L137" s="166">
        <f t="shared" si="95"/>
        <v>0.19346049046321526</v>
      </c>
      <c r="M137" s="161" t="s">
        <v>556</v>
      </c>
      <c r="N137" s="167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28</v>
      </c>
      <c r="B138" s="159">
        <v>42114</v>
      </c>
      <c r="C138" s="159"/>
      <c r="D138" s="160" t="s">
        <v>631</v>
      </c>
      <c r="E138" s="161" t="s">
        <v>586</v>
      </c>
      <c r="F138" s="162">
        <f>(227+237)/2</f>
        <v>232</v>
      </c>
      <c r="G138" s="161"/>
      <c r="H138" s="161">
        <v>298</v>
      </c>
      <c r="I138" s="163">
        <v>298</v>
      </c>
      <c r="J138" s="164" t="s">
        <v>588</v>
      </c>
      <c r="K138" s="165">
        <f t="shared" si="94"/>
        <v>66</v>
      </c>
      <c r="L138" s="166">
        <f t="shared" si="95"/>
        <v>0.28448275862068967</v>
      </c>
      <c r="M138" s="161" t="s">
        <v>556</v>
      </c>
      <c r="N138" s="167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29</v>
      </c>
      <c r="B139" s="159">
        <v>42128</v>
      </c>
      <c r="C139" s="159"/>
      <c r="D139" s="160" t="s">
        <v>632</v>
      </c>
      <c r="E139" s="161" t="s">
        <v>558</v>
      </c>
      <c r="F139" s="162">
        <v>385</v>
      </c>
      <c r="G139" s="161"/>
      <c r="H139" s="161">
        <f>212.5+331</f>
        <v>543.5</v>
      </c>
      <c r="I139" s="163">
        <v>510</v>
      </c>
      <c r="J139" s="164" t="s">
        <v>633</v>
      </c>
      <c r="K139" s="165">
        <f t="shared" si="94"/>
        <v>158.5</v>
      </c>
      <c r="L139" s="166">
        <f t="shared" si="95"/>
        <v>0.41168831168831171</v>
      </c>
      <c r="M139" s="161" t="s">
        <v>556</v>
      </c>
      <c r="N139" s="167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30</v>
      </c>
      <c r="B140" s="159">
        <v>42128</v>
      </c>
      <c r="C140" s="159"/>
      <c r="D140" s="160" t="s">
        <v>634</v>
      </c>
      <c r="E140" s="161" t="s">
        <v>558</v>
      </c>
      <c r="F140" s="162">
        <v>115.5</v>
      </c>
      <c r="G140" s="161"/>
      <c r="H140" s="161">
        <v>146</v>
      </c>
      <c r="I140" s="163">
        <v>142</v>
      </c>
      <c r="J140" s="164" t="s">
        <v>635</v>
      </c>
      <c r="K140" s="165">
        <f t="shared" si="94"/>
        <v>30.5</v>
      </c>
      <c r="L140" s="166">
        <f t="shared" si="95"/>
        <v>0.26406926406926406</v>
      </c>
      <c r="M140" s="161" t="s">
        <v>556</v>
      </c>
      <c r="N140" s="167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31</v>
      </c>
      <c r="B141" s="159">
        <v>42151</v>
      </c>
      <c r="C141" s="159"/>
      <c r="D141" s="160" t="s">
        <v>636</v>
      </c>
      <c r="E141" s="161" t="s">
        <v>558</v>
      </c>
      <c r="F141" s="162">
        <v>237.5</v>
      </c>
      <c r="G141" s="161"/>
      <c r="H141" s="161">
        <v>279.5</v>
      </c>
      <c r="I141" s="163">
        <v>278</v>
      </c>
      <c r="J141" s="164" t="s">
        <v>588</v>
      </c>
      <c r="K141" s="165">
        <f t="shared" si="94"/>
        <v>42</v>
      </c>
      <c r="L141" s="166">
        <f t="shared" si="95"/>
        <v>0.17684210526315788</v>
      </c>
      <c r="M141" s="161" t="s">
        <v>556</v>
      </c>
      <c r="N141" s="167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32</v>
      </c>
      <c r="B142" s="159">
        <v>42174</v>
      </c>
      <c r="C142" s="159"/>
      <c r="D142" s="160" t="s">
        <v>607</v>
      </c>
      <c r="E142" s="161" t="s">
        <v>586</v>
      </c>
      <c r="F142" s="162">
        <v>340</v>
      </c>
      <c r="G142" s="161"/>
      <c r="H142" s="161">
        <v>448</v>
      </c>
      <c r="I142" s="163">
        <v>448</v>
      </c>
      <c r="J142" s="164" t="s">
        <v>588</v>
      </c>
      <c r="K142" s="165">
        <f t="shared" si="94"/>
        <v>108</v>
      </c>
      <c r="L142" s="166">
        <f t="shared" si="95"/>
        <v>0.31764705882352939</v>
      </c>
      <c r="M142" s="161" t="s">
        <v>556</v>
      </c>
      <c r="N142" s="167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33</v>
      </c>
      <c r="B143" s="159">
        <v>42191</v>
      </c>
      <c r="C143" s="159"/>
      <c r="D143" s="160" t="s">
        <v>637</v>
      </c>
      <c r="E143" s="161" t="s">
        <v>586</v>
      </c>
      <c r="F143" s="162">
        <v>390</v>
      </c>
      <c r="G143" s="161"/>
      <c r="H143" s="161">
        <v>460</v>
      </c>
      <c r="I143" s="163">
        <v>460</v>
      </c>
      <c r="J143" s="164" t="s">
        <v>588</v>
      </c>
      <c r="K143" s="165">
        <f t="shared" si="94"/>
        <v>70</v>
      </c>
      <c r="L143" s="166">
        <f t="shared" si="95"/>
        <v>0.17948717948717949</v>
      </c>
      <c r="M143" s="161" t="s">
        <v>556</v>
      </c>
      <c r="N143" s="167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8">
        <v>34</v>
      </c>
      <c r="B144" s="169">
        <v>42195</v>
      </c>
      <c r="C144" s="169"/>
      <c r="D144" s="170" t="s">
        <v>638</v>
      </c>
      <c r="E144" s="171" t="s">
        <v>586</v>
      </c>
      <c r="F144" s="172">
        <v>122.5</v>
      </c>
      <c r="G144" s="172"/>
      <c r="H144" s="173">
        <v>61</v>
      </c>
      <c r="I144" s="173">
        <v>172</v>
      </c>
      <c r="J144" s="174" t="s">
        <v>639</v>
      </c>
      <c r="K144" s="175">
        <f t="shared" si="94"/>
        <v>-61.5</v>
      </c>
      <c r="L144" s="176">
        <f t="shared" si="95"/>
        <v>-0.50204081632653064</v>
      </c>
      <c r="M144" s="172" t="s">
        <v>568</v>
      </c>
      <c r="N144" s="169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35</v>
      </c>
      <c r="B145" s="159">
        <v>42219</v>
      </c>
      <c r="C145" s="159"/>
      <c r="D145" s="160" t="s">
        <v>640</v>
      </c>
      <c r="E145" s="161" t="s">
        <v>586</v>
      </c>
      <c r="F145" s="162">
        <v>297.5</v>
      </c>
      <c r="G145" s="161"/>
      <c r="H145" s="161">
        <v>350</v>
      </c>
      <c r="I145" s="163">
        <v>360</v>
      </c>
      <c r="J145" s="164" t="s">
        <v>641</v>
      </c>
      <c r="K145" s="165">
        <f t="shared" si="94"/>
        <v>52.5</v>
      </c>
      <c r="L145" s="166">
        <f t="shared" si="95"/>
        <v>0.17647058823529413</v>
      </c>
      <c r="M145" s="161" t="s">
        <v>556</v>
      </c>
      <c r="N145" s="167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36</v>
      </c>
      <c r="B146" s="159">
        <v>42219</v>
      </c>
      <c r="C146" s="159"/>
      <c r="D146" s="160" t="s">
        <v>642</v>
      </c>
      <c r="E146" s="161" t="s">
        <v>586</v>
      </c>
      <c r="F146" s="162">
        <v>115.5</v>
      </c>
      <c r="G146" s="161"/>
      <c r="H146" s="161">
        <v>149</v>
      </c>
      <c r="I146" s="163">
        <v>140</v>
      </c>
      <c r="J146" s="164" t="s">
        <v>643</v>
      </c>
      <c r="K146" s="165">
        <f t="shared" si="94"/>
        <v>33.5</v>
      </c>
      <c r="L146" s="166">
        <f t="shared" si="95"/>
        <v>0.29004329004329005</v>
      </c>
      <c r="M146" s="161" t="s">
        <v>556</v>
      </c>
      <c r="N146" s="167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37</v>
      </c>
      <c r="B147" s="159">
        <v>42251</v>
      </c>
      <c r="C147" s="159"/>
      <c r="D147" s="160" t="s">
        <v>636</v>
      </c>
      <c r="E147" s="161" t="s">
        <v>586</v>
      </c>
      <c r="F147" s="162">
        <v>226</v>
      </c>
      <c r="G147" s="161"/>
      <c r="H147" s="161">
        <v>292</v>
      </c>
      <c r="I147" s="163">
        <v>292</v>
      </c>
      <c r="J147" s="164" t="s">
        <v>644</v>
      </c>
      <c r="K147" s="165">
        <f t="shared" si="94"/>
        <v>66</v>
      </c>
      <c r="L147" s="166">
        <f t="shared" si="95"/>
        <v>0.29203539823008851</v>
      </c>
      <c r="M147" s="161" t="s">
        <v>556</v>
      </c>
      <c r="N147" s="167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38</v>
      </c>
      <c r="B148" s="159">
        <v>42254</v>
      </c>
      <c r="C148" s="159"/>
      <c r="D148" s="160" t="s">
        <v>631</v>
      </c>
      <c r="E148" s="161" t="s">
        <v>586</v>
      </c>
      <c r="F148" s="162">
        <v>232.5</v>
      </c>
      <c r="G148" s="161"/>
      <c r="H148" s="161">
        <v>312.5</v>
      </c>
      <c r="I148" s="163">
        <v>310</v>
      </c>
      <c r="J148" s="164" t="s">
        <v>588</v>
      </c>
      <c r="K148" s="165">
        <f t="shared" si="94"/>
        <v>80</v>
      </c>
      <c r="L148" s="166">
        <f t="shared" si="95"/>
        <v>0.34408602150537637</v>
      </c>
      <c r="M148" s="161" t="s">
        <v>556</v>
      </c>
      <c r="N148" s="167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39</v>
      </c>
      <c r="B149" s="159">
        <v>42268</v>
      </c>
      <c r="C149" s="159"/>
      <c r="D149" s="160" t="s">
        <v>645</v>
      </c>
      <c r="E149" s="161" t="s">
        <v>586</v>
      </c>
      <c r="F149" s="162">
        <v>196.5</v>
      </c>
      <c r="G149" s="161"/>
      <c r="H149" s="161">
        <v>238</v>
      </c>
      <c r="I149" s="163">
        <v>238</v>
      </c>
      <c r="J149" s="164" t="s">
        <v>644</v>
      </c>
      <c r="K149" s="165">
        <f t="shared" si="94"/>
        <v>41.5</v>
      </c>
      <c r="L149" s="166">
        <f t="shared" si="95"/>
        <v>0.21119592875318066</v>
      </c>
      <c r="M149" s="161" t="s">
        <v>556</v>
      </c>
      <c r="N149" s="167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40</v>
      </c>
      <c r="B150" s="159">
        <v>42271</v>
      </c>
      <c r="C150" s="159"/>
      <c r="D150" s="160" t="s">
        <v>585</v>
      </c>
      <c r="E150" s="161" t="s">
        <v>586</v>
      </c>
      <c r="F150" s="162">
        <v>65</v>
      </c>
      <c r="G150" s="161"/>
      <c r="H150" s="161">
        <v>82</v>
      </c>
      <c r="I150" s="163">
        <v>82</v>
      </c>
      <c r="J150" s="164" t="s">
        <v>644</v>
      </c>
      <c r="K150" s="165">
        <f t="shared" si="94"/>
        <v>17</v>
      </c>
      <c r="L150" s="166">
        <f t="shared" si="95"/>
        <v>0.26153846153846155</v>
      </c>
      <c r="M150" s="161" t="s">
        <v>556</v>
      </c>
      <c r="N150" s="167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41</v>
      </c>
      <c r="B151" s="159">
        <v>42291</v>
      </c>
      <c r="C151" s="159"/>
      <c r="D151" s="160" t="s">
        <v>646</v>
      </c>
      <c r="E151" s="161" t="s">
        <v>586</v>
      </c>
      <c r="F151" s="162">
        <v>144</v>
      </c>
      <c r="G151" s="161"/>
      <c r="H151" s="161">
        <v>182.5</v>
      </c>
      <c r="I151" s="163">
        <v>181</v>
      </c>
      <c r="J151" s="164" t="s">
        <v>644</v>
      </c>
      <c r="K151" s="165">
        <f t="shared" si="94"/>
        <v>38.5</v>
      </c>
      <c r="L151" s="166">
        <f t="shared" si="95"/>
        <v>0.2673611111111111</v>
      </c>
      <c r="M151" s="161" t="s">
        <v>556</v>
      </c>
      <c r="N151" s="167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42</v>
      </c>
      <c r="B152" s="159">
        <v>42291</v>
      </c>
      <c r="C152" s="159"/>
      <c r="D152" s="160" t="s">
        <v>647</v>
      </c>
      <c r="E152" s="161" t="s">
        <v>586</v>
      </c>
      <c r="F152" s="162">
        <v>264</v>
      </c>
      <c r="G152" s="161"/>
      <c r="H152" s="161">
        <v>311</v>
      </c>
      <c r="I152" s="163">
        <v>311</v>
      </c>
      <c r="J152" s="164" t="s">
        <v>644</v>
      </c>
      <c r="K152" s="165">
        <f t="shared" si="94"/>
        <v>47</v>
      </c>
      <c r="L152" s="166">
        <f t="shared" si="95"/>
        <v>0.17803030303030304</v>
      </c>
      <c r="M152" s="161" t="s">
        <v>556</v>
      </c>
      <c r="N152" s="167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43</v>
      </c>
      <c r="B153" s="159">
        <v>42318</v>
      </c>
      <c r="C153" s="159"/>
      <c r="D153" s="160" t="s">
        <v>648</v>
      </c>
      <c r="E153" s="161" t="s">
        <v>558</v>
      </c>
      <c r="F153" s="162">
        <v>549.5</v>
      </c>
      <c r="G153" s="161"/>
      <c r="H153" s="161">
        <v>630</v>
      </c>
      <c r="I153" s="163">
        <v>630</v>
      </c>
      <c r="J153" s="164" t="s">
        <v>644</v>
      </c>
      <c r="K153" s="165">
        <f t="shared" si="94"/>
        <v>80.5</v>
      </c>
      <c r="L153" s="166">
        <f t="shared" si="95"/>
        <v>0.1464968152866242</v>
      </c>
      <c r="M153" s="161" t="s">
        <v>556</v>
      </c>
      <c r="N153" s="167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44</v>
      </c>
      <c r="B154" s="159">
        <v>42342</v>
      </c>
      <c r="C154" s="159"/>
      <c r="D154" s="160" t="s">
        <v>649</v>
      </c>
      <c r="E154" s="161" t="s">
        <v>586</v>
      </c>
      <c r="F154" s="162">
        <v>1027.5</v>
      </c>
      <c r="G154" s="161"/>
      <c r="H154" s="161">
        <v>1315</v>
      </c>
      <c r="I154" s="163">
        <v>1250</v>
      </c>
      <c r="J154" s="164" t="s">
        <v>644</v>
      </c>
      <c r="K154" s="165">
        <f t="shared" si="94"/>
        <v>287.5</v>
      </c>
      <c r="L154" s="166">
        <f t="shared" si="95"/>
        <v>0.27980535279805352</v>
      </c>
      <c r="M154" s="161" t="s">
        <v>556</v>
      </c>
      <c r="N154" s="167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45</v>
      </c>
      <c r="B155" s="159">
        <v>42367</v>
      </c>
      <c r="C155" s="159"/>
      <c r="D155" s="160" t="s">
        <v>650</v>
      </c>
      <c r="E155" s="161" t="s">
        <v>586</v>
      </c>
      <c r="F155" s="162">
        <v>465</v>
      </c>
      <c r="G155" s="161"/>
      <c r="H155" s="161">
        <v>540</v>
      </c>
      <c r="I155" s="163">
        <v>540</v>
      </c>
      <c r="J155" s="164" t="s">
        <v>644</v>
      </c>
      <c r="K155" s="165">
        <f t="shared" si="94"/>
        <v>75</v>
      </c>
      <c r="L155" s="166">
        <f t="shared" si="95"/>
        <v>0.16129032258064516</v>
      </c>
      <c r="M155" s="161" t="s">
        <v>556</v>
      </c>
      <c r="N155" s="167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46</v>
      </c>
      <c r="B156" s="159">
        <v>42380</v>
      </c>
      <c r="C156" s="159"/>
      <c r="D156" s="160" t="s">
        <v>371</v>
      </c>
      <c r="E156" s="161" t="s">
        <v>558</v>
      </c>
      <c r="F156" s="162">
        <v>81</v>
      </c>
      <c r="G156" s="161"/>
      <c r="H156" s="161">
        <v>110</v>
      </c>
      <c r="I156" s="163">
        <v>110</v>
      </c>
      <c r="J156" s="164" t="s">
        <v>644</v>
      </c>
      <c r="K156" s="165">
        <f t="shared" si="94"/>
        <v>29</v>
      </c>
      <c r="L156" s="166">
        <f t="shared" si="95"/>
        <v>0.35802469135802467</v>
      </c>
      <c r="M156" s="161" t="s">
        <v>556</v>
      </c>
      <c r="N156" s="167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47</v>
      </c>
      <c r="B157" s="159">
        <v>42382</v>
      </c>
      <c r="C157" s="159"/>
      <c r="D157" s="160" t="s">
        <v>651</v>
      </c>
      <c r="E157" s="161" t="s">
        <v>558</v>
      </c>
      <c r="F157" s="162">
        <v>417.5</v>
      </c>
      <c r="G157" s="161"/>
      <c r="H157" s="161">
        <v>547</v>
      </c>
      <c r="I157" s="163">
        <v>535</v>
      </c>
      <c r="J157" s="164" t="s">
        <v>644</v>
      </c>
      <c r="K157" s="165">
        <f t="shared" si="94"/>
        <v>129.5</v>
      </c>
      <c r="L157" s="166">
        <f t="shared" si="95"/>
        <v>0.31017964071856285</v>
      </c>
      <c r="M157" s="161" t="s">
        <v>556</v>
      </c>
      <c r="N157" s="167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48</v>
      </c>
      <c r="B158" s="159">
        <v>42408</v>
      </c>
      <c r="C158" s="159"/>
      <c r="D158" s="160" t="s">
        <v>652</v>
      </c>
      <c r="E158" s="161" t="s">
        <v>586</v>
      </c>
      <c r="F158" s="162">
        <v>650</v>
      </c>
      <c r="G158" s="161"/>
      <c r="H158" s="161">
        <v>800</v>
      </c>
      <c r="I158" s="163">
        <v>800</v>
      </c>
      <c r="J158" s="164" t="s">
        <v>644</v>
      </c>
      <c r="K158" s="165">
        <f t="shared" si="94"/>
        <v>150</v>
      </c>
      <c r="L158" s="166">
        <f t="shared" si="95"/>
        <v>0.23076923076923078</v>
      </c>
      <c r="M158" s="161" t="s">
        <v>556</v>
      </c>
      <c r="N158" s="167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49</v>
      </c>
      <c r="B159" s="159">
        <v>42433</v>
      </c>
      <c r="C159" s="159"/>
      <c r="D159" s="160" t="s">
        <v>209</v>
      </c>
      <c r="E159" s="161" t="s">
        <v>586</v>
      </c>
      <c r="F159" s="162">
        <v>437.5</v>
      </c>
      <c r="G159" s="161"/>
      <c r="H159" s="161">
        <v>504.5</v>
      </c>
      <c r="I159" s="163">
        <v>522</v>
      </c>
      <c r="J159" s="164" t="s">
        <v>653</v>
      </c>
      <c r="K159" s="165">
        <f t="shared" si="94"/>
        <v>67</v>
      </c>
      <c r="L159" s="166">
        <f t="shared" si="95"/>
        <v>0.15314285714285714</v>
      </c>
      <c r="M159" s="161" t="s">
        <v>556</v>
      </c>
      <c r="N159" s="167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50</v>
      </c>
      <c r="B160" s="159">
        <v>42438</v>
      </c>
      <c r="C160" s="159"/>
      <c r="D160" s="160" t="s">
        <v>654</v>
      </c>
      <c r="E160" s="161" t="s">
        <v>586</v>
      </c>
      <c r="F160" s="162">
        <v>189.5</v>
      </c>
      <c r="G160" s="161"/>
      <c r="H160" s="161">
        <v>218</v>
      </c>
      <c r="I160" s="163">
        <v>218</v>
      </c>
      <c r="J160" s="164" t="s">
        <v>644</v>
      </c>
      <c r="K160" s="165">
        <f t="shared" si="94"/>
        <v>28.5</v>
      </c>
      <c r="L160" s="166">
        <f t="shared" si="95"/>
        <v>0.15039577836411611</v>
      </c>
      <c r="M160" s="161" t="s">
        <v>556</v>
      </c>
      <c r="N160" s="167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8">
        <v>51</v>
      </c>
      <c r="B161" s="169">
        <v>42471</v>
      </c>
      <c r="C161" s="169"/>
      <c r="D161" s="177" t="s">
        <v>655</v>
      </c>
      <c r="E161" s="172" t="s">
        <v>586</v>
      </c>
      <c r="F161" s="172">
        <v>36.5</v>
      </c>
      <c r="G161" s="173"/>
      <c r="H161" s="173">
        <v>15.85</v>
      </c>
      <c r="I161" s="173">
        <v>60</v>
      </c>
      <c r="J161" s="174" t="s">
        <v>656</v>
      </c>
      <c r="K161" s="175">
        <f t="shared" si="94"/>
        <v>-20.65</v>
      </c>
      <c r="L161" s="176">
        <f t="shared" si="95"/>
        <v>-0.5657534246575342</v>
      </c>
      <c r="M161" s="172" t="s">
        <v>568</v>
      </c>
      <c r="N161" s="180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52</v>
      </c>
      <c r="B162" s="159">
        <v>42472</v>
      </c>
      <c r="C162" s="159"/>
      <c r="D162" s="160" t="s">
        <v>657</v>
      </c>
      <c r="E162" s="161" t="s">
        <v>586</v>
      </c>
      <c r="F162" s="162">
        <v>93</v>
      </c>
      <c r="G162" s="161"/>
      <c r="H162" s="161">
        <v>149</v>
      </c>
      <c r="I162" s="163">
        <v>140</v>
      </c>
      <c r="J162" s="164" t="s">
        <v>658</v>
      </c>
      <c r="K162" s="165">
        <f t="shared" si="94"/>
        <v>56</v>
      </c>
      <c r="L162" s="166">
        <f t="shared" si="95"/>
        <v>0.60215053763440862</v>
      </c>
      <c r="M162" s="161" t="s">
        <v>556</v>
      </c>
      <c r="N162" s="167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53</v>
      </c>
      <c r="B163" s="159">
        <v>42472</v>
      </c>
      <c r="C163" s="159"/>
      <c r="D163" s="160" t="s">
        <v>659</v>
      </c>
      <c r="E163" s="161" t="s">
        <v>586</v>
      </c>
      <c r="F163" s="162">
        <v>130</v>
      </c>
      <c r="G163" s="161"/>
      <c r="H163" s="161">
        <v>150</v>
      </c>
      <c r="I163" s="163" t="s">
        <v>660</v>
      </c>
      <c r="J163" s="164" t="s">
        <v>644</v>
      </c>
      <c r="K163" s="165">
        <f t="shared" si="94"/>
        <v>20</v>
      </c>
      <c r="L163" s="166">
        <f t="shared" si="95"/>
        <v>0.15384615384615385</v>
      </c>
      <c r="M163" s="161" t="s">
        <v>556</v>
      </c>
      <c r="N163" s="167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54</v>
      </c>
      <c r="B164" s="159">
        <v>42473</v>
      </c>
      <c r="C164" s="159"/>
      <c r="D164" s="160" t="s">
        <v>661</v>
      </c>
      <c r="E164" s="161" t="s">
        <v>586</v>
      </c>
      <c r="F164" s="162">
        <v>196</v>
      </c>
      <c r="G164" s="161"/>
      <c r="H164" s="161">
        <v>299</v>
      </c>
      <c r="I164" s="163">
        <v>299</v>
      </c>
      <c r="J164" s="164" t="s">
        <v>644</v>
      </c>
      <c r="K164" s="165">
        <v>103</v>
      </c>
      <c r="L164" s="166">
        <v>0.52551020408163296</v>
      </c>
      <c r="M164" s="161" t="s">
        <v>556</v>
      </c>
      <c r="N164" s="167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55</v>
      </c>
      <c r="B165" s="159">
        <v>42473</v>
      </c>
      <c r="C165" s="159"/>
      <c r="D165" s="160" t="s">
        <v>662</v>
      </c>
      <c r="E165" s="161" t="s">
        <v>586</v>
      </c>
      <c r="F165" s="162">
        <v>88</v>
      </c>
      <c r="G165" s="161"/>
      <c r="H165" s="161">
        <v>103</v>
      </c>
      <c r="I165" s="163">
        <v>103</v>
      </c>
      <c r="J165" s="164" t="s">
        <v>644</v>
      </c>
      <c r="K165" s="165">
        <v>15</v>
      </c>
      <c r="L165" s="166">
        <v>0.170454545454545</v>
      </c>
      <c r="M165" s="161" t="s">
        <v>556</v>
      </c>
      <c r="N165" s="167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56</v>
      </c>
      <c r="B166" s="159">
        <v>42492</v>
      </c>
      <c r="C166" s="159"/>
      <c r="D166" s="160" t="s">
        <v>663</v>
      </c>
      <c r="E166" s="161" t="s">
        <v>586</v>
      </c>
      <c r="F166" s="162">
        <v>127.5</v>
      </c>
      <c r="G166" s="161"/>
      <c r="H166" s="161">
        <v>148</v>
      </c>
      <c r="I166" s="163" t="s">
        <v>664</v>
      </c>
      <c r="J166" s="164" t="s">
        <v>644</v>
      </c>
      <c r="K166" s="165">
        <f>H166-F166</f>
        <v>20.5</v>
      </c>
      <c r="L166" s="166">
        <f>K166/F166</f>
        <v>0.16078431372549021</v>
      </c>
      <c r="M166" s="161" t="s">
        <v>556</v>
      </c>
      <c r="N166" s="167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57</v>
      </c>
      <c r="B167" s="159">
        <v>42493</v>
      </c>
      <c r="C167" s="159"/>
      <c r="D167" s="160" t="s">
        <v>665</v>
      </c>
      <c r="E167" s="161" t="s">
        <v>586</v>
      </c>
      <c r="F167" s="162">
        <v>675</v>
      </c>
      <c r="G167" s="161"/>
      <c r="H167" s="161">
        <v>815</v>
      </c>
      <c r="I167" s="163" t="s">
        <v>666</v>
      </c>
      <c r="J167" s="164" t="s">
        <v>644</v>
      </c>
      <c r="K167" s="165">
        <f>H167-F167</f>
        <v>140</v>
      </c>
      <c r="L167" s="166">
        <f>K167/F167</f>
        <v>0.2074074074074074</v>
      </c>
      <c r="M167" s="161" t="s">
        <v>556</v>
      </c>
      <c r="N167" s="167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8">
        <v>58</v>
      </c>
      <c r="B168" s="169">
        <v>42522</v>
      </c>
      <c r="C168" s="169"/>
      <c r="D168" s="170" t="s">
        <v>667</v>
      </c>
      <c r="E168" s="171" t="s">
        <v>586</v>
      </c>
      <c r="F168" s="172">
        <v>500</v>
      </c>
      <c r="G168" s="172"/>
      <c r="H168" s="173">
        <v>232.5</v>
      </c>
      <c r="I168" s="173" t="s">
        <v>668</v>
      </c>
      <c r="J168" s="174" t="s">
        <v>669</v>
      </c>
      <c r="K168" s="175">
        <f>H168-F168</f>
        <v>-267.5</v>
      </c>
      <c r="L168" s="176">
        <f>K168/F168</f>
        <v>-0.53500000000000003</v>
      </c>
      <c r="M168" s="172" t="s">
        <v>568</v>
      </c>
      <c r="N168" s="169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59</v>
      </c>
      <c r="B169" s="159">
        <v>42527</v>
      </c>
      <c r="C169" s="159"/>
      <c r="D169" s="160" t="s">
        <v>511</v>
      </c>
      <c r="E169" s="161" t="s">
        <v>586</v>
      </c>
      <c r="F169" s="162">
        <v>110</v>
      </c>
      <c r="G169" s="161"/>
      <c r="H169" s="161">
        <v>126.5</v>
      </c>
      <c r="I169" s="163">
        <v>125</v>
      </c>
      <c r="J169" s="164" t="s">
        <v>595</v>
      </c>
      <c r="K169" s="165">
        <f>H169-F169</f>
        <v>16.5</v>
      </c>
      <c r="L169" s="166">
        <f>K169/F169</f>
        <v>0.15</v>
      </c>
      <c r="M169" s="161" t="s">
        <v>556</v>
      </c>
      <c r="N169" s="167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60</v>
      </c>
      <c r="B170" s="159">
        <v>42538</v>
      </c>
      <c r="C170" s="159"/>
      <c r="D170" s="160" t="s">
        <v>670</v>
      </c>
      <c r="E170" s="161" t="s">
        <v>586</v>
      </c>
      <c r="F170" s="162">
        <v>44</v>
      </c>
      <c r="G170" s="161"/>
      <c r="H170" s="161">
        <v>69.5</v>
      </c>
      <c r="I170" s="163">
        <v>69.5</v>
      </c>
      <c r="J170" s="164" t="s">
        <v>671</v>
      </c>
      <c r="K170" s="165">
        <f>H170-F170</f>
        <v>25.5</v>
      </c>
      <c r="L170" s="166">
        <f>K170/F170</f>
        <v>0.57954545454545459</v>
      </c>
      <c r="M170" s="161" t="s">
        <v>556</v>
      </c>
      <c r="N170" s="167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61</v>
      </c>
      <c r="B171" s="159">
        <v>42549</v>
      </c>
      <c r="C171" s="159"/>
      <c r="D171" s="160" t="s">
        <v>672</v>
      </c>
      <c r="E171" s="161" t="s">
        <v>586</v>
      </c>
      <c r="F171" s="162">
        <v>262.5</v>
      </c>
      <c r="G171" s="161"/>
      <c r="H171" s="161">
        <v>340</v>
      </c>
      <c r="I171" s="163">
        <v>333</v>
      </c>
      <c r="J171" s="164" t="s">
        <v>673</v>
      </c>
      <c r="K171" s="165">
        <v>77.5</v>
      </c>
      <c r="L171" s="166">
        <v>0.29523809523809502</v>
      </c>
      <c r="M171" s="161" t="s">
        <v>556</v>
      </c>
      <c r="N171" s="167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62</v>
      </c>
      <c r="B172" s="159">
        <v>42549</v>
      </c>
      <c r="C172" s="159"/>
      <c r="D172" s="160" t="s">
        <v>674</v>
      </c>
      <c r="E172" s="161" t="s">
        <v>586</v>
      </c>
      <c r="F172" s="162">
        <v>840</v>
      </c>
      <c r="G172" s="161"/>
      <c r="H172" s="161">
        <v>1230</v>
      </c>
      <c r="I172" s="163">
        <v>1230</v>
      </c>
      <c r="J172" s="164" t="s">
        <v>644</v>
      </c>
      <c r="K172" s="165">
        <v>390</v>
      </c>
      <c r="L172" s="166">
        <v>0.46428571428571402</v>
      </c>
      <c r="M172" s="161" t="s">
        <v>556</v>
      </c>
      <c r="N172" s="167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1">
        <v>63</v>
      </c>
      <c r="B173" s="182">
        <v>42556</v>
      </c>
      <c r="C173" s="182"/>
      <c r="D173" s="183" t="s">
        <v>675</v>
      </c>
      <c r="E173" s="184" t="s">
        <v>586</v>
      </c>
      <c r="F173" s="184">
        <v>395</v>
      </c>
      <c r="G173" s="185"/>
      <c r="H173" s="185">
        <f>(468.5+342.5)/2</f>
        <v>405.5</v>
      </c>
      <c r="I173" s="185">
        <v>510</v>
      </c>
      <c r="J173" s="186" t="s">
        <v>676</v>
      </c>
      <c r="K173" s="187">
        <f t="shared" ref="K173:K179" si="96">H173-F173</f>
        <v>10.5</v>
      </c>
      <c r="L173" s="188">
        <f t="shared" ref="L173:L179" si="97">K173/F173</f>
        <v>2.6582278481012658E-2</v>
      </c>
      <c r="M173" s="184" t="s">
        <v>677</v>
      </c>
      <c r="N173" s="182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8">
        <v>64</v>
      </c>
      <c r="B174" s="169">
        <v>42584</v>
      </c>
      <c r="C174" s="169"/>
      <c r="D174" s="170" t="s">
        <v>678</v>
      </c>
      <c r="E174" s="171" t="s">
        <v>558</v>
      </c>
      <c r="F174" s="172">
        <f>169.5-12.8</f>
        <v>156.69999999999999</v>
      </c>
      <c r="G174" s="172"/>
      <c r="H174" s="173">
        <v>77</v>
      </c>
      <c r="I174" s="173" t="s">
        <v>679</v>
      </c>
      <c r="J174" s="174" t="s">
        <v>680</v>
      </c>
      <c r="K174" s="175">
        <f t="shared" si="96"/>
        <v>-79.699999999999989</v>
      </c>
      <c r="L174" s="176">
        <f t="shared" si="97"/>
        <v>-0.50861518825781749</v>
      </c>
      <c r="M174" s="172" t="s">
        <v>568</v>
      </c>
      <c r="N174" s="169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8">
        <v>65</v>
      </c>
      <c r="B175" s="169">
        <v>42586</v>
      </c>
      <c r="C175" s="169"/>
      <c r="D175" s="170" t="s">
        <v>681</v>
      </c>
      <c r="E175" s="171" t="s">
        <v>586</v>
      </c>
      <c r="F175" s="172">
        <v>400</v>
      </c>
      <c r="G175" s="172"/>
      <c r="H175" s="173">
        <v>305</v>
      </c>
      <c r="I175" s="173">
        <v>475</v>
      </c>
      <c r="J175" s="174" t="s">
        <v>682</v>
      </c>
      <c r="K175" s="175">
        <f t="shared" si="96"/>
        <v>-95</v>
      </c>
      <c r="L175" s="176">
        <f t="shared" si="97"/>
        <v>-0.23749999999999999</v>
      </c>
      <c r="M175" s="172" t="s">
        <v>568</v>
      </c>
      <c r="N175" s="169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66</v>
      </c>
      <c r="B176" s="159">
        <v>42593</v>
      </c>
      <c r="C176" s="159"/>
      <c r="D176" s="160" t="s">
        <v>683</v>
      </c>
      <c r="E176" s="161" t="s">
        <v>586</v>
      </c>
      <c r="F176" s="162">
        <v>86.5</v>
      </c>
      <c r="G176" s="161"/>
      <c r="H176" s="161">
        <v>130</v>
      </c>
      <c r="I176" s="163">
        <v>130</v>
      </c>
      <c r="J176" s="164" t="s">
        <v>684</v>
      </c>
      <c r="K176" s="165">
        <f t="shared" si="96"/>
        <v>43.5</v>
      </c>
      <c r="L176" s="166">
        <f t="shared" si="97"/>
        <v>0.50289017341040465</v>
      </c>
      <c r="M176" s="161" t="s">
        <v>556</v>
      </c>
      <c r="N176" s="167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8">
        <v>67</v>
      </c>
      <c r="B177" s="169">
        <v>42600</v>
      </c>
      <c r="C177" s="169"/>
      <c r="D177" s="170" t="s">
        <v>109</v>
      </c>
      <c r="E177" s="171" t="s">
        <v>586</v>
      </c>
      <c r="F177" s="172">
        <v>133.5</v>
      </c>
      <c r="G177" s="172"/>
      <c r="H177" s="173">
        <v>126.5</v>
      </c>
      <c r="I177" s="173">
        <v>178</v>
      </c>
      <c r="J177" s="174" t="s">
        <v>685</v>
      </c>
      <c r="K177" s="175">
        <f t="shared" si="96"/>
        <v>-7</v>
      </c>
      <c r="L177" s="176">
        <f t="shared" si="97"/>
        <v>-5.2434456928838954E-2</v>
      </c>
      <c r="M177" s="172" t="s">
        <v>568</v>
      </c>
      <c r="N177" s="169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68</v>
      </c>
      <c r="B178" s="159">
        <v>42613</v>
      </c>
      <c r="C178" s="159"/>
      <c r="D178" s="160" t="s">
        <v>686</v>
      </c>
      <c r="E178" s="161" t="s">
        <v>586</v>
      </c>
      <c r="F178" s="162">
        <v>560</v>
      </c>
      <c r="G178" s="161"/>
      <c r="H178" s="161">
        <v>725</v>
      </c>
      <c r="I178" s="163">
        <v>725</v>
      </c>
      <c r="J178" s="164" t="s">
        <v>588</v>
      </c>
      <c r="K178" s="165">
        <f t="shared" si="96"/>
        <v>165</v>
      </c>
      <c r="L178" s="166">
        <f t="shared" si="97"/>
        <v>0.29464285714285715</v>
      </c>
      <c r="M178" s="161" t="s">
        <v>556</v>
      </c>
      <c r="N178" s="167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69</v>
      </c>
      <c r="B179" s="159">
        <v>42614</v>
      </c>
      <c r="C179" s="159"/>
      <c r="D179" s="160" t="s">
        <v>687</v>
      </c>
      <c r="E179" s="161" t="s">
        <v>586</v>
      </c>
      <c r="F179" s="162">
        <v>160.5</v>
      </c>
      <c r="G179" s="161"/>
      <c r="H179" s="161">
        <v>210</v>
      </c>
      <c r="I179" s="163">
        <v>210</v>
      </c>
      <c r="J179" s="164" t="s">
        <v>588</v>
      </c>
      <c r="K179" s="165">
        <f t="shared" si="96"/>
        <v>49.5</v>
      </c>
      <c r="L179" s="166">
        <f t="shared" si="97"/>
        <v>0.30841121495327101</v>
      </c>
      <c r="M179" s="161" t="s">
        <v>556</v>
      </c>
      <c r="N179" s="167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70</v>
      </c>
      <c r="B180" s="159">
        <v>42646</v>
      </c>
      <c r="C180" s="159"/>
      <c r="D180" s="160" t="s">
        <v>385</v>
      </c>
      <c r="E180" s="161" t="s">
        <v>586</v>
      </c>
      <c r="F180" s="162">
        <v>430</v>
      </c>
      <c r="G180" s="161"/>
      <c r="H180" s="161">
        <v>596</v>
      </c>
      <c r="I180" s="163">
        <v>575</v>
      </c>
      <c r="J180" s="164" t="s">
        <v>688</v>
      </c>
      <c r="K180" s="165">
        <v>166</v>
      </c>
      <c r="L180" s="166">
        <v>0.38604651162790699</v>
      </c>
      <c r="M180" s="161" t="s">
        <v>556</v>
      </c>
      <c r="N180" s="167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71</v>
      </c>
      <c r="B181" s="159">
        <v>42657</v>
      </c>
      <c r="C181" s="159"/>
      <c r="D181" s="160" t="s">
        <v>689</v>
      </c>
      <c r="E181" s="161" t="s">
        <v>586</v>
      </c>
      <c r="F181" s="162">
        <v>280</v>
      </c>
      <c r="G181" s="161"/>
      <c r="H181" s="161">
        <v>345</v>
      </c>
      <c r="I181" s="163">
        <v>345</v>
      </c>
      <c r="J181" s="164" t="s">
        <v>588</v>
      </c>
      <c r="K181" s="165">
        <f t="shared" ref="K181:K186" si="98">H181-F181</f>
        <v>65</v>
      </c>
      <c r="L181" s="166">
        <f>K181/F181</f>
        <v>0.23214285714285715</v>
      </c>
      <c r="M181" s="161" t="s">
        <v>556</v>
      </c>
      <c r="N181" s="167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72</v>
      </c>
      <c r="B182" s="159">
        <v>42657</v>
      </c>
      <c r="C182" s="159"/>
      <c r="D182" s="160" t="s">
        <v>690</v>
      </c>
      <c r="E182" s="161" t="s">
        <v>586</v>
      </c>
      <c r="F182" s="162">
        <v>245</v>
      </c>
      <c r="G182" s="161"/>
      <c r="H182" s="161">
        <v>325.5</v>
      </c>
      <c r="I182" s="163">
        <v>330</v>
      </c>
      <c r="J182" s="164" t="s">
        <v>691</v>
      </c>
      <c r="K182" s="165">
        <f t="shared" si="98"/>
        <v>80.5</v>
      </c>
      <c r="L182" s="166">
        <f>K182/F182</f>
        <v>0.32857142857142857</v>
      </c>
      <c r="M182" s="161" t="s">
        <v>556</v>
      </c>
      <c r="N182" s="167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73</v>
      </c>
      <c r="B183" s="159">
        <v>42660</v>
      </c>
      <c r="C183" s="159"/>
      <c r="D183" s="160" t="s">
        <v>338</v>
      </c>
      <c r="E183" s="161" t="s">
        <v>586</v>
      </c>
      <c r="F183" s="162">
        <v>125</v>
      </c>
      <c r="G183" s="161"/>
      <c r="H183" s="161">
        <v>160</v>
      </c>
      <c r="I183" s="163">
        <v>160</v>
      </c>
      <c r="J183" s="164" t="s">
        <v>644</v>
      </c>
      <c r="K183" s="165">
        <f t="shared" si="98"/>
        <v>35</v>
      </c>
      <c r="L183" s="166">
        <v>0.28000000000000003</v>
      </c>
      <c r="M183" s="161" t="s">
        <v>556</v>
      </c>
      <c r="N183" s="167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74</v>
      </c>
      <c r="B184" s="159">
        <v>42660</v>
      </c>
      <c r="C184" s="159"/>
      <c r="D184" s="160" t="s">
        <v>445</v>
      </c>
      <c r="E184" s="161" t="s">
        <v>586</v>
      </c>
      <c r="F184" s="162">
        <v>114</v>
      </c>
      <c r="G184" s="161"/>
      <c r="H184" s="161">
        <v>145</v>
      </c>
      <c r="I184" s="163">
        <v>145</v>
      </c>
      <c r="J184" s="164" t="s">
        <v>644</v>
      </c>
      <c r="K184" s="165">
        <f t="shared" si="98"/>
        <v>31</v>
      </c>
      <c r="L184" s="166">
        <f>K184/F184</f>
        <v>0.27192982456140352</v>
      </c>
      <c r="M184" s="161" t="s">
        <v>556</v>
      </c>
      <c r="N184" s="167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75</v>
      </c>
      <c r="B185" s="159">
        <v>42660</v>
      </c>
      <c r="C185" s="159"/>
      <c r="D185" s="160" t="s">
        <v>692</v>
      </c>
      <c r="E185" s="161" t="s">
        <v>586</v>
      </c>
      <c r="F185" s="162">
        <v>212</v>
      </c>
      <c r="G185" s="161"/>
      <c r="H185" s="161">
        <v>280</v>
      </c>
      <c r="I185" s="163">
        <v>276</v>
      </c>
      <c r="J185" s="164" t="s">
        <v>693</v>
      </c>
      <c r="K185" s="165">
        <f t="shared" si="98"/>
        <v>68</v>
      </c>
      <c r="L185" s="166">
        <f>K185/F185</f>
        <v>0.32075471698113206</v>
      </c>
      <c r="M185" s="161" t="s">
        <v>556</v>
      </c>
      <c r="N185" s="167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76</v>
      </c>
      <c r="B186" s="159">
        <v>42678</v>
      </c>
      <c r="C186" s="159"/>
      <c r="D186" s="160" t="s">
        <v>435</v>
      </c>
      <c r="E186" s="161" t="s">
        <v>586</v>
      </c>
      <c r="F186" s="162">
        <v>155</v>
      </c>
      <c r="G186" s="161"/>
      <c r="H186" s="161">
        <v>210</v>
      </c>
      <c r="I186" s="163">
        <v>210</v>
      </c>
      <c r="J186" s="164" t="s">
        <v>694</v>
      </c>
      <c r="K186" s="165">
        <f t="shared" si="98"/>
        <v>55</v>
      </c>
      <c r="L186" s="166">
        <f>K186/F186</f>
        <v>0.35483870967741937</v>
      </c>
      <c r="M186" s="161" t="s">
        <v>556</v>
      </c>
      <c r="N186" s="167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8">
        <v>77</v>
      </c>
      <c r="B187" s="169">
        <v>42710</v>
      </c>
      <c r="C187" s="169"/>
      <c r="D187" s="170" t="s">
        <v>695</v>
      </c>
      <c r="E187" s="171" t="s">
        <v>586</v>
      </c>
      <c r="F187" s="172">
        <v>150.5</v>
      </c>
      <c r="G187" s="172"/>
      <c r="H187" s="173">
        <v>72.5</v>
      </c>
      <c r="I187" s="173">
        <v>174</v>
      </c>
      <c r="J187" s="174" t="s">
        <v>696</v>
      </c>
      <c r="K187" s="175">
        <v>-78</v>
      </c>
      <c r="L187" s="176">
        <v>-0.51827242524916906</v>
      </c>
      <c r="M187" s="172" t="s">
        <v>568</v>
      </c>
      <c r="N187" s="169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78</v>
      </c>
      <c r="B188" s="159">
        <v>42712</v>
      </c>
      <c r="C188" s="159"/>
      <c r="D188" s="160" t="s">
        <v>697</v>
      </c>
      <c r="E188" s="161" t="s">
        <v>586</v>
      </c>
      <c r="F188" s="162">
        <v>380</v>
      </c>
      <c r="G188" s="161"/>
      <c r="H188" s="161">
        <v>478</v>
      </c>
      <c r="I188" s="163">
        <v>468</v>
      </c>
      <c r="J188" s="164" t="s">
        <v>644</v>
      </c>
      <c r="K188" s="165">
        <f>H188-F188</f>
        <v>98</v>
      </c>
      <c r="L188" s="166">
        <f>K188/F188</f>
        <v>0.25789473684210529</v>
      </c>
      <c r="M188" s="161" t="s">
        <v>556</v>
      </c>
      <c r="N188" s="167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79</v>
      </c>
      <c r="B189" s="159">
        <v>42734</v>
      </c>
      <c r="C189" s="159"/>
      <c r="D189" s="160" t="s">
        <v>108</v>
      </c>
      <c r="E189" s="161" t="s">
        <v>586</v>
      </c>
      <c r="F189" s="162">
        <v>305</v>
      </c>
      <c r="G189" s="161"/>
      <c r="H189" s="161">
        <v>375</v>
      </c>
      <c r="I189" s="163">
        <v>375</v>
      </c>
      <c r="J189" s="164" t="s">
        <v>644</v>
      </c>
      <c r="K189" s="165">
        <f>H189-F189</f>
        <v>70</v>
      </c>
      <c r="L189" s="166">
        <f>K189/F189</f>
        <v>0.22950819672131148</v>
      </c>
      <c r="M189" s="161" t="s">
        <v>556</v>
      </c>
      <c r="N189" s="167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80</v>
      </c>
      <c r="B190" s="159">
        <v>42739</v>
      </c>
      <c r="C190" s="159"/>
      <c r="D190" s="160" t="s">
        <v>94</v>
      </c>
      <c r="E190" s="161" t="s">
        <v>586</v>
      </c>
      <c r="F190" s="162">
        <v>99.5</v>
      </c>
      <c r="G190" s="161"/>
      <c r="H190" s="161">
        <v>158</v>
      </c>
      <c r="I190" s="163">
        <v>158</v>
      </c>
      <c r="J190" s="164" t="s">
        <v>644</v>
      </c>
      <c r="K190" s="165">
        <f>H190-F190</f>
        <v>58.5</v>
      </c>
      <c r="L190" s="166">
        <f>K190/F190</f>
        <v>0.5879396984924623</v>
      </c>
      <c r="M190" s="161" t="s">
        <v>556</v>
      </c>
      <c r="N190" s="167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81</v>
      </c>
      <c r="B191" s="159">
        <v>42739</v>
      </c>
      <c r="C191" s="159"/>
      <c r="D191" s="160" t="s">
        <v>94</v>
      </c>
      <c r="E191" s="161" t="s">
        <v>586</v>
      </c>
      <c r="F191" s="162">
        <v>99.5</v>
      </c>
      <c r="G191" s="161"/>
      <c r="H191" s="161">
        <v>158</v>
      </c>
      <c r="I191" s="163">
        <v>158</v>
      </c>
      <c r="J191" s="164" t="s">
        <v>644</v>
      </c>
      <c r="K191" s="165">
        <v>58.5</v>
      </c>
      <c r="L191" s="166">
        <v>0.58793969849246197</v>
      </c>
      <c r="M191" s="161" t="s">
        <v>556</v>
      </c>
      <c r="N191" s="167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82</v>
      </c>
      <c r="B192" s="159">
        <v>42786</v>
      </c>
      <c r="C192" s="159"/>
      <c r="D192" s="160" t="s">
        <v>184</v>
      </c>
      <c r="E192" s="161" t="s">
        <v>586</v>
      </c>
      <c r="F192" s="162">
        <v>140.5</v>
      </c>
      <c r="G192" s="161"/>
      <c r="H192" s="161">
        <v>220</v>
      </c>
      <c r="I192" s="163">
        <v>220</v>
      </c>
      <c r="J192" s="164" t="s">
        <v>644</v>
      </c>
      <c r="K192" s="165">
        <f>H192-F192</f>
        <v>79.5</v>
      </c>
      <c r="L192" s="166">
        <f>K192/F192</f>
        <v>0.5658362989323843</v>
      </c>
      <c r="M192" s="161" t="s">
        <v>556</v>
      </c>
      <c r="N192" s="167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83</v>
      </c>
      <c r="B193" s="159">
        <v>42786</v>
      </c>
      <c r="C193" s="159"/>
      <c r="D193" s="160" t="s">
        <v>698</v>
      </c>
      <c r="E193" s="161" t="s">
        <v>586</v>
      </c>
      <c r="F193" s="162">
        <v>202.5</v>
      </c>
      <c r="G193" s="161"/>
      <c r="H193" s="161">
        <v>234</v>
      </c>
      <c r="I193" s="163">
        <v>234</v>
      </c>
      <c r="J193" s="164" t="s">
        <v>644</v>
      </c>
      <c r="K193" s="165">
        <v>31.5</v>
      </c>
      <c r="L193" s="166">
        <v>0.155555555555556</v>
      </c>
      <c r="M193" s="161" t="s">
        <v>556</v>
      </c>
      <c r="N193" s="167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84</v>
      </c>
      <c r="B194" s="159">
        <v>42818</v>
      </c>
      <c r="C194" s="159"/>
      <c r="D194" s="160" t="s">
        <v>699</v>
      </c>
      <c r="E194" s="161" t="s">
        <v>586</v>
      </c>
      <c r="F194" s="162">
        <v>300.5</v>
      </c>
      <c r="G194" s="161"/>
      <c r="H194" s="161">
        <v>417.5</v>
      </c>
      <c r="I194" s="163">
        <v>420</v>
      </c>
      <c r="J194" s="164" t="s">
        <v>700</v>
      </c>
      <c r="K194" s="165">
        <f>H194-F194</f>
        <v>117</v>
      </c>
      <c r="L194" s="166">
        <f>K194/F194</f>
        <v>0.38935108153078202</v>
      </c>
      <c r="M194" s="161" t="s">
        <v>556</v>
      </c>
      <c r="N194" s="167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85</v>
      </c>
      <c r="B195" s="159">
        <v>42818</v>
      </c>
      <c r="C195" s="159"/>
      <c r="D195" s="160" t="s">
        <v>674</v>
      </c>
      <c r="E195" s="161" t="s">
        <v>586</v>
      </c>
      <c r="F195" s="162">
        <v>850</v>
      </c>
      <c r="G195" s="161"/>
      <c r="H195" s="161">
        <v>1042.5</v>
      </c>
      <c r="I195" s="163">
        <v>1023</v>
      </c>
      <c r="J195" s="164" t="s">
        <v>701</v>
      </c>
      <c r="K195" s="165">
        <v>192.5</v>
      </c>
      <c r="L195" s="166">
        <v>0.22647058823529401</v>
      </c>
      <c r="M195" s="161" t="s">
        <v>556</v>
      </c>
      <c r="N195" s="167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86</v>
      </c>
      <c r="B196" s="159">
        <v>42830</v>
      </c>
      <c r="C196" s="159"/>
      <c r="D196" s="160" t="s">
        <v>464</v>
      </c>
      <c r="E196" s="161" t="s">
        <v>586</v>
      </c>
      <c r="F196" s="162">
        <v>785</v>
      </c>
      <c r="G196" s="161"/>
      <c r="H196" s="161">
        <v>930</v>
      </c>
      <c r="I196" s="163">
        <v>920</v>
      </c>
      <c r="J196" s="164" t="s">
        <v>702</v>
      </c>
      <c r="K196" s="165">
        <f>H196-F196</f>
        <v>145</v>
      </c>
      <c r="L196" s="166">
        <f>K196/F196</f>
        <v>0.18471337579617833</v>
      </c>
      <c r="M196" s="161" t="s">
        <v>556</v>
      </c>
      <c r="N196" s="167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8">
        <v>87</v>
      </c>
      <c r="B197" s="169">
        <v>42831</v>
      </c>
      <c r="C197" s="169"/>
      <c r="D197" s="170" t="s">
        <v>703</v>
      </c>
      <c r="E197" s="171" t="s">
        <v>586</v>
      </c>
      <c r="F197" s="172">
        <v>40</v>
      </c>
      <c r="G197" s="172"/>
      <c r="H197" s="173">
        <v>13.1</v>
      </c>
      <c r="I197" s="173">
        <v>60</v>
      </c>
      <c r="J197" s="174" t="s">
        <v>704</v>
      </c>
      <c r="K197" s="175">
        <v>-26.9</v>
      </c>
      <c r="L197" s="176">
        <v>-0.67249999999999999</v>
      </c>
      <c r="M197" s="172" t="s">
        <v>568</v>
      </c>
      <c r="N197" s="169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88</v>
      </c>
      <c r="B198" s="159">
        <v>42837</v>
      </c>
      <c r="C198" s="159"/>
      <c r="D198" s="160" t="s">
        <v>93</v>
      </c>
      <c r="E198" s="161" t="s">
        <v>586</v>
      </c>
      <c r="F198" s="162">
        <v>289.5</v>
      </c>
      <c r="G198" s="161"/>
      <c r="H198" s="161">
        <v>354</v>
      </c>
      <c r="I198" s="163">
        <v>360</v>
      </c>
      <c r="J198" s="164" t="s">
        <v>705</v>
      </c>
      <c r="K198" s="165">
        <f t="shared" ref="K198:K206" si="99">H198-F198</f>
        <v>64.5</v>
      </c>
      <c r="L198" s="166">
        <f t="shared" ref="L198:L206" si="100">K198/F198</f>
        <v>0.22279792746113988</v>
      </c>
      <c r="M198" s="161" t="s">
        <v>556</v>
      </c>
      <c r="N198" s="167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89</v>
      </c>
      <c r="B199" s="159">
        <v>42845</v>
      </c>
      <c r="C199" s="159"/>
      <c r="D199" s="160" t="s">
        <v>410</v>
      </c>
      <c r="E199" s="161" t="s">
        <v>586</v>
      </c>
      <c r="F199" s="162">
        <v>700</v>
      </c>
      <c r="G199" s="161"/>
      <c r="H199" s="161">
        <v>840</v>
      </c>
      <c r="I199" s="163">
        <v>840</v>
      </c>
      <c r="J199" s="164" t="s">
        <v>706</v>
      </c>
      <c r="K199" s="165">
        <f t="shared" si="99"/>
        <v>140</v>
      </c>
      <c r="L199" s="166">
        <f t="shared" si="100"/>
        <v>0.2</v>
      </c>
      <c r="M199" s="161" t="s">
        <v>556</v>
      </c>
      <c r="N199" s="167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90</v>
      </c>
      <c r="B200" s="159">
        <v>42887</v>
      </c>
      <c r="C200" s="159"/>
      <c r="D200" s="160" t="s">
        <v>707</v>
      </c>
      <c r="E200" s="161" t="s">
        <v>586</v>
      </c>
      <c r="F200" s="162">
        <v>130</v>
      </c>
      <c r="G200" s="161"/>
      <c r="H200" s="161">
        <v>144.25</v>
      </c>
      <c r="I200" s="163">
        <v>170</v>
      </c>
      <c r="J200" s="164" t="s">
        <v>708</v>
      </c>
      <c r="K200" s="165">
        <f t="shared" si="99"/>
        <v>14.25</v>
      </c>
      <c r="L200" s="166">
        <f t="shared" si="100"/>
        <v>0.10961538461538461</v>
      </c>
      <c r="M200" s="161" t="s">
        <v>556</v>
      </c>
      <c r="N200" s="167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91</v>
      </c>
      <c r="B201" s="159">
        <v>42901</v>
      </c>
      <c r="C201" s="159"/>
      <c r="D201" s="160" t="s">
        <v>709</v>
      </c>
      <c r="E201" s="161" t="s">
        <v>586</v>
      </c>
      <c r="F201" s="162">
        <v>214.5</v>
      </c>
      <c r="G201" s="161"/>
      <c r="H201" s="161">
        <v>262</v>
      </c>
      <c r="I201" s="163">
        <v>262</v>
      </c>
      <c r="J201" s="164" t="s">
        <v>710</v>
      </c>
      <c r="K201" s="165">
        <f t="shared" si="99"/>
        <v>47.5</v>
      </c>
      <c r="L201" s="166">
        <f t="shared" si="100"/>
        <v>0.22144522144522144</v>
      </c>
      <c r="M201" s="161" t="s">
        <v>556</v>
      </c>
      <c r="N201" s="167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92</v>
      </c>
      <c r="B202" s="190">
        <v>42933</v>
      </c>
      <c r="C202" s="190"/>
      <c r="D202" s="191" t="s">
        <v>711</v>
      </c>
      <c r="E202" s="192" t="s">
        <v>586</v>
      </c>
      <c r="F202" s="193">
        <v>370</v>
      </c>
      <c r="G202" s="192"/>
      <c r="H202" s="192">
        <v>447.5</v>
      </c>
      <c r="I202" s="194">
        <v>450</v>
      </c>
      <c r="J202" s="195" t="s">
        <v>644</v>
      </c>
      <c r="K202" s="165">
        <f t="shared" si="99"/>
        <v>77.5</v>
      </c>
      <c r="L202" s="196">
        <f t="shared" si="100"/>
        <v>0.20945945945945946</v>
      </c>
      <c r="M202" s="192" t="s">
        <v>556</v>
      </c>
      <c r="N202" s="197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93</v>
      </c>
      <c r="B203" s="190">
        <v>42943</v>
      </c>
      <c r="C203" s="190"/>
      <c r="D203" s="191" t="s">
        <v>182</v>
      </c>
      <c r="E203" s="192" t="s">
        <v>586</v>
      </c>
      <c r="F203" s="193">
        <v>657.5</v>
      </c>
      <c r="G203" s="192"/>
      <c r="H203" s="192">
        <v>825</v>
      </c>
      <c r="I203" s="194">
        <v>820</v>
      </c>
      <c r="J203" s="195" t="s">
        <v>644</v>
      </c>
      <c r="K203" s="165">
        <f t="shared" si="99"/>
        <v>167.5</v>
      </c>
      <c r="L203" s="196">
        <f t="shared" si="100"/>
        <v>0.25475285171102663</v>
      </c>
      <c r="M203" s="192" t="s">
        <v>556</v>
      </c>
      <c r="N203" s="197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94</v>
      </c>
      <c r="B204" s="159">
        <v>42964</v>
      </c>
      <c r="C204" s="159"/>
      <c r="D204" s="160" t="s">
        <v>353</v>
      </c>
      <c r="E204" s="161" t="s">
        <v>586</v>
      </c>
      <c r="F204" s="162">
        <v>605</v>
      </c>
      <c r="G204" s="161"/>
      <c r="H204" s="161">
        <v>750</v>
      </c>
      <c r="I204" s="163">
        <v>750</v>
      </c>
      <c r="J204" s="164" t="s">
        <v>702</v>
      </c>
      <c r="K204" s="165">
        <f t="shared" si="99"/>
        <v>145</v>
      </c>
      <c r="L204" s="166">
        <f t="shared" si="100"/>
        <v>0.23966942148760331</v>
      </c>
      <c r="M204" s="161" t="s">
        <v>556</v>
      </c>
      <c r="N204" s="167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8">
        <v>95</v>
      </c>
      <c r="B205" s="169">
        <v>42979</v>
      </c>
      <c r="C205" s="169"/>
      <c r="D205" s="177" t="s">
        <v>712</v>
      </c>
      <c r="E205" s="172" t="s">
        <v>586</v>
      </c>
      <c r="F205" s="172">
        <v>255</v>
      </c>
      <c r="G205" s="173"/>
      <c r="H205" s="173">
        <v>217.25</v>
      </c>
      <c r="I205" s="173">
        <v>320</v>
      </c>
      <c r="J205" s="174" t="s">
        <v>713</v>
      </c>
      <c r="K205" s="175">
        <f t="shared" si="99"/>
        <v>-37.75</v>
      </c>
      <c r="L205" s="178">
        <f t="shared" si="100"/>
        <v>-0.14803921568627451</v>
      </c>
      <c r="M205" s="172" t="s">
        <v>568</v>
      </c>
      <c r="N205" s="169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96</v>
      </c>
      <c r="B206" s="159">
        <v>42997</v>
      </c>
      <c r="C206" s="159"/>
      <c r="D206" s="160" t="s">
        <v>714</v>
      </c>
      <c r="E206" s="161" t="s">
        <v>586</v>
      </c>
      <c r="F206" s="162">
        <v>215</v>
      </c>
      <c r="G206" s="161"/>
      <c r="H206" s="161">
        <v>258</v>
      </c>
      <c r="I206" s="163">
        <v>258</v>
      </c>
      <c r="J206" s="164" t="s">
        <v>644</v>
      </c>
      <c r="K206" s="165">
        <f t="shared" si="99"/>
        <v>43</v>
      </c>
      <c r="L206" s="166">
        <f t="shared" si="100"/>
        <v>0.2</v>
      </c>
      <c r="M206" s="161" t="s">
        <v>556</v>
      </c>
      <c r="N206" s="16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97</v>
      </c>
      <c r="B207" s="159">
        <v>42997</v>
      </c>
      <c r="C207" s="159"/>
      <c r="D207" s="160" t="s">
        <v>714</v>
      </c>
      <c r="E207" s="161" t="s">
        <v>586</v>
      </c>
      <c r="F207" s="162">
        <v>215</v>
      </c>
      <c r="G207" s="161"/>
      <c r="H207" s="161">
        <v>258</v>
      </c>
      <c r="I207" s="163">
        <v>258</v>
      </c>
      <c r="J207" s="195" t="s">
        <v>644</v>
      </c>
      <c r="K207" s="165">
        <v>43</v>
      </c>
      <c r="L207" s="166">
        <v>0.2</v>
      </c>
      <c r="M207" s="161" t="s">
        <v>556</v>
      </c>
      <c r="N207" s="167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98</v>
      </c>
      <c r="B208" s="190">
        <v>42998</v>
      </c>
      <c r="C208" s="190"/>
      <c r="D208" s="191" t="s">
        <v>715</v>
      </c>
      <c r="E208" s="192" t="s">
        <v>586</v>
      </c>
      <c r="F208" s="162">
        <v>75</v>
      </c>
      <c r="G208" s="192"/>
      <c r="H208" s="192">
        <v>90</v>
      </c>
      <c r="I208" s="194">
        <v>90</v>
      </c>
      <c r="J208" s="164" t="s">
        <v>716</v>
      </c>
      <c r="K208" s="165">
        <f t="shared" ref="K208:K213" si="101">H208-F208</f>
        <v>15</v>
      </c>
      <c r="L208" s="166">
        <f t="shared" ref="L208:L213" si="102">K208/F208</f>
        <v>0.2</v>
      </c>
      <c r="M208" s="161" t="s">
        <v>556</v>
      </c>
      <c r="N208" s="167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99</v>
      </c>
      <c r="B209" s="190">
        <v>43011</v>
      </c>
      <c r="C209" s="190"/>
      <c r="D209" s="191" t="s">
        <v>570</v>
      </c>
      <c r="E209" s="192" t="s">
        <v>586</v>
      </c>
      <c r="F209" s="193">
        <v>315</v>
      </c>
      <c r="G209" s="192"/>
      <c r="H209" s="192">
        <v>392</v>
      </c>
      <c r="I209" s="194">
        <v>384</v>
      </c>
      <c r="J209" s="195" t="s">
        <v>717</v>
      </c>
      <c r="K209" s="165">
        <f t="shared" si="101"/>
        <v>77</v>
      </c>
      <c r="L209" s="196">
        <f t="shared" si="102"/>
        <v>0.24444444444444444</v>
      </c>
      <c r="M209" s="192" t="s">
        <v>556</v>
      </c>
      <c r="N209" s="197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100</v>
      </c>
      <c r="B210" s="190">
        <v>43013</v>
      </c>
      <c r="C210" s="190"/>
      <c r="D210" s="191" t="s">
        <v>440</v>
      </c>
      <c r="E210" s="192" t="s">
        <v>586</v>
      </c>
      <c r="F210" s="193">
        <v>145</v>
      </c>
      <c r="G210" s="192"/>
      <c r="H210" s="192">
        <v>179</v>
      </c>
      <c r="I210" s="194">
        <v>180</v>
      </c>
      <c r="J210" s="195" t="s">
        <v>718</v>
      </c>
      <c r="K210" s="165">
        <f t="shared" si="101"/>
        <v>34</v>
      </c>
      <c r="L210" s="196">
        <f t="shared" si="102"/>
        <v>0.23448275862068965</v>
      </c>
      <c r="M210" s="192" t="s">
        <v>556</v>
      </c>
      <c r="N210" s="197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101</v>
      </c>
      <c r="B211" s="190">
        <v>43014</v>
      </c>
      <c r="C211" s="190"/>
      <c r="D211" s="191" t="s">
        <v>328</v>
      </c>
      <c r="E211" s="192" t="s">
        <v>586</v>
      </c>
      <c r="F211" s="193">
        <v>256</v>
      </c>
      <c r="G211" s="192"/>
      <c r="H211" s="192">
        <v>323</v>
      </c>
      <c r="I211" s="194">
        <v>320</v>
      </c>
      <c r="J211" s="195" t="s">
        <v>644</v>
      </c>
      <c r="K211" s="165">
        <f t="shared" si="101"/>
        <v>67</v>
      </c>
      <c r="L211" s="196">
        <f t="shared" si="102"/>
        <v>0.26171875</v>
      </c>
      <c r="M211" s="192" t="s">
        <v>556</v>
      </c>
      <c r="N211" s="197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102</v>
      </c>
      <c r="B212" s="190">
        <v>43017</v>
      </c>
      <c r="C212" s="190"/>
      <c r="D212" s="191" t="s">
        <v>343</v>
      </c>
      <c r="E212" s="192" t="s">
        <v>586</v>
      </c>
      <c r="F212" s="193">
        <v>137.5</v>
      </c>
      <c r="G212" s="192"/>
      <c r="H212" s="192">
        <v>184</v>
      </c>
      <c r="I212" s="194">
        <v>183</v>
      </c>
      <c r="J212" s="195" t="s">
        <v>719</v>
      </c>
      <c r="K212" s="165">
        <f t="shared" si="101"/>
        <v>46.5</v>
      </c>
      <c r="L212" s="196">
        <f t="shared" si="102"/>
        <v>0.33818181818181819</v>
      </c>
      <c r="M212" s="192" t="s">
        <v>556</v>
      </c>
      <c r="N212" s="197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103</v>
      </c>
      <c r="B213" s="190">
        <v>43018</v>
      </c>
      <c r="C213" s="190"/>
      <c r="D213" s="191" t="s">
        <v>720</v>
      </c>
      <c r="E213" s="192" t="s">
        <v>586</v>
      </c>
      <c r="F213" s="193">
        <v>125.5</v>
      </c>
      <c r="G213" s="192"/>
      <c r="H213" s="192">
        <v>158</v>
      </c>
      <c r="I213" s="194">
        <v>155</v>
      </c>
      <c r="J213" s="195" t="s">
        <v>721</v>
      </c>
      <c r="K213" s="165">
        <f t="shared" si="101"/>
        <v>32.5</v>
      </c>
      <c r="L213" s="196">
        <f t="shared" si="102"/>
        <v>0.25896414342629481</v>
      </c>
      <c r="M213" s="192" t="s">
        <v>556</v>
      </c>
      <c r="N213" s="197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104</v>
      </c>
      <c r="B214" s="190">
        <v>43018</v>
      </c>
      <c r="C214" s="190"/>
      <c r="D214" s="191" t="s">
        <v>722</v>
      </c>
      <c r="E214" s="192" t="s">
        <v>586</v>
      </c>
      <c r="F214" s="193">
        <v>895</v>
      </c>
      <c r="G214" s="192"/>
      <c r="H214" s="192">
        <v>1122.5</v>
      </c>
      <c r="I214" s="194">
        <v>1078</v>
      </c>
      <c r="J214" s="195" t="s">
        <v>723</v>
      </c>
      <c r="K214" s="165">
        <v>227.5</v>
      </c>
      <c r="L214" s="196">
        <v>0.25418994413407803</v>
      </c>
      <c r="M214" s="192" t="s">
        <v>556</v>
      </c>
      <c r="N214" s="197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105</v>
      </c>
      <c r="B215" s="190">
        <v>43020</v>
      </c>
      <c r="C215" s="190"/>
      <c r="D215" s="191" t="s">
        <v>337</v>
      </c>
      <c r="E215" s="192" t="s">
        <v>586</v>
      </c>
      <c r="F215" s="193">
        <v>525</v>
      </c>
      <c r="G215" s="192"/>
      <c r="H215" s="192">
        <v>629</v>
      </c>
      <c r="I215" s="194">
        <v>629</v>
      </c>
      <c r="J215" s="195" t="s">
        <v>644</v>
      </c>
      <c r="K215" s="165">
        <v>104</v>
      </c>
      <c r="L215" s="196">
        <v>0.19809523809523799</v>
      </c>
      <c r="M215" s="192" t="s">
        <v>556</v>
      </c>
      <c r="N215" s="197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106</v>
      </c>
      <c r="B216" s="190">
        <v>43046</v>
      </c>
      <c r="C216" s="190"/>
      <c r="D216" s="191" t="s">
        <v>376</v>
      </c>
      <c r="E216" s="192" t="s">
        <v>586</v>
      </c>
      <c r="F216" s="193">
        <v>740</v>
      </c>
      <c r="G216" s="192"/>
      <c r="H216" s="192">
        <v>892.5</v>
      </c>
      <c r="I216" s="194">
        <v>900</v>
      </c>
      <c r="J216" s="195" t="s">
        <v>724</v>
      </c>
      <c r="K216" s="165">
        <f>H216-F216</f>
        <v>152.5</v>
      </c>
      <c r="L216" s="196">
        <f>K216/F216</f>
        <v>0.20608108108108109</v>
      </c>
      <c r="M216" s="192" t="s">
        <v>556</v>
      </c>
      <c r="N216" s="197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107</v>
      </c>
      <c r="B217" s="159">
        <v>43073</v>
      </c>
      <c r="C217" s="159"/>
      <c r="D217" s="160" t="s">
        <v>725</v>
      </c>
      <c r="E217" s="161" t="s">
        <v>586</v>
      </c>
      <c r="F217" s="162">
        <v>118.5</v>
      </c>
      <c r="G217" s="161"/>
      <c r="H217" s="161">
        <v>143.5</v>
      </c>
      <c r="I217" s="163">
        <v>145</v>
      </c>
      <c r="J217" s="164" t="s">
        <v>577</v>
      </c>
      <c r="K217" s="165">
        <f>H217-F217</f>
        <v>25</v>
      </c>
      <c r="L217" s="166">
        <f>K217/F217</f>
        <v>0.2109704641350211</v>
      </c>
      <c r="M217" s="161" t="s">
        <v>556</v>
      </c>
      <c r="N217" s="167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8">
        <v>108</v>
      </c>
      <c r="B218" s="169">
        <v>43090</v>
      </c>
      <c r="C218" s="169"/>
      <c r="D218" s="170" t="s">
        <v>415</v>
      </c>
      <c r="E218" s="171" t="s">
        <v>586</v>
      </c>
      <c r="F218" s="172">
        <v>715</v>
      </c>
      <c r="G218" s="172"/>
      <c r="H218" s="173">
        <v>500</v>
      </c>
      <c r="I218" s="173">
        <v>872</v>
      </c>
      <c r="J218" s="174" t="s">
        <v>726</v>
      </c>
      <c r="K218" s="175">
        <f>H218-F218</f>
        <v>-215</v>
      </c>
      <c r="L218" s="176">
        <f>K218/F218</f>
        <v>-0.30069930069930068</v>
      </c>
      <c r="M218" s="172" t="s">
        <v>568</v>
      </c>
      <c r="N218" s="169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109</v>
      </c>
      <c r="B219" s="159">
        <v>43098</v>
      </c>
      <c r="C219" s="159"/>
      <c r="D219" s="160" t="s">
        <v>570</v>
      </c>
      <c r="E219" s="161" t="s">
        <v>586</v>
      </c>
      <c r="F219" s="162">
        <v>435</v>
      </c>
      <c r="G219" s="161"/>
      <c r="H219" s="161">
        <v>542.5</v>
      </c>
      <c r="I219" s="163">
        <v>539</v>
      </c>
      <c r="J219" s="164" t="s">
        <v>644</v>
      </c>
      <c r="K219" s="165">
        <v>107.5</v>
      </c>
      <c r="L219" s="166">
        <v>0.247126436781609</v>
      </c>
      <c r="M219" s="161" t="s">
        <v>556</v>
      </c>
      <c r="N219" s="167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110</v>
      </c>
      <c r="B220" s="159">
        <v>43098</v>
      </c>
      <c r="C220" s="159"/>
      <c r="D220" s="160" t="s">
        <v>528</v>
      </c>
      <c r="E220" s="161" t="s">
        <v>586</v>
      </c>
      <c r="F220" s="162">
        <v>885</v>
      </c>
      <c r="G220" s="161"/>
      <c r="H220" s="161">
        <v>1090</v>
      </c>
      <c r="I220" s="163">
        <v>1084</v>
      </c>
      <c r="J220" s="164" t="s">
        <v>644</v>
      </c>
      <c r="K220" s="165">
        <v>205</v>
      </c>
      <c r="L220" s="166">
        <v>0.23163841807909599</v>
      </c>
      <c r="M220" s="161" t="s">
        <v>556</v>
      </c>
      <c r="N220" s="167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111</v>
      </c>
      <c r="B221" s="199">
        <v>43192</v>
      </c>
      <c r="C221" s="199"/>
      <c r="D221" s="177" t="s">
        <v>727</v>
      </c>
      <c r="E221" s="172" t="s">
        <v>586</v>
      </c>
      <c r="F221" s="200">
        <v>478.5</v>
      </c>
      <c r="G221" s="172"/>
      <c r="H221" s="172">
        <v>442</v>
      </c>
      <c r="I221" s="173">
        <v>613</v>
      </c>
      <c r="J221" s="174" t="s">
        <v>728</v>
      </c>
      <c r="K221" s="175">
        <f>H221-F221</f>
        <v>-36.5</v>
      </c>
      <c r="L221" s="176">
        <f>K221/F221</f>
        <v>-7.6280041797283177E-2</v>
      </c>
      <c r="M221" s="172" t="s">
        <v>568</v>
      </c>
      <c r="N221" s="169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8">
        <v>112</v>
      </c>
      <c r="B222" s="169">
        <v>43194</v>
      </c>
      <c r="C222" s="169"/>
      <c r="D222" s="170" t="s">
        <v>729</v>
      </c>
      <c r="E222" s="171" t="s">
        <v>586</v>
      </c>
      <c r="F222" s="172">
        <f>141.5-7.3</f>
        <v>134.19999999999999</v>
      </c>
      <c r="G222" s="172"/>
      <c r="H222" s="173">
        <v>77</v>
      </c>
      <c r="I222" s="173">
        <v>180</v>
      </c>
      <c r="J222" s="174" t="s">
        <v>730</v>
      </c>
      <c r="K222" s="175">
        <f>H222-F222</f>
        <v>-57.199999999999989</v>
      </c>
      <c r="L222" s="176">
        <f>K222/F222</f>
        <v>-0.42622950819672129</v>
      </c>
      <c r="M222" s="172" t="s">
        <v>568</v>
      </c>
      <c r="N222" s="169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8">
        <v>113</v>
      </c>
      <c r="B223" s="169">
        <v>43209</v>
      </c>
      <c r="C223" s="169"/>
      <c r="D223" s="170" t="s">
        <v>731</v>
      </c>
      <c r="E223" s="171" t="s">
        <v>586</v>
      </c>
      <c r="F223" s="172">
        <v>430</v>
      </c>
      <c r="G223" s="172"/>
      <c r="H223" s="173">
        <v>220</v>
      </c>
      <c r="I223" s="173">
        <v>537</v>
      </c>
      <c r="J223" s="174" t="s">
        <v>732</v>
      </c>
      <c r="K223" s="175">
        <f>H223-F223</f>
        <v>-210</v>
      </c>
      <c r="L223" s="176">
        <f>K223/F223</f>
        <v>-0.48837209302325579</v>
      </c>
      <c r="M223" s="172" t="s">
        <v>568</v>
      </c>
      <c r="N223" s="169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114</v>
      </c>
      <c r="B224" s="190">
        <v>43220</v>
      </c>
      <c r="C224" s="190"/>
      <c r="D224" s="191" t="s">
        <v>377</v>
      </c>
      <c r="E224" s="192" t="s">
        <v>586</v>
      </c>
      <c r="F224" s="192">
        <v>153.5</v>
      </c>
      <c r="G224" s="192"/>
      <c r="H224" s="192">
        <v>196</v>
      </c>
      <c r="I224" s="194">
        <v>196</v>
      </c>
      <c r="J224" s="164" t="s">
        <v>733</v>
      </c>
      <c r="K224" s="165">
        <f>H224-F224</f>
        <v>42.5</v>
      </c>
      <c r="L224" s="166">
        <f>K224/F224</f>
        <v>0.27687296416938112</v>
      </c>
      <c r="M224" s="161" t="s">
        <v>556</v>
      </c>
      <c r="N224" s="167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8">
        <v>115</v>
      </c>
      <c r="B225" s="169">
        <v>43306</v>
      </c>
      <c r="C225" s="169"/>
      <c r="D225" s="170" t="s">
        <v>703</v>
      </c>
      <c r="E225" s="171" t="s">
        <v>586</v>
      </c>
      <c r="F225" s="172">
        <v>27.5</v>
      </c>
      <c r="G225" s="172"/>
      <c r="H225" s="173">
        <v>13.1</v>
      </c>
      <c r="I225" s="173">
        <v>60</v>
      </c>
      <c r="J225" s="174" t="s">
        <v>734</v>
      </c>
      <c r="K225" s="175">
        <v>-14.4</v>
      </c>
      <c r="L225" s="176">
        <v>-0.52363636363636401</v>
      </c>
      <c r="M225" s="172" t="s">
        <v>568</v>
      </c>
      <c r="N225" s="169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116</v>
      </c>
      <c r="B226" s="199">
        <v>43318</v>
      </c>
      <c r="C226" s="199"/>
      <c r="D226" s="177" t="s">
        <v>735</v>
      </c>
      <c r="E226" s="172" t="s">
        <v>586</v>
      </c>
      <c r="F226" s="172">
        <v>148.5</v>
      </c>
      <c r="G226" s="172"/>
      <c r="H226" s="172">
        <v>102</v>
      </c>
      <c r="I226" s="173">
        <v>182</v>
      </c>
      <c r="J226" s="174" t="s">
        <v>736</v>
      </c>
      <c r="K226" s="175">
        <f>H226-F226</f>
        <v>-46.5</v>
      </c>
      <c r="L226" s="176">
        <f>K226/F226</f>
        <v>-0.31313131313131315</v>
      </c>
      <c r="M226" s="172" t="s">
        <v>568</v>
      </c>
      <c r="N226" s="169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117</v>
      </c>
      <c r="B227" s="159">
        <v>43335</v>
      </c>
      <c r="C227" s="159"/>
      <c r="D227" s="160" t="s">
        <v>737</v>
      </c>
      <c r="E227" s="161" t="s">
        <v>586</v>
      </c>
      <c r="F227" s="192">
        <v>285</v>
      </c>
      <c r="G227" s="161"/>
      <c r="H227" s="161">
        <v>355</v>
      </c>
      <c r="I227" s="163">
        <v>364</v>
      </c>
      <c r="J227" s="164" t="s">
        <v>738</v>
      </c>
      <c r="K227" s="165">
        <v>70</v>
      </c>
      <c r="L227" s="166">
        <v>0.24561403508771901</v>
      </c>
      <c r="M227" s="161" t="s">
        <v>556</v>
      </c>
      <c r="N227" s="167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118</v>
      </c>
      <c r="B228" s="159">
        <v>43341</v>
      </c>
      <c r="C228" s="159"/>
      <c r="D228" s="160" t="s">
        <v>365</v>
      </c>
      <c r="E228" s="161" t="s">
        <v>586</v>
      </c>
      <c r="F228" s="192">
        <v>525</v>
      </c>
      <c r="G228" s="161"/>
      <c r="H228" s="161">
        <v>585</v>
      </c>
      <c r="I228" s="163">
        <v>635</v>
      </c>
      <c r="J228" s="164" t="s">
        <v>739</v>
      </c>
      <c r="K228" s="165">
        <f t="shared" ref="K228:K245" si="103">H228-F228</f>
        <v>60</v>
      </c>
      <c r="L228" s="166">
        <f t="shared" ref="L228:L245" si="104">K228/F228</f>
        <v>0.11428571428571428</v>
      </c>
      <c r="M228" s="161" t="s">
        <v>556</v>
      </c>
      <c r="N228" s="167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119</v>
      </c>
      <c r="B229" s="159">
        <v>43395</v>
      </c>
      <c r="C229" s="159"/>
      <c r="D229" s="160" t="s">
        <v>353</v>
      </c>
      <c r="E229" s="161" t="s">
        <v>586</v>
      </c>
      <c r="F229" s="192">
        <v>475</v>
      </c>
      <c r="G229" s="161"/>
      <c r="H229" s="161">
        <v>574</v>
      </c>
      <c r="I229" s="163">
        <v>570</v>
      </c>
      <c r="J229" s="164" t="s">
        <v>644</v>
      </c>
      <c r="K229" s="165">
        <f t="shared" si="103"/>
        <v>99</v>
      </c>
      <c r="L229" s="166">
        <f t="shared" si="104"/>
        <v>0.20842105263157895</v>
      </c>
      <c r="M229" s="161" t="s">
        <v>556</v>
      </c>
      <c r="N229" s="167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120</v>
      </c>
      <c r="B230" s="190">
        <v>43397</v>
      </c>
      <c r="C230" s="190"/>
      <c r="D230" s="191" t="s">
        <v>372</v>
      </c>
      <c r="E230" s="192" t="s">
        <v>586</v>
      </c>
      <c r="F230" s="192">
        <v>707.5</v>
      </c>
      <c r="G230" s="192"/>
      <c r="H230" s="192">
        <v>872</v>
      </c>
      <c r="I230" s="194">
        <v>872</v>
      </c>
      <c r="J230" s="195" t="s">
        <v>644</v>
      </c>
      <c r="K230" s="165">
        <f t="shared" si="103"/>
        <v>164.5</v>
      </c>
      <c r="L230" s="196">
        <f t="shared" si="104"/>
        <v>0.23250883392226149</v>
      </c>
      <c r="M230" s="192" t="s">
        <v>556</v>
      </c>
      <c r="N230" s="197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121</v>
      </c>
      <c r="B231" s="190">
        <v>43398</v>
      </c>
      <c r="C231" s="190"/>
      <c r="D231" s="191" t="s">
        <v>740</v>
      </c>
      <c r="E231" s="192" t="s">
        <v>586</v>
      </c>
      <c r="F231" s="192">
        <v>162</v>
      </c>
      <c r="G231" s="192"/>
      <c r="H231" s="192">
        <v>204</v>
      </c>
      <c r="I231" s="194">
        <v>209</v>
      </c>
      <c r="J231" s="195" t="s">
        <v>741</v>
      </c>
      <c r="K231" s="165">
        <f t="shared" si="103"/>
        <v>42</v>
      </c>
      <c r="L231" s="196">
        <f t="shared" si="104"/>
        <v>0.25925925925925924</v>
      </c>
      <c r="M231" s="192" t="s">
        <v>556</v>
      </c>
      <c r="N231" s="197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122</v>
      </c>
      <c r="B232" s="190">
        <v>43399</v>
      </c>
      <c r="C232" s="190"/>
      <c r="D232" s="191" t="s">
        <v>457</v>
      </c>
      <c r="E232" s="192" t="s">
        <v>586</v>
      </c>
      <c r="F232" s="192">
        <v>240</v>
      </c>
      <c r="G232" s="192"/>
      <c r="H232" s="192">
        <v>297</v>
      </c>
      <c r="I232" s="194">
        <v>297</v>
      </c>
      <c r="J232" s="195" t="s">
        <v>644</v>
      </c>
      <c r="K232" s="201">
        <f t="shared" si="103"/>
        <v>57</v>
      </c>
      <c r="L232" s="196">
        <f t="shared" si="104"/>
        <v>0.23749999999999999</v>
      </c>
      <c r="M232" s="192" t="s">
        <v>556</v>
      </c>
      <c r="N232" s="197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123</v>
      </c>
      <c r="B233" s="159">
        <v>43439</v>
      </c>
      <c r="C233" s="159"/>
      <c r="D233" s="160" t="s">
        <v>742</v>
      </c>
      <c r="E233" s="161" t="s">
        <v>586</v>
      </c>
      <c r="F233" s="161">
        <v>202.5</v>
      </c>
      <c r="G233" s="161"/>
      <c r="H233" s="161">
        <v>255</v>
      </c>
      <c r="I233" s="163">
        <v>252</v>
      </c>
      <c r="J233" s="164" t="s">
        <v>644</v>
      </c>
      <c r="K233" s="165">
        <f t="shared" si="103"/>
        <v>52.5</v>
      </c>
      <c r="L233" s="166">
        <f t="shared" si="104"/>
        <v>0.25925925925925924</v>
      </c>
      <c r="M233" s="161" t="s">
        <v>556</v>
      </c>
      <c r="N233" s="167">
        <v>43542</v>
      </c>
      <c r="O233" s="1"/>
      <c r="P233" s="1"/>
      <c r="Q233" s="1"/>
      <c r="R233" s="6" t="s">
        <v>743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124</v>
      </c>
      <c r="B234" s="190">
        <v>43465</v>
      </c>
      <c r="C234" s="159"/>
      <c r="D234" s="191" t="s">
        <v>402</v>
      </c>
      <c r="E234" s="192" t="s">
        <v>586</v>
      </c>
      <c r="F234" s="192">
        <v>710</v>
      </c>
      <c r="G234" s="192"/>
      <c r="H234" s="192">
        <v>866</v>
      </c>
      <c r="I234" s="194">
        <v>866</v>
      </c>
      <c r="J234" s="195" t="s">
        <v>644</v>
      </c>
      <c r="K234" s="165">
        <f t="shared" si="103"/>
        <v>156</v>
      </c>
      <c r="L234" s="166">
        <f t="shared" si="104"/>
        <v>0.21971830985915494</v>
      </c>
      <c r="M234" s="161" t="s">
        <v>556</v>
      </c>
      <c r="N234" s="167">
        <v>43553</v>
      </c>
      <c r="O234" s="1"/>
      <c r="P234" s="1"/>
      <c r="Q234" s="1"/>
      <c r="R234" s="6" t="s">
        <v>743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125</v>
      </c>
      <c r="B235" s="190">
        <v>43522</v>
      </c>
      <c r="C235" s="190"/>
      <c r="D235" s="191" t="s">
        <v>152</v>
      </c>
      <c r="E235" s="192" t="s">
        <v>586</v>
      </c>
      <c r="F235" s="192">
        <v>337.25</v>
      </c>
      <c r="G235" s="192"/>
      <c r="H235" s="192">
        <v>398.5</v>
      </c>
      <c r="I235" s="194">
        <v>411</v>
      </c>
      <c r="J235" s="164" t="s">
        <v>744</v>
      </c>
      <c r="K235" s="165">
        <f t="shared" si="103"/>
        <v>61.25</v>
      </c>
      <c r="L235" s="166">
        <f t="shared" si="104"/>
        <v>0.1816160118606375</v>
      </c>
      <c r="M235" s="161" t="s">
        <v>556</v>
      </c>
      <c r="N235" s="167">
        <v>43760</v>
      </c>
      <c r="O235" s="1"/>
      <c r="P235" s="1"/>
      <c r="Q235" s="1"/>
      <c r="R235" s="6" t="s">
        <v>743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2">
        <v>126</v>
      </c>
      <c r="B236" s="203">
        <v>43559</v>
      </c>
      <c r="C236" s="203"/>
      <c r="D236" s="204" t="s">
        <v>745</v>
      </c>
      <c r="E236" s="205" t="s">
        <v>586</v>
      </c>
      <c r="F236" s="205">
        <v>130</v>
      </c>
      <c r="G236" s="205"/>
      <c r="H236" s="205">
        <v>65</v>
      </c>
      <c r="I236" s="206">
        <v>158</v>
      </c>
      <c r="J236" s="174" t="s">
        <v>746</v>
      </c>
      <c r="K236" s="175">
        <f t="shared" si="103"/>
        <v>-65</v>
      </c>
      <c r="L236" s="176">
        <f t="shared" si="104"/>
        <v>-0.5</v>
      </c>
      <c r="M236" s="172" t="s">
        <v>568</v>
      </c>
      <c r="N236" s="169">
        <v>43726</v>
      </c>
      <c r="O236" s="1"/>
      <c r="P236" s="1"/>
      <c r="Q236" s="1"/>
      <c r="R236" s="6" t="s">
        <v>747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127</v>
      </c>
      <c r="B237" s="190">
        <v>43017</v>
      </c>
      <c r="C237" s="190"/>
      <c r="D237" s="191" t="s">
        <v>184</v>
      </c>
      <c r="E237" s="192" t="s">
        <v>586</v>
      </c>
      <c r="F237" s="192">
        <v>141.5</v>
      </c>
      <c r="G237" s="192"/>
      <c r="H237" s="192">
        <v>183.5</v>
      </c>
      <c r="I237" s="194">
        <v>210</v>
      </c>
      <c r="J237" s="164" t="s">
        <v>741</v>
      </c>
      <c r="K237" s="165">
        <f t="shared" si="103"/>
        <v>42</v>
      </c>
      <c r="L237" s="166">
        <f t="shared" si="104"/>
        <v>0.29681978798586572</v>
      </c>
      <c r="M237" s="161" t="s">
        <v>556</v>
      </c>
      <c r="N237" s="167">
        <v>43042</v>
      </c>
      <c r="O237" s="1"/>
      <c r="P237" s="1"/>
      <c r="Q237" s="1"/>
      <c r="R237" s="6" t="s">
        <v>747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128</v>
      </c>
      <c r="B238" s="203">
        <v>43074</v>
      </c>
      <c r="C238" s="203"/>
      <c r="D238" s="204" t="s">
        <v>748</v>
      </c>
      <c r="E238" s="205" t="s">
        <v>586</v>
      </c>
      <c r="F238" s="200">
        <v>172</v>
      </c>
      <c r="G238" s="205"/>
      <c r="H238" s="205">
        <v>155.25</v>
      </c>
      <c r="I238" s="206">
        <v>230</v>
      </c>
      <c r="J238" s="174" t="s">
        <v>749</v>
      </c>
      <c r="K238" s="175">
        <f t="shared" si="103"/>
        <v>-16.75</v>
      </c>
      <c r="L238" s="176">
        <f t="shared" si="104"/>
        <v>-9.7383720930232565E-2</v>
      </c>
      <c r="M238" s="172" t="s">
        <v>568</v>
      </c>
      <c r="N238" s="169">
        <v>43787</v>
      </c>
      <c r="O238" s="1"/>
      <c r="P238" s="1"/>
      <c r="Q238" s="1"/>
      <c r="R238" s="6" t="s">
        <v>747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129</v>
      </c>
      <c r="B239" s="190">
        <v>43398</v>
      </c>
      <c r="C239" s="190"/>
      <c r="D239" s="191" t="s">
        <v>107</v>
      </c>
      <c r="E239" s="192" t="s">
        <v>586</v>
      </c>
      <c r="F239" s="192">
        <v>698.5</v>
      </c>
      <c r="G239" s="192"/>
      <c r="H239" s="192">
        <v>890</v>
      </c>
      <c r="I239" s="194">
        <v>890</v>
      </c>
      <c r="J239" s="164" t="s">
        <v>816</v>
      </c>
      <c r="K239" s="165">
        <f t="shared" si="103"/>
        <v>191.5</v>
      </c>
      <c r="L239" s="166">
        <f t="shared" si="104"/>
        <v>0.27415891195418757</v>
      </c>
      <c r="M239" s="161" t="s">
        <v>556</v>
      </c>
      <c r="N239" s="167">
        <v>44328</v>
      </c>
      <c r="O239" s="1"/>
      <c r="P239" s="1"/>
      <c r="Q239" s="1"/>
      <c r="R239" s="6" t="s">
        <v>743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130</v>
      </c>
      <c r="B240" s="190">
        <v>42877</v>
      </c>
      <c r="C240" s="190"/>
      <c r="D240" s="191" t="s">
        <v>364</v>
      </c>
      <c r="E240" s="192" t="s">
        <v>586</v>
      </c>
      <c r="F240" s="192">
        <v>127.6</v>
      </c>
      <c r="G240" s="192"/>
      <c r="H240" s="192">
        <v>138</v>
      </c>
      <c r="I240" s="194">
        <v>190</v>
      </c>
      <c r="J240" s="164" t="s">
        <v>750</v>
      </c>
      <c r="K240" s="165">
        <f t="shared" si="103"/>
        <v>10.400000000000006</v>
      </c>
      <c r="L240" s="166">
        <f t="shared" si="104"/>
        <v>8.1504702194357417E-2</v>
      </c>
      <c r="M240" s="161" t="s">
        <v>556</v>
      </c>
      <c r="N240" s="167">
        <v>43774</v>
      </c>
      <c r="O240" s="1"/>
      <c r="P240" s="1"/>
      <c r="Q240" s="1"/>
      <c r="R240" s="6" t="s">
        <v>747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131</v>
      </c>
      <c r="B241" s="190">
        <v>43158</v>
      </c>
      <c r="C241" s="190"/>
      <c r="D241" s="191" t="s">
        <v>751</v>
      </c>
      <c r="E241" s="192" t="s">
        <v>586</v>
      </c>
      <c r="F241" s="192">
        <v>317</v>
      </c>
      <c r="G241" s="192"/>
      <c r="H241" s="192">
        <v>382.5</v>
      </c>
      <c r="I241" s="194">
        <v>398</v>
      </c>
      <c r="J241" s="164" t="s">
        <v>752</v>
      </c>
      <c r="K241" s="165">
        <f t="shared" si="103"/>
        <v>65.5</v>
      </c>
      <c r="L241" s="166">
        <f t="shared" si="104"/>
        <v>0.20662460567823343</v>
      </c>
      <c r="M241" s="161" t="s">
        <v>556</v>
      </c>
      <c r="N241" s="167">
        <v>44238</v>
      </c>
      <c r="O241" s="1"/>
      <c r="P241" s="1"/>
      <c r="Q241" s="1"/>
      <c r="R241" s="6" t="s">
        <v>747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2">
        <v>132</v>
      </c>
      <c r="B242" s="203">
        <v>43164</v>
      </c>
      <c r="C242" s="203"/>
      <c r="D242" s="204" t="s">
        <v>144</v>
      </c>
      <c r="E242" s="205" t="s">
        <v>586</v>
      </c>
      <c r="F242" s="200">
        <f>510-14.4</f>
        <v>495.6</v>
      </c>
      <c r="G242" s="205"/>
      <c r="H242" s="205">
        <v>350</v>
      </c>
      <c r="I242" s="206">
        <v>672</v>
      </c>
      <c r="J242" s="174" t="s">
        <v>753</v>
      </c>
      <c r="K242" s="175">
        <f t="shared" si="103"/>
        <v>-145.60000000000002</v>
      </c>
      <c r="L242" s="176">
        <f t="shared" si="104"/>
        <v>-0.29378531073446329</v>
      </c>
      <c r="M242" s="172" t="s">
        <v>568</v>
      </c>
      <c r="N242" s="169">
        <v>43887</v>
      </c>
      <c r="O242" s="1"/>
      <c r="P242" s="1"/>
      <c r="Q242" s="1"/>
      <c r="R242" s="6" t="s">
        <v>743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2">
        <v>133</v>
      </c>
      <c r="B243" s="203">
        <v>43237</v>
      </c>
      <c r="C243" s="203"/>
      <c r="D243" s="204" t="s">
        <v>449</v>
      </c>
      <c r="E243" s="205" t="s">
        <v>586</v>
      </c>
      <c r="F243" s="200">
        <v>230.3</v>
      </c>
      <c r="G243" s="205"/>
      <c r="H243" s="205">
        <v>102.5</v>
      </c>
      <c r="I243" s="206">
        <v>348</v>
      </c>
      <c r="J243" s="174" t="s">
        <v>754</v>
      </c>
      <c r="K243" s="175">
        <f t="shared" si="103"/>
        <v>-127.80000000000001</v>
      </c>
      <c r="L243" s="176">
        <f t="shared" si="104"/>
        <v>-0.55492835432045162</v>
      </c>
      <c r="M243" s="172" t="s">
        <v>568</v>
      </c>
      <c r="N243" s="169">
        <v>43896</v>
      </c>
      <c r="O243" s="1"/>
      <c r="P243" s="1"/>
      <c r="Q243" s="1"/>
      <c r="R243" s="6" t="s">
        <v>743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134</v>
      </c>
      <c r="B244" s="190">
        <v>43258</v>
      </c>
      <c r="C244" s="190"/>
      <c r="D244" s="191" t="s">
        <v>419</v>
      </c>
      <c r="E244" s="192" t="s">
        <v>586</v>
      </c>
      <c r="F244" s="192">
        <f>342.5-5.1</f>
        <v>337.4</v>
      </c>
      <c r="G244" s="192"/>
      <c r="H244" s="192">
        <v>412.5</v>
      </c>
      <c r="I244" s="194">
        <v>439</v>
      </c>
      <c r="J244" s="164" t="s">
        <v>755</v>
      </c>
      <c r="K244" s="165">
        <f t="shared" si="103"/>
        <v>75.100000000000023</v>
      </c>
      <c r="L244" s="166">
        <f t="shared" si="104"/>
        <v>0.22258446947243635</v>
      </c>
      <c r="M244" s="161" t="s">
        <v>556</v>
      </c>
      <c r="N244" s="167">
        <v>44230</v>
      </c>
      <c r="O244" s="1"/>
      <c r="P244" s="1"/>
      <c r="Q244" s="1"/>
      <c r="R244" s="6" t="s">
        <v>747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3">
        <v>135</v>
      </c>
      <c r="B245" s="182">
        <v>43285</v>
      </c>
      <c r="C245" s="182"/>
      <c r="D245" s="183" t="s">
        <v>55</v>
      </c>
      <c r="E245" s="184" t="s">
        <v>586</v>
      </c>
      <c r="F245" s="184">
        <f>127.5-5.53</f>
        <v>121.97</v>
      </c>
      <c r="G245" s="185"/>
      <c r="H245" s="185">
        <v>122.5</v>
      </c>
      <c r="I245" s="185">
        <v>170</v>
      </c>
      <c r="J245" s="186" t="s">
        <v>784</v>
      </c>
      <c r="K245" s="187">
        <f t="shared" si="103"/>
        <v>0.53000000000000114</v>
      </c>
      <c r="L245" s="188">
        <f t="shared" si="104"/>
        <v>4.3453308190538747E-3</v>
      </c>
      <c r="M245" s="184" t="s">
        <v>677</v>
      </c>
      <c r="N245" s="182">
        <v>44431</v>
      </c>
      <c r="O245" s="1"/>
      <c r="P245" s="1"/>
      <c r="Q245" s="1"/>
      <c r="R245" s="6" t="s">
        <v>743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2">
        <v>136</v>
      </c>
      <c r="B246" s="203">
        <v>43294</v>
      </c>
      <c r="C246" s="203"/>
      <c r="D246" s="204" t="s">
        <v>355</v>
      </c>
      <c r="E246" s="205" t="s">
        <v>586</v>
      </c>
      <c r="F246" s="200">
        <v>46.5</v>
      </c>
      <c r="G246" s="205"/>
      <c r="H246" s="205">
        <v>17</v>
      </c>
      <c r="I246" s="206">
        <v>59</v>
      </c>
      <c r="J246" s="174" t="s">
        <v>756</v>
      </c>
      <c r="K246" s="175">
        <f t="shared" ref="K246:K254" si="105">H246-F246</f>
        <v>-29.5</v>
      </c>
      <c r="L246" s="176">
        <f t="shared" ref="L246:L254" si="106">K246/F246</f>
        <v>-0.63440860215053763</v>
      </c>
      <c r="M246" s="172" t="s">
        <v>568</v>
      </c>
      <c r="N246" s="169">
        <v>43887</v>
      </c>
      <c r="O246" s="1"/>
      <c r="P246" s="1"/>
      <c r="Q246" s="1"/>
      <c r="R246" s="6" t="s">
        <v>743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137</v>
      </c>
      <c r="B247" s="190">
        <v>43396</v>
      </c>
      <c r="C247" s="190"/>
      <c r="D247" s="191" t="s">
        <v>404</v>
      </c>
      <c r="E247" s="192" t="s">
        <v>586</v>
      </c>
      <c r="F247" s="192">
        <v>156.5</v>
      </c>
      <c r="G247" s="192"/>
      <c r="H247" s="192">
        <v>207.5</v>
      </c>
      <c r="I247" s="194">
        <v>191</v>
      </c>
      <c r="J247" s="164" t="s">
        <v>644</v>
      </c>
      <c r="K247" s="165">
        <f t="shared" si="105"/>
        <v>51</v>
      </c>
      <c r="L247" s="166">
        <f t="shared" si="106"/>
        <v>0.32587859424920129</v>
      </c>
      <c r="M247" s="161" t="s">
        <v>556</v>
      </c>
      <c r="N247" s="167">
        <v>44369</v>
      </c>
      <c r="O247" s="1"/>
      <c r="P247" s="1"/>
      <c r="Q247" s="1"/>
      <c r="R247" s="6" t="s">
        <v>743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138</v>
      </c>
      <c r="B248" s="190">
        <v>43439</v>
      </c>
      <c r="C248" s="190"/>
      <c r="D248" s="191" t="s">
        <v>318</v>
      </c>
      <c r="E248" s="192" t="s">
        <v>586</v>
      </c>
      <c r="F248" s="192">
        <v>259.5</v>
      </c>
      <c r="G248" s="192"/>
      <c r="H248" s="192">
        <v>320</v>
      </c>
      <c r="I248" s="194">
        <v>320</v>
      </c>
      <c r="J248" s="164" t="s">
        <v>644</v>
      </c>
      <c r="K248" s="165">
        <f t="shared" si="105"/>
        <v>60.5</v>
      </c>
      <c r="L248" s="166">
        <f t="shared" si="106"/>
        <v>0.23314065510597304</v>
      </c>
      <c r="M248" s="161" t="s">
        <v>556</v>
      </c>
      <c r="N248" s="167">
        <v>44323</v>
      </c>
      <c r="O248" s="1"/>
      <c r="P248" s="1"/>
      <c r="Q248" s="1"/>
      <c r="R248" s="6" t="s">
        <v>743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2">
        <v>139</v>
      </c>
      <c r="B249" s="203">
        <v>43439</v>
      </c>
      <c r="C249" s="203"/>
      <c r="D249" s="204" t="s">
        <v>757</v>
      </c>
      <c r="E249" s="205" t="s">
        <v>586</v>
      </c>
      <c r="F249" s="205">
        <v>715</v>
      </c>
      <c r="G249" s="205"/>
      <c r="H249" s="205">
        <v>445</v>
      </c>
      <c r="I249" s="206">
        <v>840</v>
      </c>
      <c r="J249" s="174" t="s">
        <v>758</v>
      </c>
      <c r="K249" s="175">
        <f t="shared" si="105"/>
        <v>-270</v>
      </c>
      <c r="L249" s="176">
        <f t="shared" si="106"/>
        <v>-0.3776223776223776</v>
      </c>
      <c r="M249" s="172" t="s">
        <v>568</v>
      </c>
      <c r="N249" s="169">
        <v>43800</v>
      </c>
      <c r="O249" s="1"/>
      <c r="P249" s="1"/>
      <c r="Q249" s="1"/>
      <c r="R249" s="6" t="s">
        <v>743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140</v>
      </c>
      <c r="B250" s="190">
        <v>43469</v>
      </c>
      <c r="C250" s="190"/>
      <c r="D250" s="191" t="s">
        <v>157</v>
      </c>
      <c r="E250" s="192" t="s">
        <v>586</v>
      </c>
      <c r="F250" s="192">
        <v>875</v>
      </c>
      <c r="G250" s="192"/>
      <c r="H250" s="192">
        <v>1165</v>
      </c>
      <c r="I250" s="194">
        <v>1185</v>
      </c>
      <c r="J250" s="164" t="s">
        <v>759</v>
      </c>
      <c r="K250" s="165">
        <f t="shared" si="105"/>
        <v>290</v>
      </c>
      <c r="L250" s="166">
        <f t="shared" si="106"/>
        <v>0.33142857142857141</v>
      </c>
      <c r="M250" s="161" t="s">
        <v>556</v>
      </c>
      <c r="N250" s="167">
        <v>43847</v>
      </c>
      <c r="O250" s="1"/>
      <c r="P250" s="1"/>
      <c r="Q250" s="1"/>
      <c r="R250" s="6" t="s">
        <v>743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141</v>
      </c>
      <c r="B251" s="190">
        <v>43559</v>
      </c>
      <c r="C251" s="190"/>
      <c r="D251" s="191" t="s">
        <v>334</v>
      </c>
      <c r="E251" s="192" t="s">
        <v>586</v>
      </c>
      <c r="F251" s="192">
        <f>387-14.63</f>
        <v>372.37</v>
      </c>
      <c r="G251" s="192"/>
      <c r="H251" s="192">
        <v>490</v>
      </c>
      <c r="I251" s="194">
        <v>490</v>
      </c>
      <c r="J251" s="164" t="s">
        <v>644</v>
      </c>
      <c r="K251" s="165">
        <f t="shared" si="105"/>
        <v>117.63</v>
      </c>
      <c r="L251" s="166">
        <f t="shared" si="106"/>
        <v>0.31589548030185027</v>
      </c>
      <c r="M251" s="161" t="s">
        <v>556</v>
      </c>
      <c r="N251" s="167">
        <v>43850</v>
      </c>
      <c r="O251" s="1"/>
      <c r="P251" s="1"/>
      <c r="Q251" s="1"/>
      <c r="R251" s="6" t="s">
        <v>743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2">
        <v>142</v>
      </c>
      <c r="B252" s="203">
        <v>43578</v>
      </c>
      <c r="C252" s="203"/>
      <c r="D252" s="204" t="s">
        <v>760</v>
      </c>
      <c r="E252" s="205" t="s">
        <v>558</v>
      </c>
      <c r="F252" s="205">
        <v>220</v>
      </c>
      <c r="G252" s="205"/>
      <c r="H252" s="205">
        <v>127.5</v>
      </c>
      <c r="I252" s="206">
        <v>284</v>
      </c>
      <c r="J252" s="174" t="s">
        <v>761</v>
      </c>
      <c r="K252" s="175">
        <f t="shared" si="105"/>
        <v>-92.5</v>
      </c>
      <c r="L252" s="176">
        <f t="shared" si="106"/>
        <v>-0.42045454545454547</v>
      </c>
      <c r="M252" s="172" t="s">
        <v>568</v>
      </c>
      <c r="N252" s="169">
        <v>43896</v>
      </c>
      <c r="O252" s="1"/>
      <c r="P252" s="1"/>
      <c r="Q252" s="1"/>
      <c r="R252" s="6" t="s">
        <v>743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143</v>
      </c>
      <c r="B253" s="190">
        <v>43622</v>
      </c>
      <c r="C253" s="190"/>
      <c r="D253" s="191" t="s">
        <v>458</v>
      </c>
      <c r="E253" s="192" t="s">
        <v>558</v>
      </c>
      <c r="F253" s="192">
        <v>332.8</v>
      </c>
      <c r="G253" s="192"/>
      <c r="H253" s="192">
        <v>405</v>
      </c>
      <c r="I253" s="194">
        <v>419</v>
      </c>
      <c r="J253" s="164" t="s">
        <v>762</v>
      </c>
      <c r="K253" s="165">
        <f t="shared" si="105"/>
        <v>72.199999999999989</v>
      </c>
      <c r="L253" s="166">
        <f t="shared" si="106"/>
        <v>0.21694711538461534</v>
      </c>
      <c r="M253" s="161" t="s">
        <v>556</v>
      </c>
      <c r="N253" s="167">
        <v>43860</v>
      </c>
      <c r="O253" s="1"/>
      <c r="P253" s="1"/>
      <c r="Q253" s="1"/>
      <c r="R253" s="6" t="s">
        <v>747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3">
        <v>144</v>
      </c>
      <c r="B254" s="182">
        <v>43641</v>
      </c>
      <c r="C254" s="182"/>
      <c r="D254" s="183" t="s">
        <v>150</v>
      </c>
      <c r="E254" s="184" t="s">
        <v>586</v>
      </c>
      <c r="F254" s="184">
        <v>386</v>
      </c>
      <c r="G254" s="185"/>
      <c r="H254" s="185">
        <v>395</v>
      </c>
      <c r="I254" s="185">
        <v>452</v>
      </c>
      <c r="J254" s="186" t="s">
        <v>763</v>
      </c>
      <c r="K254" s="187">
        <f t="shared" si="105"/>
        <v>9</v>
      </c>
      <c r="L254" s="188">
        <f t="shared" si="106"/>
        <v>2.3316062176165803E-2</v>
      </c>
      <c r="M254" s="184" t="s">
        <v>677</v>
      </c>
      <c r="N254" s="182">
        <v>43868</v>
      </c>
      <c r="O254" s="1"/>
      <c r="P254" s="1"/>
      <c r="Q254" s="1"/>
      <c r="R254" s="6" t="s">
        <v>747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3">
        <v>145</v>
      </c>
      <c r="B255" s="182">
        <v>43707</v>
      </c>
      <c r="C255" s="182"/>
      <c r="D255" s="183" t="s">
        <v>130</v>
      </c>
      <c r="E255" s="184" t="s">
        <v>586</v>
      </c>
      <c r="F255" s="184">
        <v>137.5</v>
      </c>
      <c r="G255" s="185"/>
      <c r="H255" s="185">
        <v>138.5</v>
      </c>
      <c r="I255" s="185">
        <v>190</v>
      </c>
      <c r="J255" s="186" t="s">
        <v>783</v>
      </c>
      <c r="K255" s="187">
        <f>H255-F255</f>
        <v>1</v>
      </c>
      <c r="L255" s="188">
        <f>K255/F255</f>
        <v>7.2727272727272727E-3</v>
      </c>
      <c r="M255" s="184" t="s">
        <v>677</v>
      </c>
      <c r="N255" s="182">
        <v>44432</v>
      </c>
      <c r="O255" s="1"/>
      <c r="P255" s="1"/>
      <c r="Q255" s="1"/>
      <c r="R255" s="6" t="s">
        <v>743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146</v>
      </c>
      <c r="B256" s="190">
        <v>43731</v>
      </c>
      <c r="C256" s="190"/>
      <c r="D256" s="191" t="s">
        <v>412</v>
      </c>
      <c r="E256" s="192" t="s">
        <v>586</v>
      </c>
      <c r="F256" s="192">
        <v>235</v>
      </c>
      <c r="G256" s="192"/>
      <c r="H256" s="192">
        <v>295</v>
      </c>
      <c r="I256" s="194">
        <v>296</v>
      </c>
      <c r="J256" s="164" t="s">
        <v>764</v>
      </c>
      <c r="K256" s="165">
        <f t="shared" ref="K256:K262" si="107">H256-F256</f>
        <v>60</v>
      </c>
      <c r="L256" s="166">
        <f t="shared" ref="L256:L262" si="108">K256/F256</f>
        <v>0.25531914893617019</v>
      </c>
      <c r="M256" s="161" t="s">
        <v>556</v>
      </c>
      <c r="N256" s="167">
        <v>43844</v>
      </c>
      <c r="O256" s="1"/>
      <c r="P256" s="1"/>
      <c r="Q256" s="1"/>
      <c r="R256" s="6" t="s">
        <v>747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147</v>
      </c>
      <c r="B257" s="190">
        <v>43752</v>
      </c>
      <c r="C257" s="190"/>
      <c r="D257" s="191" t="s">
        <v>765</v>
      </c>
      <c r="E257" s="192" t="s">
        <v>586</v>
      </c>
      <c r="F257" s="192">
        <v>277.5</v>
      </c>
      <c r="G257" s="192"/>
      <c r="H257" s="192">
        <v>333</v>
      </c>
      <c r="I257" s="194">
        <v>333</v>
      </c>
      <c r="J257" s="164" t="s">
        <v>766</v>
      </c>
      <c r="K257" s="165">
        <f t="shared" si="107"/>
        <v>55.5</v>
      </c>
      <c r="L257" s="166">
        <f t="shared" si="108"/>
        <v>0.2</v>
      </c>
      <c r="M257" s="161" t="s">
        <v>556</v>
      </c>
      <c r="N257" s="167">
        <v>43846</v>
      </c>
      <c r="O257" s="1"/>
      <c r="P257" s="1"/>
      <c r="Q257" s="1"/>
      <c r="R257" s="6" t="s">
        <v>743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148</v>
      </c>
      <c r="B258" s="190">
        <v>43752</v>
      </c>
      <c r="C258" s="190"/>
      <c r="D258" s="191" t="s">
        <v>767</v>
      </c>
      <c r="E258" s="192" t="s">
        <v>586</v>
      </c>
      <c r="F258" s="192">
        <v>930</v>
      </c>
      <c r="G258" s="192"/>
      <c r="H258" s="192">
        <v>1165</v>
      </c>
      <c r="I258" s="194">
        <v>1200</v>
      </c>
      <c r="J258" s="164" t="s">
        <v>768</v>
      </c>
      <c r="K258" s="165">
        <f t="shared" si="107"/>
        <v>235</v>
      </c>
      <c r="L258" s="166">
        <f t="shared" si="108"/>
        <v>0.25268817204301075</v>
      </c>
      <c r="M258" s="161" t="s">
        <v>556</v>
      </c>
      <c r="N258" s="167">
        <v>43847</v>
      </c>
      <c r="O258" s="1"/>
      <c r="P258" s="1"/>
      <c r="Q258" s="1"/>
      <c r="R258" s="6" t="s">
        <v>747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149</v>
      </c>
      <c r="B259" s="190">
        <v>43753</v>
      </c>
      <c r="C259" s="190"/>
      <c r="D259" s="191" t="s">
        <v>769</v>
      </c>
      <c r="E259" s="192" t="s">
        <v>586</v>
      </c>
      <c r="F259" s="162">
        <v>111</v>
      </c>
      <c r="G259" s="192"/>
      <c r="H259" s="192">
        <v>141</v>
      </c>
      <c r="I259" s="194">
        <v>141</v>
      </c>
      <c r="J259" s="164" t="s">
        <v>571</v>
      </c>
      <c r="K259" s="165">
        <f t="shared" si="107"/>
        <v>30</v>
      </c>
      <c r="L259" s="166">
        <f t="shared" si="108"/>
        <v>0.27027027027027029</v>
      </c>
      <c r="M259" s="161" t="s">
        <v>556</v>
      </c>
      <c r="N259" s="167">
        <v>44328</v>
      </c>
      <c r="O259" s="1"/>
      <c r="P259" s="1"/>
      <c r="Q259" s="1"/>
      <c r="R259" s="6" t="s">
        <v>747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150</v>
      </c>
      <c r="B260" s="190">
        <v>43753</v>
      </c>
      <c r="C260" s="190"/>
      <c r="D260" s="191" t="s">
        <v>770</v>
      </c>
      <c r="E260" s="192" t="s">
        <v>586</v>
      </c>
      <c r="F260" s="162">
        <v>296</v>
      </c>
      <c r="G260" s="192"/>
      <c r="H260" s="192">
        <v>370</v>
      </c>
      <c r="I260" s="194">
        <v>370</v>
      </c>
      <c r="J260" s="164" t="s">
        <v>644</v>
      </c>
      <c r="K260" s="165">
        <f t="shared" si="107"/>
        <v>74</v>
      </c>
      <c r="L260" s="166">
        <f t="shared" si="108"/>
        <v>0.25</v>
      </c>
      <c r="M260" s="161" t="s">
        <v>556</v>
      </c>
      <c r="N260" s="167">
        <v>43853</v>
      </c>
      <c r="O260" s="1"/>
      <c r="P260" s="1"/>
      <c r="Q260" s="1"/>
      <c r="R260" s="6" t="s">
        <v>747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151</v>
      </c>
      <c r="B261" s="190">
        <v>43754</v>
      </c>
      <c r="C261" s="190"/>
      <c r="D261" s="191" t="s">
        <v>771</v>
      </c>
      <c r="E261" s="192" t="s">
        <v>586</v>
      </c>
      <c r="F261" s="162">
        <v>300</v>
      </c>
      <c r="G261" s="192"/>
      <c r="H261" s="192">
        <v>382.5</v>
      </c>
      <c r="I261" s="194">
        <v>344</v>
      </c>
      <c r="J261" s="164" t="s">
        <v>820</v>
      </c>
      <c r="K261" s="165">
        <f t="shared" si="107"/>
        <v>82.5</v>
      </c>
      <c r="L261" s="166">
        <f t="shared" si="108"/>
        <v>0.27500000000000002</v>
      </c>
      <c r="M261" s="161" t="s">
        <v>556</v>
      </c>
      <c r="N261" s="167">
        <v>44238</v>
      </c>
      <c r="O261" s="1"/>
      <c r="P261" s="1"/>
      <c r="Q261" s="1"/>
      <c r="R261" s="6" t="s">
        <v>747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152</v>
      </c>
      <c r="B262" s="190">
        <v>43832</v>
      </c>
      <c r="C262" s="190"/>
      <c r="D262" s="191" t="s">
        <v>772</v>
      </c>
      <c r="E262" s="192" t="s">
        <v>586</v>
      </c>
      <c r="F262" s="162">
        <v>495</v>
      </c>
      <c r="G262" s="192"/>
      <c r="H262" s="192">
        <v>595</v>
      </c>
      <c r="I262" s="194">
        <v>590</v>
      </c>
      <c r="J262" s="164" t="s">
        <v>819</v>
      </c>
      <c r="K262" s="165">
        <f t="shared" si="107"/>
        <v>100</v>
      </c>
      <c r="L262" s="166">
        <f t="shared" si="108"/>
        <v>0.20202020202020202</v>
      </c>
      <c r="M262" s="161" t="s">
        <v>556</v>
      </c>
      <c r="N262" s="167">
        <v>44589</v>
      </c>
      <c r="O262" s="1"/>
      <c r="P262" s="1"/>
      <c r="Q262" s="1"/>
      <c r="R262" s="6" t="s">
        <v>747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153</v>
      </c>
      <c r="B263" s="190">
        <v>43966</v>
      </c>
      <c r="C263" s="190"/>
      <c r="D263" s="191" t="s">
        <v>71</v>
      </c>
      <c r="E263" s="192" t="s">
        <v>586</v>
      </c>
      <c r="F263" s="162">
        <v>67.5</v>
      </c>
      <c r="G263" s="192"/>
      <c r="H263" s="192">
        <v>86</v>
      </c>
      <c r="I263" s="194">
        <v>86</v>
      </c>
      <c r="J263" s="164" t="s">
        <v>773</v>
      </c>
      <c r="K263" s="165">
        <f t="shared" ref="K263:K270" si="109">H263-F263</f>
        <v>18.5</v>
      </c>
      <c r="L263" s="166">
        <f t="shared" ref="L263:L270" si="110">K263/F263</f>
        <v>0.27407407407407408</v>
      </c>
      <c r="M263" s="161" t="s">
        <v>556</v>
      </c>
      <c r="N263" s="167">
        <v>44008</v>
      </c>
      <c r="O263" s="1"/>
      <c r="P263" s="1"/>
      <c r="Q263" s="1"/>
      <c r="R263" s="6" t="s">
        <v>747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154</v>
      </c>
      <c r="B264" s="190">
        <v>44035</v>
      </c>
      <c r="C264" s="190"/>
      <c r="D264" s="191" t="s">
        <v>457</v>
      </c>
      <c r="E264" s="192" t="s">
        <v>586</v>
      </c>
      <c r="F264" s="162">
        <v>231</v>
      </c>
      <c r="G264" s="192"/>
      <c r="H264" s="192">
        <v>281</v>
      </c>
      <c r="I264" s="194">
        <v>281</v>
      </c>
      <c r="J264" s="164" t="s">
        <v>644</v>
      </c>
      <c r="K264" s="165">
        <f t="shared" si="109"/>
        <v>50</v>
      </c>
      <c r="L264" s="166">
        <f t="shared" si="110"/>
        <v>0.21645021645021645</v>
      </c>
      <c r="M264" s="161" t="s">
        <v>556</v>
      </c>
      <c r="N264" s="167">
        <v>44358</v>
      </c>
      <c r="O264" s="1"/>
      <c r="P264" s="1"/>
      <c r="Q264" s="1"/>
      <c r="R264" s="6" t="s">
        <v>747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155</v>
      </c>
      <c r="B265" s="190">
        <v>44092</v>
      </c>
      <c r="C265" s="190"/>
      <c r="D265" s="191" t="s">
        <v>394</v>
      </c>
      <c r="E265" s="192" t="s">
        <v>586</v>
      </c>
      <c r="F265" s="192">
        <v>206</v>
      </c>
      <c r="G265" s="192"/>
      <c r="H265" s="192">
        <v>248</v>
      </c>
      <c r="I265" s="194">
        <v>248</v>
      </c>
      <c r="J265" s="164" t="s">
        <v>644</v>
      </c>
      <c r="K265" s="165">
        <f t="shared" si="109"/>
        <v>42</v>
      </c>
      <c r="L265" s="166">
        <f t="shared" si="110"/>
        <v>0.20388349514563106</v>
      </c>
      <c r="M265" s="161" t="s">
        <v>556</v>
      </c>
      <c r="N265" s="167">
        <v>44214</v>
      </c>
      <c r="O265" s="1"/>
      <c r="P265" s="1"/>
      <c r="Q265" s="1"/>
      <c r="R265" s="6" t="s">
        <v>747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156</v>
      </c>
      <c r="B266" s="190">
        <v>44140</v>
      </c>
      <c r="C266" s="190"/>
      <c r="D266" s="191" t="s">
        <v>394</v>
      </c>
      <c r="E266" s="192" t="s">
        <v>586</v>
      </c>
      <c r="F266" s="192">
        <v>182.5</v>
      </c>
      <c r="G266" s="192"/>
      <c r="H266" s="192">
        <v>248</v>
      </c>
      <c r="I266" s="194">
        <v>248</v>
      </c>
      <c r="J266" s="164" t="s">
        <v>644</v>
      </c>
      <c r="K266" s="165">
        <f t="shared" si="109"/>
        <v>65.5</v>
      </c>
      <c r="L266" s="166">
        <f t="shared" si="110"/>
        <v>0.35890410958904112</v>
      </c>
      <c r="M266" s="161" t="s">
        <v>556</v>
      </c>
      <c r="N266" s="167">
        <v>44214</v>
      </c>
      <c r="O266" s="1"/>
      <c r="P266" s="1"/>
      <c r="Q266" s="1"/>
      <c r="R266" s="6" t="s">
        <v>747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157</v>
      </c>
      <c r="B267" s="190">
        <v>44140</v>
      </c>
      <c r="C267" s="190"/>
      <c r="D267" s="191" t="s">
        <v>318</v>
      </c>
      <c r="E267" s="192" t="s">
        <v>586</v>
      </c>
      <c r="F267" s="192">
        <v>247.5</v>
      </c>
      <c r="G267" s="192"/>
      <c r="H267" s="192">
        <v>320</v>
      </c>
      <c r="I267" s="194">
        <v>320</v>
      </c>
      <c r="J267" s="164" t="s">
        <v>644</v>
      </c>
      <c r="K267" s="165">
        <f t="shared" si="109"/>
        <v>72.5</v>
      </c>
      <c r="L267" s="166">
        <f t="shared" si="110"/>
        <v>0.29292929292929293</v>
      </c>
      <c r="M267" s="161" t="s">
        <v>556</v>
      </c>
      <c r="N267" s="167">
        <v>44323</v>
      </c>
      <c r="O267" s="1"/>
      <c r="P267" s="1"/>
      <c r="Q267" s="1"/>
      <c r="R267" s="6" t="s">
        <v>747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158</v>
      </c>
      <c r="B268" s="190">
        <v>44140</v>
      </c>
      <c r="C268" s="190"/>
      <c r="D268" s="191" t="s">
        <v>270</v>
      </c>
      <c r="E268" s="192" t="s">
        <v>586</v>
      </c>
      <c r="F268" s="162">
        <v>925</v>
      </c>
      <c r="G268" s="192"/>
      <c r="H268" s="192">
        <v>1095</v>
      </c>
      <c r="I268" s="194">
        <v>1093</v>
      </c>
      <c r="J268" s="164" t="s">
        <v>774</v>
      </c>
      <c r="K268" s="165">
        <f t="shared" si="109"/>
        <v>170</v>
      </c>
      <c r="L268" s="166">
        <f t="shared" si="110"/>
        <v>0.18378378378378379</v>
      </c>
      <c r="M268" s="161" t="s">
        <v>556</v>
      </c>
      <c r="N268" s="167">
        <v>44201</v>
      </c>
      <c r="O268" s="1"/>
      <c r="P268" s="1"/>
      <c r="Q268" s="1"/>
      <c r="R268" s="6" t="s">
        <v>747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159</v>
      </c>
      <c r="B269" s="190">
        <v>44140</v>
      </c>
      <c r="C269" s="190"/>
      <c r="D269" s="191" t="s">
        <v>334</v>
      </c>
      <c r="E269" s="192" t="s">
        <v>586</v>
      </c>
      <c r="F269" s="162">
        <v>332.5</v>
      </c>
      <c r="G269" s="192"/>
      <c r="H269" s="192">
        <v>393</v>
      </c>
      <c r="I269" s="194">
        <v>406</v>
      </c>
      <c r="J269" s="164" t="s">
        <v>775</v>
      </c>
      <c r="K269" s="165">
        <f t="shared" si="109"/>
        <v>60.5</v>
      </c>
      <c r="L269" s="166">
        <f t="shared" si="110"/>
        <v>0.18195488721804512</v>
      </c>
      <c r="M269" s="161" t="s">
        <v>556</v>
      </c>
      <c r="N269" s="167">
        <v>44256</v>
      </c>
      <c r="O269" s="1"/>
      <c r="P269" s="1"/>
      <c r="Q269" s="1"/>
      <c r="R269" s="6" t="s">
        <v>747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160</v>
      </c>
      <c r="B270" s="190">
        <v>44141</v>
      </c>
      <c r="C270" s="190"/>
      <c r="D270" s="191" t="s">
        <v>457</v>
      </c>
      <c r="E270" s="192" t="s">
        <v>586</v>
      </c>
      <c r="F270" s="162">
        <v>231</v>
      </c>
      <c r="G270" s="192"/>
      <c r="H270" s="192">
        <v>281</v>
      </c>
      <c r="I270" s="194">
        <v>281</v>
      </c>
      <c r="J270" s="164" t="s">
        <v>644</v>
      </c>
      <c r="K270" s="165">
        <f t="shared" si="109"/>
        <v>50</v>
      </c>
      <c r="L270" s="166">
        <f t="shared" si="110"/>
        <v>0.21645021645021645</v>
      </c>
      <c r="M270" s="161" t="s">
        <v>556</v>
      </c>
      <c r="N270" s="167">
        <v>44358</v>
      </c>
      <c r="O270" s="1"/>
      <c r="P270" s="1"/>
      <c r="Q270" s="1"/>
      <c r="R270" s="6" t="s">
        <v>747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5">
        <v>161</v>
      </c>
      <c r="B271" s="208">
        <v>44187</v>
      </c>
      <c r="C271" s="208"/>
      <c r="D271" s="209" t="s">
        <v>432</v>
      </c>
      <c r="E271" s="53" t="s">
        <v>586</v>
      </c>
      <c r="F271" s="210" t="s">
        <v>776</v>
      </c>
      <c r="G271" s="53"/>
      <c r="H271" s="53"/>
      <c r="I271" s="211">
        <v>239</v>
      </c>
      <c r="J271" s="207" t="s">
        <v>559</v>
      </c>
      <c r="K271" s="207"/>
      <c r="L271" s="212"/>
      <c r="M271" s="213"/>
      <c r="N271" s="214"/>
      <c r="O271" s="1"/>
      <c r="P271" s="1"/>
      <c r="Q271" s="1"/>
      <c r="R271" s="6" t="s">
        <v>747</v>
      </c>
    </row>
    <row r="272" spans="1:26" ht="12.75" customHeight="1">
      <c r="A272" s="189">
        <v>162</v>
      </c>
      <c r="B272" s="190">
        <v>44258</v>
      </c>
      <c r="C272" s="190"/>
      <c r="D272" s="191" t="s">
        <v>772</v>
      </c>
      <c r="E272" s="192" t="s">
        <v>586</v>
      </c>
      <c r="F272" s="162">
        <v>495</v>
      </c>
      <c r="G272" s="192"/>
      <c r="H272" s="192">
        <v>595</v>
      </c>
      <c r="I272" s="194">
        <v>590</v>
      </c>
      <c r="J272" s="164" t="s">
        <v>819</v>
      </c>
      <c r="K272" s="165">
        <f>H272-F272</f>
        <v>100</v>
      </c>
      <c r="L272" s="166">
        <f>K272/F272</f>
        <v>0.20202020202020202</v>
      </c>
      <c r="M272" s="161" t="s">
        <v>556</v>
      </c>
      <c r="N272" s="167">
        <v>44589</v>
      </c>
      <c r="O272" s="1"/>
      <c r="P272" s="1"/>
      <c r="R272" s="6" t="s">
        <v>747</v>
      </c>
    </row>
    <row r="273" spans="1:26" ht="12.75" customHeight="1">
      <c r="A273" s="189">
        <v>163</v>
      </c>
      <c r="B273" s="190">
        <v>44274</v>
      </c>
      <c r="C273" s="190"/>
      <c r="D273" s="191" t="s">
        <v>334</v>
      </c>
      <c r="E273" s="192" t="s">
        <v>586</v>
      </c>
      <c r="F273" s="162">
        <v>355</v>
      </c>
      <c r="G273" s="192"/>
      <c r="H273" s="192">
        <v>422.5</v>
      </c>
      <c r="I273" s="194">
        <v>420</v>
      </c>
      <c r="J273" s="164" t="s">
        <v>777</v>
      </c>
      <c r="K273" s="165">
        <f>H273-F273</f>
        <v>67.5</v>
      </c>
      <c r="L273" s="166">
        <f>K273/F273</f>
        <v>0.19014084507042253</v>
      </c>
      <c r="M273" s="161" t="s">
        <v>556</v>
      </c>
      <c r="N273" s="167">
        <v>44361</v>
      </c>
      <c r="O273" s="1"/>
      <c r="R273" s="216" t="s">
        <v>747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164</v>
      </c>
      <c r="B274" s="190">
        <v>44295</v>
      </c>
      <c r="C274" s="190"/>
      <c r="D274" s="191" t="s">
        <v>778</v>
      </c>
      <c r="E274" s="192" t="s">
        <v>586</v>
      </c>
      <c r="F274" s="162">
        <v>555</v>
      </c>
      <c r="G274" s="192"/>
      <c r="H274" s="192">
        <v>663</v>
      </c>
      <c r="I274" s="194">
        <v>663</v>
      </c>
      <c r="J274" s="164" t="s">
        <v>779</v>
      </c>
      <c r="K274" s="165">
        <f>H274-F274</f>
        <v>108</v>
      </c>
      <c r="L274" s="166">
        <f>K274/F274</f>
        <v>0.19459459459459461</v>
      </c>
      <c r="M274" s="161" t="s">
        <v>556</v>
      </c>
      <c r="N274" s="167">
        <v>44321</v>
      </c>
      <c r="O274" s="1"/>
      <c r="P274" s="1"/>
      <c r="Q274" s="1"/>
      <c r="R274" s="216" t="s">
        <v>747</v>
      </c>
    </row>
    <row r="275" spans="1:26" ht="12.75" customHeight="1">
      <c r="A275" s="189">
        <v>165</v>
      </c>
      <c r="B275" s="190">
        <v>44308</v>
      </c>
      <c r="C275" s="190"/>
      <c r="D275" s="191" t="s">
        <v>364</v>
      </c>
      <c r="E275" s="192" t="s">
        <v>586</v>
      </c>
      <c r="F275" s="162">
        <v>126.5</v>
      </c>
      <c r="G275" s="192"/>
      <c r="H275" s="192">
        <v>155</v>
      </c>
      <c r="I275" s="194">
        <v>155</v>
      </c>
      <c r="J275" s="164" t="s">
        <v>644</v>
      </c>
      <c r="K275" s="165">
        <f>H275-F275</f>
        <v>28.5</v>
      </c>
      <c r="L275" s="166">
        <f>K275/F275</f>
        <v>0.22529644268774704</v>
      </c>
      <c r="M275" s="161" t="s">
        <v>556</v>
      </c>
      <c r="N275" s="167">
        <v>44362</v>
      </c>
      <c r="O275" s="1"/>
      <c r="R275" s="216" t="s">
        <v>747</v>
      </c>
    </row>
    <row r="276" spans="1:26" ht="12.75" customHeight="1">
      <c r="A276" s="246">
        <v>166</v>
      </c>
      <c r="B276" s="247">
        <v>44368</v>
      </c>
      <c r="C276" s="247"/>
      <c r="D276" s="248" t="s">
        <v>382</v>
      </c>
      <c r="E276" s="249" t="s">
        <v>586</v>
      </c>
      <c r="F276" s="250">
        <v>287.5</v>
      </c>
      <c r="G276" s="249"/>
      <c r="H276" s="249">
        <v>245</v>
      </c>
      <c r="I276" s="251">
        <v>344</v>
      </c>
      <c r="J276" s="174" t="s">
        <v>814</v>
      </c>
      <c r="K276" s="175">
        <f>H276-F276</f>
        <v>-42.5</v>
      </c>
      <c r="L276" s="176">
        <f>K276/F276</f>
        <v>-0.14782608695652175</v>
      </c>
      <c r="M276" s="172" t="s">
        <v>568</v>
      </c>
      <c r="N276" s="169">
        <v>44508</v>
      </c>
      <c r="O276" s="1"/>
      <c r="R276" s="216" t="s">
        <v>747</v>
      </c>
    </row>
    <row r="277" spans="1:26" ht="12.75" customHeight="1">
      <c r="A277" s="215">
        <v>167</v>
      </c>
      <c r="B277" s="208">
        <v>44368</v>
      </c>
      <c r="C277" s="208"/>
      <c r="D277" s="209" t="s">
        <v>457</v>
      </c>
      <c r="E277" s="53" t="s">
        <v>586</v>
      </c>
      <c r="F277" s="210" t="s">
        <v>780</v>
      </c>
      <c r="G277" s="53"/>
      <c r="H277" s="53"/>
      <c r="I277" s="211">
        <v>320</v>
      </c>
      <c r="J277" s="207" t="s">
        <v>559</v>
      </c>
      <c r="K277" s="215"/>
      <c r="L277" s="208"/>
      <c r="M277" s="208"/>
      <c r="N277" s="209"/>
      <c r="O277" s="41"/>
      <c r="R277" s="216" t="s">
        <v>747</v>
      </c>
    </row>
    <row r="278" spans="1:26" ht="12.75" customHeight="1">
      <c r="A278" s="189">
        <v>168</v>
      </c>
      <c r="B278" s="190">
        <v>44406</v>
      </c>
      <c r="C278" s="190"/>
      <c r="D278" s="191" t="s">
        <v>364</v>
      </c>
      <c r="E278" s="192" t="s">
        <v>586</v>
      </c>
      <c r="F278" s="162">
        <v>162.5</v>
      </c>
      <c r="G278" s="192"/>
      <c r="H278" s="192">
        <v>200</v>
      </c>
      <c r="I278" s="194">
        <v>200</v>
      </c>
      <c r="J278" s="164" t="s">
        <v>644</v>
      </c>
      <c r="K278" s="165">
        <f>H278-F278</f>
        <v>37.5</v>
      </c>
      <c r="L278" s="166">
        <f>K278/F278</f>
        <v>0.23076923076923078</v>
      </c>
      <c r="M278" s="161" t="s">
        <v>556</v>
      </c>
      <c r="N278" s="167">
        <v>44571</v>
      </c>
      <c r="O278" s="1"/>
      <c r="R278" s="216" t="s">
        <v>747</v>
      </c>
    </row>
    <row r="279" spans="1:26" ht="12.75" customHeight="1">
      <c r="A279" s="189">
        <v>169</v>
      </c>
      <c r="B279" s="190">
        <v>44462</v>
      </c>
      <c r="C279" s="190"/>
      <c r="D279" s="191" t="s">
        <v>785</v>
      </c>
      <c r="E279" s="192" t="s">
        <v>586</v>
      </c>
      <c r="F279" s="162">
        <v>1235</v>
      </c>
      <c r="G279" s="192"/>
      <c r="H279" s="192">
        <v>1505</v>
      </c>
      <c r="I279" s="194">
        <v>1500</v>
      </c>
      <c r="J279" s="164" t="s">
        <v>644</v>
      </c>
      <c r="K279" s="165">
        <f>H279-F279</f>
        <v>270</v>
      </c>
      <c r="L279" s="166">
        <f>K279/F279</f>
        <v>0.21862348178137653</v>
      </c>
      <c r="M279" s="161" t="s">
        <v>556</v>
      </c>
      <c r="N279" s="167">
        <v>44564</v>
      </c>
      <c r="O279" s="1"/>
      <c r="R279" s="216" t="s">
        <v>747</v>
      </c>
    </row>
    <row r="280" spans="1:26" ht="12.75" customHeight="1">
      <c r="A280" s="230">
        <v>170</v>
      </c>
      <c r="B280" s="231">
        <v>44480</v>
      </c>
      <c r="C280" s="231"/>
      <c r="D280" s="232" t="s">
        <v>787</v>
      </c>
      <c r="E280" s="233" t="s">
        <v>586</v>
      </c>
      <c r="F280" s="234" t="s">
        <v>791</v>
      </c>
      <c r="G280" s="233"/>
      <c r="H280" s="233"/>
      <c r="I280" s="233">
        <v>145</v>
      </c>
      <c r="J280" s="235" t="s">
        <v>559</v>
      </c>
      <c r="K280" s="230"/>
      <c r="L280" s="231"/>
      <c r="M280" s="231"/>
      <c r="N280" s="232"/>
      <c r="O280" s="41"/>
      <c r="R280" s="216" t="s">
        <v>747</v>
      </c>
    </row>
    <row r="281" spans="1:26" ht="12.75" customHeight="1">
      <c r="A281" s="236">
        <v>171</v>
      </c>
      <c r="B281" s="237">
        <v>44481</v>
      </c>
      <c r="C281" s="237"/>
      <c r="D281" s="238" t="s">
        <v>259</v>
      </c>
      <c r="E281" s="239" t="s">
        <v>586</v>
      </c>
      <c r="F281" s="240" t="s">
        <v>789</v>
      </c>
      <c r="G281" s="239"/>
      <c r="H281" s="239"/>
      <c r="I281" s="239">
        <v>380</v>
      </c>
      <c r="J281" s="241" t="s">
        <v>559</v>
      </c>
      <c r="K281" s="236"/>
      <c r="L281" s="237"/>
      <c r="M281" s="237"/>
      <c r="N281" s="238"/>
      <c r="O281" s="41"/>
      <c r="R281" s="216" t="s">
        <v>747</v>
      </c>
    </row>
    <row r="282" spans="1:26" ht="12.75" customHeight="1">
      <c r="A282" s="236">
        <v>172</v>
      </c>
      <c r="B282" s="237">
        <v>44481</v>
      </c>
      <c r="C282" s="237"/>
      <c r="D282" s="238" t="s">
        <v>389</v>
      </c>
      <c r="E282" s="239" t="s">
        <v>586</v>
      </c>
      <c r="F282" s="240" t="s">
        <v>790</v>
      </c>
      <c r="G282" s="239"/>
      <c r="H282" s="239"/>
      <c r="I282" s="239">
        <v>56</v>
      </c>
      <c r="J282" s="241" t="s">
        <v>559</v>
      </c>
      <c r="K282" s="236"/>
      <c r="L282" s="237"/>
      <c r="M282" s="237"/>
      <c r="N282" s="238"/>
      <c r="O282" s="41"/>
      <c r="R282" s="216"/>
    </row>
    <row r="283" spans="1:26" ht="12.75" customHeight="1">
      <c r="A283" s="189">
        <v>173</v>
      </c>
      <c r="B283" s="190">
        <v>44551</v>
      </c>
      <c r="C283" s="190"/>
      <c r="D283" s="191" t="s">
        <v>118</v>
      </c>
      <c r="E283" s="192" t="s">
        <v>586</v>
      </c>
      <c r="F283" s="162">
        <v>2300</v>
      </c>
      <c r="G283" s="192"/>
      <c r="H283" s="192">
        <f>(2820+2200)/2</f>
        <v>2510</v>
      </c>
      <c r="I283" s="194">
        <v>3000</v>
      </c>
      <c r="J283" s="164" t="s">
        <v>829</v>
      </c>
      <c r="K283" s="165">
        <f>H283-F283</f>
        <v>210</v>
      </c>
      <c r="L283" s="166">
        <f>K283/F283</f>
        <v>9.1304347826086957E-2</v>
      </c>
      <c r="M283" s="161" t="s">
        <v>556</v>
      </c>
      <c r="N283" s="167">
        <v>44649</v>
      </c>
      <c r="O283" s="1"/>
      <c r="R283" s="216"/>
    </row>
    <row r="284" spans="1:26" ht="12.75" customHeight="1">
      <c r="A284" s="242">
        <v>174</v>
      </c>
      <c r="B284" s="237">
        <v>44606</v>
      </c>
      <c r="C284" s="242"/>
      <c r="D284" s="242" t="s">
        <v>410</v>
      </c>
      <c r="E284" s="239" t="s">
        <v>586</v>
      </c>
      <c r="F284" s="239" t="s">
        <v>822</v>
      </c>
      <c r="G284" s="239"/>
      <c r="H284" s="239"/>
      <c r="I284" s="239">
        <v>764</v>
      </c>
      <c r="J284" s="239" t="s">
        <v>559</v>
      </c>
      <c r="K284" s="239"/>
      <c r="L284" s="239"/>
      <c r="M284" s="239"/>
      <c r="N284" s="242"/>
      <c r="O284" s="41"/>
      <c r="R284" s="216"/>
    </row>
    <row r="285" spans="1:26" ht="12.75" customHeight="1">
      <c r="A285" s="242">
        <v>175</v>
      </c>
      <c r="B285" s="237">
        <v>44613</v>
      </c>
      <c r="C285" s="242"/>
      <c r="D285" s="242" t="s">
        <v>785</v>
      </c>
      <c r="E285" s="239" t="s">
        <v>586</v>
      </c>
      <c r="F285" s="239" t="s">
        <v>823</v>
      </c>
      <c r="G285" s="239"/>
      <c r="H285" s="239"/>
      <c r="I285" s="239">
        <v>1510</v>
      </c>
      <c r="J285" s="239" t="s">
        <v>559</v>
      </c>
      <c r="K285" s="239"/>
      <c r="L285" s="239"/>
      <c r="M285" s="239"/>
      <c r="N285" s="242"/>
      <c r="O285" s="41"/>
      <c r="R285" s="216"/>
    </row>
    <row r="286" spans="1:26" ht="12.75" customHeight="1">
      <c r="A286">
        <v>176</v>
      </c>
      <c r="B286" s="237">
        <v>44670</v>
      </c>
      <c r="C286" s="237"/>
      <c r="D286" s="242" t="s">
        <v>520</v>
      </c>
      <c r="E286" s="292" t="s">
        <v>586</v>
      </c>
      <c r="F286" s="239" t="s">
        <v>831</v>
      </c>
      <c r="G286" s="239"/>
      <c r="H286" s="239"/>
      <c r="I286" s="239">
        <v>553</v>
      </c>
      <c r="J286" s="239" t="s">
        <v>559</v>
      </c>
      <c r="K286" s="239"/>
      <c r="L286" s="239"/>
      <c r="M286" s="239"/>
      <c r="N286" s="239"/>
      <c r="O286" s="41"/>
      <c r="R286" s="216"/>
    </row>
    <row r="287" spans="1:26" ht="12.75" customHeight="1">
      <c r="A287" s="215">
        <v>177</v>
      </c>
      <c r="B287" s="237">
        <v>44746</v>
      </c>
      <c r="D287" s="338" t="s">
        <v>878</v>
      </c>
      <c r="E287" s="337" t="s">
        <v>586</v>
      </c>
      <c r="F287" s="239" t="s">
        <v>877</v>
      </c>
      <c r="G287" s="239"/>
      <c r="H287" s="239"/>
      <c r="I287" s="239">
        <v>254</v>
      </c>
      <c r="J287" s="239" t="s">
        <v>559</v>
      </c>
      <c r="K287" s="239"/>
      <c r="L287" s="239"/>
      <c r="M287" s="239"/>
      <c r="N287" s="239"/>
      <c r="O287" s="41"/>
      <c r="R287" s="216"/>
    </row>
    <row r="288" spans="1:26" ht="12.75" customHeight="1">
      <c r="A288" s="215">
        <v>178</v>
      </c>
      <c r="B288" s="237">
        <v>44775</v>
      </c>
      <c r="D288" s="338" t="s">
        <v>459</v>
      </c>
      <c r="E288" s="337" t="s">
        <v>586</v>
      </c>
      <c r="F288" s="239" t="s">
        <v>989</v>
      </c>
      <c r="G288" s="239"/>
      <c r="H288" s="239"/>
      <c r="I288" s="239">
        <v>38</v>
      </c>
      <c r="J288" s="239" t="s">
        <v>559</v>
      </c>
      <c r="K288" s="239"/>
      <c r="L288" s="239"/>
      <c r="M288" s="239"/>
      <c r="N288" s="239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B290" s="217" t="s">
        <v>781</v>
      </c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A297" s="218"/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A298" s="218"/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A299" s="53"/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</sheetData>
  <autoFilter ref="R1:R295"/>
  <mergeCells count="9">
    <mergeCell ref="A74:A75"/>
    <mergeCell ref="M74:M75"/>
    <mergeCell ref="N74:N75"/>
    <mergeCell ref="O74:O75"/>
    <mergeCell ref="P74:P75"/>
    <mergeCell ref="G74:G75"/>
    <mergeCell ref="I74:I75"/>
    <mergeCell ref="J74:J75"/>
    <mergeCell ref="B74:B75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8 K51 K64 K73 K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2022-08-08T02:49:31Z</dcterms:modified>
</cp:coreProperties>
</file>