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F&amp;O)'!$A$89:$B$300</definedName>
  </definedNames>
  <calcPr calcId="162913"/>
</workbook>
</file>

<file path=xl/calcChain.xml><?xml version="1.0" encoding="utf-8"?>
<calcChain xmlns="http://schemas.openxmlformats.org/spreadsheetml/2006/main">
  <c r="L11" i="6" l="1"/>
  <c r="K11" i="6"/>
  <c r="M11" i="6" s="1"/>
  <c r="L30" i="6"/>
  <c r="K30" i="6"/>
  <c r="P33" i="6"/>
  <c r="P32" i="6"/>
  <c r="L53" i="6"/>
  <c r="K53" i="6"/>
  <c r="M53" i="6" s="1"/>
  <c r="P31" i="6"/>
  <c r="L54" i="6"/>
  <c r="K54" i="6"/>
  <c r="L52" i="6"/>
  <c r="K52" i="6"/>
  <c r="M52" i="6" s="1"/>
  <c r="L51" i="6"/>
  <c r="K51" i="6"/>
  <c r="M51" i="6" s="1"/>
  <c r="L12" i="6"/>
  <c r="K12" i="6"/>
  <c r="M12" i="6" s="1"/>
  <c r="L25" i="6"/>
  <c r="K25" i="6"/>
  <c r="M25" i="6" s="1"/>
  <c r="L76" i="6"/>
  <c r="K76" i="6"/>
  <c r="M76" i="6" s="1"/>
  <c r="K303" i="6"/>
  <c r="L303" i="6" s="1"/>
  <c r="L50" i="6"/>
  <c r="K50" i="6"/>
  <c r="M70" i="6"/>
  <c r="K70" i="6"/>
  <c r="M30" i="6" l="1"/>
  <c r="M54" i="6"/>
  <c r="M50" i="6"/>
  <c r="K289" i="6"/>
  <c r="L289" i="6" s="1"/>
  <c r="L14" i="6"/>
  <c r="K14" i="6"/>
  <c r="M14" i="6" s="1"/>
  <c r="L26" i="6"/>
  <c r="K26" i="6"/>
  <c r="M26" i="6" s="1"/>
  <c r="K68" i="6"/>
  <c r="M68" i="6" s="1"/>
  <c r="P29" i="6"/>
  <c r="K67" i="6"/>
  <c r="M67" i="6" s="1"/>
  <c r="P28" i="6"/>
  <c r="K64" i="6"/>
  <c r="M64" i="6" s="1"/>
  <c r="L21" i="6" l="1"/>
  <c r="K21" i="6"/>
  <c r="L16" i="6"/>
  <c r="K16" i="6"/>
  <c r="M16" i="6" s="1"/>
  <c r="P27" i="6"/>
  <c r="M21" i="6" l="1"/>
  <c r="K66" i="6"/>
  <c r="M66" i="6" s="1"/>
  <c r="K65" i="6"/>
  <c r="M65" i="6"/>
  <c r="L24" i="6"/>
  <c r="K24" i="6"/>
  <c r="M24" i="6" s="1"/>
  <c r="L48" i="6"/>
  <c r="K48" i="6"/>
  <c r="M48" i="6" s="1"/>
  <c r="K47" i="6"/>
  <c r="L47" i="6"/>
  <c r="M47" i="6" s="1"/>
  <c r="L49" i="6" l="1"/>
  <c r="K49" i="6"/>
  <c r="L46" i="6"/>
  <c r="K46" i="6"/>
  <c r="M46" i="6" s="1"/>
  <c r="M49" i="6" l="1"/>
  <c r="K63" i="6"/>
  <c r="M63" i="6" s="1"/>
  <c r="K61" i="6"/>
  <c r="L20" i="6"/>
  <c r="K20" i="6"/>
  <c r="M20" i="6" s="1"/>
  <c r="L22" i="6"/>
  <c r="K22" i="6"/>
  <c r="M22" i="6" s="1"/>
  <c r="M61" i="6" l="1"/>
  <c r="K62" i="6" l="1"/>
  <c r="M62" i="6" s="1"/>
  <c r="P23" i="6"/>
  <c r="P19" i="6" l="1"/>
  <c r="K304" i="6" l="1"/>
  <c r="L304" i="6" s="1"/>
  <c r="P18" i="6"/>
  <c r="P17" i="6" l="1"/>
  <c r="P15" i="6" l="1"/>
  <c r="P13" i="6" l="1"/>
  <c r="K301" i="6" l="1"/>
  <c r="L301" i="6" s="1"/>
  <c r="K278" i="6" l="1"/>
  <c r="L278" i="6" s="1"/>
  <c r="K299" i="6" l="1"/>
  <c r="L299" i="6" s="1"/>
  <c r="P10" i="6" l="1"/>
  <c r="K300" i="6" l="1"/>
  <c r="L300" i="6" s="1"/>
  <c r="K266" i="6" l="1"/>
  <c r="L266" i="6" s="1"/>
  <c r="K285" i="6" l="1"/>
  <c r="L285" i="6" s="1"/>
  <c r="K291" i="6" l="1"/>
  <c r="L291" i="6" s="1"/>
  <c r="K297" i="6" l="1"/>
  <c r="L297" i="6" s="1"/>
  <c r="P75" i="6" l="1"/>
  <c r="K276" i="6" l="1"/>
  <c r="L276" i="6" s="1"/>
  <c r="K286" i="6" l="1"/>
  <c r="L286" i="6" s="1"/>
  <c r="K292" i="6" l="1"/>
  <c r="L292" i="6" s="1"/>
  <c r="K260" i="6" l="1"/>
  <c r="L260" i="6" s="1"/>
  <c r="K261" i="6" l="1"/>
  <c r="L261" i="6" s="1"/>
  <c r="K287" i="6" l="1"/>
  <c r="L287" i="6" s="1"/>
  <c r="K279" i="6" l="1"/>
  <c r="L279" i="6" s="1"/>
  <c r="K283" i="6" l="1"/>
  <c r="L283" i="6" s="1"/>
  <c r="K288" i="6" l="1"/>
  <c r="L288" i="6" s="1"/>
  <c r="K280" i="6" l="1"/>
  <c r="L280" i="6" s="1"/>
  <c r="K274" i="6"/>
  <c r="L274" i="6" s="1"/>
  <c r="K282" i="6" l="1"/>
  <c r="L282" i="6" s="1"/>
  <c r="K270" i="6" l="1"/>
  <c r="L270" i="6" s="1"/>
  <c r="K271" i="6" l="1"/>
  <c r="L271" i="6" s="1"/>
  <c r="K264" i="6"/>
  <c r="L264" i="6" s="1"/>
  <c r="K281" i="6" l="1"/>
  <c r="L281" i="6" s="1"/>
  <c r="K275" i="6"/>
  <c r="L275" i="6" s="1"/>
  <c r="K277" i="6" l="1"/>
  <c r="L277" i="6" s="1"/>
  <c r="L6" i="2" l="1"/>
  <c r="K6" i="3"/>
  <c r="D7" i="5" l="1"/>
  <c r="M7" i="6"/>
  <c r="K272" i="6" l="1"/>
  <c r="L272" i="6" s="1"/>
  <c r="K269" i="6" l="1"/>
  <c r="L269" i="6" s="1"/>
  <c r="K273" i="6" l="1"/>
  <c r="L273" i="6" s="1"/>
  <c r="K268" i="6"/>
  <c r="L268" i="6" s="1"/>
  <c r="K267" i="6"/>
  <c r="L267" i="6" s="1"/>
  <c r="K265" i="6"/>
  <c r="L265" i="6" s="1"/>
  <c r="H263" i="6"/>
  <c r="K263" i="6" s="1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6" i="4"/>
</calcChain>
</file>

<file path=xl/sharedStrings.xml><?xml version="1.0" encoding="utf-8"?>
<sst xmlns="http://schemas.openxmlformats.org/spreadsheetml/2006/main" count="3356" uniqueCount="1195">
  <si>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</si>
  <si>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</si>
  <si>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</si>
  <si>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</si>
  <si>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</si>
  <si>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</si>
  <si>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</si>
  <si>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</si>
  <si>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</si>
  <si>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</si>
  <si>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</si>
  <si>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</si>
  <si>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</si>
  <si>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</si>
  <si>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</si>
  <si>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</si>
  <si>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</si>
  <si>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</si>
  <si>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</si>
  <si>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</si>
  <si>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</si>
  <si>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</si>
  <si>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</si>
  <si>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</si>
  <si>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</si>
  <si>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</si>
  <si>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</si>
  <si>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</si>
  <si>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</si>
  <si>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</si>
  <si>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</si>
  <si>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</si>
  <si>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</si>
  <si>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</si>
  <si>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</si>
  <si>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</si>
  <si>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</si>
  <si>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</si>
  <si>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</si>
  <si>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</si>
  <si>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</si>
  <si>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</si>
  <si>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</si>
  <si>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</si>
  <si>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</si>
  <si>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</si>
  <si>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</si>
  <si>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</si>
  <si>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</si>
  <si>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</si>
  <si>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</si>
  <si>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</si>
  <si>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</si>
  <si>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</si>
  <si>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</si>
  <si>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</si>
  <si>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</si>
  <si>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</si>
  <si>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</si>
  <si>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</si>
  <si>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</si>
  <si>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</si>
  <si>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</si>
  <si>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</si>
  <si>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</si>
  <si>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</si>
  <si>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</si>
  <si>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</si>
  <si>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</si>
  <si>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</si>
  <si>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</si>
  <si>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</si>
  <si>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</si>
  <si>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</si>
  <si>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</si>
  <si>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</si>
  <si>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</si>
  <si>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</si>
  <si>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</si>
  <si>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</si>
  <si>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</si>
  <si>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</si>
  <si>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</si>
  <si>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</si>
  <si>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</si>
  <si>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</si>
  <si>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</si>
  <si>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</si>
  <si>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</si>
  <si>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</si>
  <si>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</si>
  <si>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</si>
  <si>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</si>
  <si>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</si>
  <si>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</si>
  <si>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</si>
  <si>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</si>
  <si>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</si>
  <si>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</si>
  <si>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</si>
  <si>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</si>
  <si>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</si>
  <si>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</si>
  <si>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</si>
  <si>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</si>
  <si>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</si>
  <si>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</si>
  <si>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</si>
  <si>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</si>
  <si>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</si>
  <si>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</si>
  <si>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</si>
  <si>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</si>
  <si>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</si>
  <si>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</si>
  <si>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</si>
  <si>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</si>
  <si>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</si>
  <si>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</si>
  <si>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</si>
  <si>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</si>
  <si>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</si>
  <si>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</si>
  <si>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</si>
  <si>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</si>
  <si>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</si>
  <si>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</si>
  <si>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</si>
  <si>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</si>
  <si>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</si>
  <si>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</si>
  <si>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</si>
  <si>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</si>
  <si>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</si>
  <si>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</si>
  <si>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</si>
  <si>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</si>
  <si>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</si>
  <si>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</si>
  <si>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</si>
  <si>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</si>
  <si>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</si>
  <si>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</si>
  <si>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</si>
  <si>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</si>
  <si>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</si>
  <si>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</si>
  <si>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</si>
  <si>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</si>
  <si>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</si>
  <si>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</si>
  <si>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</si>
  <si>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</si>
  <si>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</si>
  <si>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</si>
  <si>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</si>
  <si>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</si>
  <si>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</si>
  <si>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</si>
  <si>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</si>
  <si>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</si>
  <si>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</si>
  <si>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</si>
  <si>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</si>
  <si>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</si>
  <si>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</si>
  <si>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</si>
  <si>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</si>
  <si>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</si>
  <si>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</si>
  <si>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</si>
  <si>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</si>
  <si>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</si>
  <si>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</si>
  <si>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</si>
  <si>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</si>
  <si>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</si>
  <si>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</si>
  <si>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</si>
  <si>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</si>
  <si>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</si>
  <si>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</si>
  <si>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</si>
  <si>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</si>
  <si>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</si>
  <si>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</si>
  <si>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</si>
  <si>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</si>
  <si>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</si>
  <si>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</si>
  <si>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</si>
  <si>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</si>
  <si>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</si>
  <si>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</si>
  <si>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</si>
  <si>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</si>
  <si>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</si>
  <si>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</si>
  <si>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</si>
  <si>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</si>
  <si>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</si>
  <si>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</si>
  <si>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</si>
  <si>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</si>
  <si>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</si>
  <si>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</si>
  <si>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</si>
  <si>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</si>
  <si>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</si>
  <si>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</si>
  <si>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</si>
  <si>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</si>
  <si>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</si>
  <si>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</si>
  <si>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</si>
  <si>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</si>
  <si>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</si>
  <si>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</si>
  <si>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</si>
  <si>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</si>
  <si>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</si>
  <si>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</si>
  <si>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</si>
  <si>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</si>
  <si>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</si>
  <si>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</si>
  <si>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</si>
  <si>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</si>
  <si>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</si>
  <si>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</si>
  <si>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</si>
  <si>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</si>
  <si>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</si>
  <si>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</si>
  <si>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</si>
  <si>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</si>
  <si>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</si>
  <si>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</si>
  <si>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</si>
  <si>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</si>
  <si>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</si>
  <si>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</si>
  <si>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</si>
  <si>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</si>
  <si>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</si>
  <si>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</si>
  <si>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</si>
  <si>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</si>
  <si>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</si>
  <si>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</si>
  <si>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</si>
  <si>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</si>
  <si>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</si>
  <si>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</si>
  <si>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</si>
  <si>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</si>
  <si>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</si>
  <si>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</si>
  <si>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</si>
  <si>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</si>
  <si>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</si>
  <si>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</si>
  <si>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</si>
  <si>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</si>
  <si>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</si>
  <si>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</si>
  <si>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</si>
  <si>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</si>
  <si>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</si>
  <si>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</si>
  <si>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</si>
  <si>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</si>
  <si>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</si>
  <si>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</si>
  <si>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</si>
  <si>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</si>
  <si>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</si>
  <si>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</si>
  <si>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</si>
  <si>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</si>
  <si>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</si>
  <si>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</si>
  <si>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</si>
  <si>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</si>
  <si>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</si>
  <si>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</si>
  <si>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</si>
  <si>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</si>
  <si>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</si>
  <si>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</si>
  <si>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</si>
  <si>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</si>
  <si>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</si>
  <si>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</si>
  <si>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</si>
  <si>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</si>
  <si>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</si>
  <si>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</si>
  <si>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</si>
  <si>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</si>
  <si>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</si>
  <si>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</si>
  <si>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</si>
  <si>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</si>
  <si>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</si>
  <si>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</si>
  <si>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</si>
  <si>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</si>
  <si>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</si>
  <si>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</si>
  <si>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</si>
  <si>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</si>
  <si>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</si>
  <si>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</si>
  <si>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</si>
  <si>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</si>
  <si>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</si>
  <si>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</si>
  <si>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</si>
  <si>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</si>
  <si>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</si>
  <si>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</si>
  <si>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</si>
  <si>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</si>
  <si>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</si>
  <si>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</si>
  <si>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</si>
  <si>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</si>
  <si>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</si>
  <si>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</si>
  <si>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</si>
  <si>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</si>
  <si>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</si>
  <si>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</si>
  <si>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</si>
  <si>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</si>
  <si>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</si>
  <si>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</si>
  <si>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</si>
  <si>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</si>
  <si>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</si>
  <si>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</si>
  <si>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</si>
  <si>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</si>
  <si>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</si>
  <si>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</si>
  <si>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</si>
  <si>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</si>
  <si>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</si>
  <si>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</si>
  <si>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</si>
  <si>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</si>
  <si>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</si>
  <si>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</si>
  <si>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</si>
  <si>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</si>
  <si>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</si>
  <si>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</si>
  <si>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</si>
  <si>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</si>
  <si>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</si>
  <si>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</si>
  <si>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</si>
  <si>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</si>
  <si>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</si>
  <si>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</si>
  <si>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</si>
  <si>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</si>
  <si>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</si>
  <si>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</si>
  <si>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</si>
  <si>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</si>
  <si>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</si>
  <si>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</si>
  <si>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</si>
  <si>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</si>
  <si>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</si>
  <si>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</si>
  <si>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</si>
  <si>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</si>
  <si>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</si>
  <si>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</si>
  <si>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</si>
  <si>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</si>
  <si>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</si>
  <si>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</si>
  <si>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</si>
  <si>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</si>
  <si>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</si>
  <si>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</si>
  <si>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</si>
  <si>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</si>
  <si>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</si>
  <si>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</si>
  <si>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</si>
  <si>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</si>
  <si>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</si>
  <si>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</si>
  <si>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</si>
  <si>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</si>
  <si>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</si>
  <si>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</si>
  <si>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</si>
  <si>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</si>
  <si>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</si>
  <si>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</si>
  <si>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</si>
  <si>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</si>
  <si>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</si>
  <si>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</si>
  <si>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</si>
  <si>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</si>
  <si>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</si>
  <si>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</si>
  <si>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</si>
  <si>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</si>
  <si>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</si>
  <si>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</si>
  <si>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</si>
  <si>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</si>
  <si>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</si>
  <si>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</si>
  <si>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</si>
  <si>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</si>
  <si>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</si>
  <si>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</si>
  <si>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</si>
  <si>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</si>
  <si>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</si>
  <si>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</si>
  <si>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</si>
  <si>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</si>
  <si>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</si>
  <si>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</si>
  <si>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</si>
  <si>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</si>
  <si>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</si>
  <si>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</si>
  <si>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</si>
  <si>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</si>
  <si>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</si>
  <si>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</si>
  <si>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</si>
  <si>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</si>
  <si>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</si>
  <si>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</si>
  <si>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</si>
  <si>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</si>
  <si>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</si>
  <si>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</si>
  <si>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</si>
  <si>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</si>
  <si>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</si>
  <si>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</si>
  <si>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</si>
  <si>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</si>
  <si>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</si>
  <si>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</si>
  <si>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</si>
  <si>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</si>
  <si>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</si>
  <si>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</si>
  <si>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</si>
  <si>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</si>
  <si>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</si>
  <si>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</si>
  <si>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</si>
  <si>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</si>
  <si>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</si>
  <si>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</si>
  <si>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</si>
  <si>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</si>
  <si>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</si>
  <si>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</si>
  <si>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</si>
  <si>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</si>
  <si>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</si>
  <si>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</si>
  <si>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</si>
  <si>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</si>
  <si>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</si>
  <si>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</si>
  <si>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</si>
  <si>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</si>
  <si>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</si>
  <si>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</si>
  <si>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</si>
  <si>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</si>
  <si>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</si>
  <si>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</si>
  <si>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</si>
  <si>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</si>
  <si>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</si>
  <si>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</si>
  <si>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</si>
  <si>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</si>
  <si>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</si>
  <si>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</si>
  <si>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</si>
  <si>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</si>
  <si>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</si>
  <si>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</si>
  <si>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</si>
  <si>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</si>
  <si>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</si>
  <si>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</si>
  <si>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</si>
  <si>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</si>
  <si>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</si>
  <si>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</si>
  <si>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</si>
  <si>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</si>
  <si>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</si>
  <si>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</si>
  <si>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</si>
  <si>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</si>
  <si>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</si>
  <si>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</si>
  <si>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</si>
  <si>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</si>
  <si>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</si>
  <si>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</si>
  <si>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</si>
  <si>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</si>
  <si>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</si>
  <si>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</si>
  <si>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</si>
  <si>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</si>
  <si>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</si>
  <si>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</si>
  <si>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</si>
  <si>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</si>
  <si>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</si>
  <si>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</si>
  <si>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</si>
  <si>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</si>
  <si>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</si>
  <si>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</si>
  <si>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</si>
  <si>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</si>
  <si>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</si>
  <si>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</si>
  <si>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</si>
  <si>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</si>
  <si>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</si>
  <si>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</si>
  <si>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</si>
  <si>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</si>
  <si>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</si>
  <si>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</si>
  <si>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</si>
  <si>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</si>
  <si>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</si>
  <si>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</si>
  <si>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</si>
  <si>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</si>
  <si>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</si>
  <si>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</si>
  <si>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</si>
  <si>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</si>
  <si>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</si>
  <si>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</si>
  <si>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</si>
  <si>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</si>
  <si>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</si>
  <si>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</si>
  <si>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</si>
  <si>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</si>
  <si>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</si>
  <si>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</si>
  <si>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</si>
  <si>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</si>
  <si>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</si>
  <si>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</si>
  <si>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</si>
  <si>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</si>
  <si>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</si>
  <si>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</si>
  <si>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</si>
  <si>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</si>
  <si>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</si>
  <si>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</si>
  <si>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</si>
  <si>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</si>
  <si>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</si>
  <si>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</si>
  <si>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</si>
  <si>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</si>
  <si>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</si>
  <si>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</si>
  <si>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</si>
  <si>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</si>
  <si>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</si>
  <si>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</si>
  <si>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</si>
  <si>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</si>
  <si>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</si>
  <si>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</si>
  <si>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</si>
  <si>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</si>
  <si>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</si>
  <si>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</si>
  <si>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</si>
  <si>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</si>
  <si>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</si>
  <si>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</si>
  <si>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</si>
  <si>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</si>
  <si>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</si>
  <si>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</si>
  <si>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</si>
  <si>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</si>
  <si>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</si>
  <si>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</si>
  <si>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</si>
  <si>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</si>
  <si>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</si>
  <si>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</si>
  <si>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</si>
  <si>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</si>
  <si>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</si>
  <si>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</si>
  <si>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</si>
  <si>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</si>
  <si>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</si>
  <si>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</si>
  <si>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</si>
  <si>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</si>
  <si>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</si>
  <si>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</si>
  <si>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</si>
  <si>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</si>
  <si>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</si>
  <si>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</si>
  <si>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</si>
  <si>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</si>
  <si>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</si>
  <si>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</si>
  <si>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</si>
  <si>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</si>
  <si>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</si>
  <si>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</si>
  <si>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</si>
  <si>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</si>
  <si>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</si>
  <si>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</si>
  <si>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</si>
  <si>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</si>
  <si>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</si>
  <si>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</si>
  <si>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</si>
  <si>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</si>
  <si>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</si>
  <si>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</si>
  <si>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</si>
  <si>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</si>
  <si>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</si>
  <si>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</si>
  <si>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</si>
  <si>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</si>
  <si>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</si>
  <si>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</si>
  <si>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</si>
  <si>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</si>
  <si>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</si>
  <si>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</si>
  <si>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</si>
  <si>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</si>
  <si>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</si>
  <si>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</si>
  <si>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</si>
  <si>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</si>
  <si>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</si>
  <si>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</si>
  <si>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</si>
  <si>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</si>
  <si>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</si>
  <si>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</si>
  <si>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</si>
  <si>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</si>
  <si>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</si>
  <si>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</si>
  <si>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</si>
  <si>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</si>
  <si>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</si>
  <si>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</si>
  <si>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</si>
  <si>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</si>
  <si>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</si>
  <si>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</si>
  <si>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</si>
  <si>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</si>
  <si>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</si>
  <si>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</si>
  <si>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</si>
  <si>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</si>
  <si>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</si>
  <si>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</si>
  <si>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</si>
  <si>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</si>
  <si>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</si>
  <si>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</si>
  <si>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</si>
  <si>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</si>
  <si>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</si>
  <si>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</si>
  <si>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</si>
  <si>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</si>
  <si>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</si>
  <si>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</si>
  <si>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</si>
  <si>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</si>
  <si>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</si>
  <si>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</si>
  <si>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</si>
  <si>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</si>
  <si>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</si>
  <si>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</si>
  <si>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</si>
  <si>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</si>
  <si>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</si>
  <si>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</si>
  <si>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</si>
  <si>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</si>
  <si>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</si>
  <si>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</si>
  <si>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</si>
  <si>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</si>
  <si>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</si>
  <si>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</si>
  <si>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</si>
  <si>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</si>
  <si>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</si>
  <si>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</si>
  <si>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</si>
  <si>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</si>
  <si>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</si>
  <si>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</si>
  <si>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</si>
  <si>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</si>
  <si>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</si>
  <si>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</si>
  <si>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</si>
  <si>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</si>
  <si>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</si>
  <si>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</si>
  <si>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</si>
  <si>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</si>
  <si>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</si>
  <si>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</si>
  <si>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</si>
  <si>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</si>
  <si>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</si>
  <si>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</si>
  <si>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</si>
  <si>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</si>
  <si>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</si>
  <si>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</si>
  <si>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</si>
  <si>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</si>
  <si>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</si>
  <si>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</si>
  <si>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</si>
  <si>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</si>
  <si>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</si>
  <si>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</si>
  <si>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</si>
  <si>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</si>
  <si>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</si>
  <si>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</si>
  <si>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</si>
  <si>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</si>
  <si>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</si>
  <si>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</si>
  <si>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</si>
  <si>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</si>
  <si>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</si>
  <si>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</si>
  <si>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</si>
  <si>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</si>
  <si>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</si>
  <si>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</si>
  <si>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</si>
  <si>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</si>
  <si>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</si>
  <si>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</si>
  <si>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</si>
  <si>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</si>
  <si>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</si>
  <si>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</si>
  <si>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</si>
  <si>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</si>
  <si>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</si>
  <si>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</si>
  <si>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</si>
  <si>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</si>
  <si>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</si>
  <si>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</si>
  <si>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</si>
  <si>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</si>
  <si>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</si>
  <si>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</si>
  <si>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</si>
  <si>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</si>
  <si>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</si>
  <si>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</si>
  <si>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</si>
  <si>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</si>
  <si>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</si>
  <si>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</si>
  <si>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</si>
  <si>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</si>
  <si>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</si>
  <si>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</si>
  <si>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</si>
  <si>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</si>
  <si>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</si>
  <si>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</si>
  <si>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</si>
  <si>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</si>
  <si>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</si>
  <si>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</si>
  <si>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</si>
  <si>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</si>
  <si>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</si>
  <si>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</si>
  <si>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</si>
  <si>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</si>
  <si>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</si>
  <si>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</si>
  <si>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</si>
  <si>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</si>
  <si>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</si>
  <si>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</si>
  <si>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</si>
  <si>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</si>
  <si>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</si>
  <si>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</si>
  <si>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</si>
  <si>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</si>
  <si>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</si>
  <si>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</si>
  <si>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</si>
  <si>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</si>
  <si>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</si>
  <si>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</si>
  <si>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</si>
  <si>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</si>
  <si>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</si>
  <si>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</si>
  <si>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</si>
  <si>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</si>
  <si>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</si>
  <si>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</si>
  <si>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</si>
  <si>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</si>
  <si>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</si>
  <si>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</si>
  <si>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</si>
  <si>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</si>
  <si>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</si>
  <si>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</si>
  <si>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</si>
  <si>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</si>
  <si>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</si>
  <si>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</si>
  <si>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</si>
  <si>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</si>
  <si>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</si>
  <si>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</si>
  <si>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</si>
  <si>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</si>
  <si>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</si>
  <si>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</si>
  <si>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</si>
  <si>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</si>
  <si>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</si>
  <si>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</si>
  <si>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</si>
  <si>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</si>
  <si>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</si>
  <si>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</si>
  <si>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</si>
  <si>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</si>
  <si>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</si>
  <si>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</si>
  <si>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</si>
  <si>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Retail Research Technical Calls &amp; Fundamental Performance Report for the month of June-2024</t>
  </si>
  <si>
    <t>424.5-434.5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</si>
  <si>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</si>
  <si>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</si>
  <si>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</si>
  <si>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</si>
  <si>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</si>
  <si>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</si>
  <si>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</si>
  <si>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SAWABUSI</t>
  </si>
  <si>
    <t>SAKUMA</t>
  </si>
  <si>
    <t>Sakuma Exports Limited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</si>
  <si>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</si>
  <si>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</si>
  <si>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</si>
  <si>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</si>
  <si>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</si>
  <si>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</si>
  <si>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</si>
  <si>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</si>
  <si>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</si>
  <si>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</si>
  <si>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</si>
  <si>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</si>
  <si>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</si>
  <si>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</si>
  <si>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</si>
  <si>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</si>
  <si>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</si>
  <si>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</si>
  <si>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</si>
  <si>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</si>
  <si>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</si>
  <si>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</si>
  <si>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</si>
  <si>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</si>
  <si>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</si>
  <si>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</si>
  <si>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</si>
  <si>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</si>
  <si>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</si>
  <si>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</si>
  <si>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</si>
  <si>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</si>
  <si>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</si>
  <si>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</si>
  <si>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</si>
  <si>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</si>
  <si>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</si>
  <si>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</si>
  <si>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</si>
  <si>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</si>
  <si>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</si>
  <si>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</si>
  <si>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</si>
  <si>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</si>
  <si>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</si>
  <si>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</si>
  <si>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</si>
  <si>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</si>
  <si>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</si>
  <si>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MAHADEV MANUBHAI MAKVANA</t>
  </si>
  <si>
    <t>SETU SECURITIES PVT. LTD.</t>
  </si>
  <si>
    <t>Loss of Rs.180/-</t>
  </si>
  <si>
    <t>No Profit No Loss</t>
  </si>
  <si>
    <t>Profit of Rs.13.5/-</t>
  </si>
  <si>
    <t>102-104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</si>
  <si>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</si>
  <si>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</si>
  <si>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</si>
  <si>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</si>
  <si>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</si>
  <si>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</si>
  <si>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</si>
  <si>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600-650</t>
  </si>
  <si>
    <t>Profit of Rs.352.5/-</t>
  </si>
  <si>
    <t>AMRAAGRI</t>
  </si>
  <si>
    <t>BAJAJHCARE</t>
  </si>
  <si>
    <t>VMS</t>
  </si>
  <si>
    <t>GLOBE</t>
  </si>
  <si>
    <t>Globe Textiles (I) Ltd.</t>
  </si>
  <si>
    <t>CITADEL SECURITIES INDIA MARKETS PRIVATE LIMITED</t>
  </si>
  <si>
    <t>Bajaj Healthcare Limited</t>
  </si>
  <si>
    <t>Profit of Rs.31.5/-</t>
  </si>
  <si>
    <t>220-226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</si>
  <si>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</si>
  <si>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</si>
  <si>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</si>
  <si>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</si>
  <si>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</si>
  <si>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</si>
  <si>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</si>
  <si>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</si>
  <si>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</si>
  <si>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</si>
  <si>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</si>
  <si>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</si>
  <si>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</si>
  <si>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</si>
  <si>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</si>
  <si>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</si>
  <si>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AVANCE</t>
  </si>
  <si>
    <t>BRIDGESE</t>
  </si>
  <si>
    <t>GOPAIST</t>
  </si>
  <si>
    <t>ARCHEE SHARMA</t>
  </si>
  <si>
    <t>SIROHIA</t>
  </si>
  <si>
    <t>SONALIS</t>
  </si>
  <si>
    <t>SUDARSHAN</t>
  </si>
  <si>
    <t>SHERWOOD SECURITIES PVT LTD</t>
  </si>
  <si>
    <t>SUNRETAIL</t>
  </si>
  <si>
    <t>MOHANRAMESH</t>
  </si>
  <si>
    <t>PALANISWAMY PRABHU</t>
  </si>
  <si>
    <t>CRONY VYAPAR PVT LTD</t>
  </si>
  <si>
    <t>PARTH INFIN BROKERS PVT LTD</t>
  </si>
  <si>
    <t>SRESTHA FINVEST LIMITED</t>
  </si>
  <si>
    <t>Ircon International Ltd</t>
  </si>
  <si>
    <t>MANDEEP</t>
  </si>
  <si>
    <t>Mandeep Auto Industries L</t>
  </si>
  <si>
    <t>PADMABEN MUKESHBHAI PATEL</t>
  </si>
  <si>
    <t>ASHABEN DIPAKKUMAR PATEL</t>
  </si>
  <si>
    <t>ONEPOINT</t>
  </si>
  <si>
    <t>One Point One Sol Ltd</t>
  </si>
  <si>
    <t>PLATIND</t>
  </si>
  <si>
    <t>Platinum Industries Ltd</t>
  </si>
  <si>
    <t>Railtel Corp of Ind Ltd</t>
  </si>
  <si>
    <t>SEPC-RE2</t>
  </si>
  <si>
    <t>SEPC Limited</t>
  </si>
  <si>
    <t>JALAN</t>
  </si>
  <si>
    <t>Jalan Transolu. India Ltd</t>
  </si>
  <si>
    <t>MANISH JALAN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</si>
  <si>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</si>
  <si>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</si>
  <si>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</si>
  <si>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</si>
  <si>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</si>
  <si>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</si>
  <si>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</si>
  <si>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</si>
  <si>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</si>
  <si>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</si>
  <si>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</si>
  <si>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</si>
  <si>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</si>
  <si>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</si>
  <si>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1590-1660</t>
  </si>
  <si>
    <t>1800-1950</t>
  </si>
  <si>
    <t>Loss of Rs.15/-</t>
  </si>
  <si>
    <t>414-426</t>
  </si>
  <si>
    <t>455-485</t>
  </si>
  <si>
    <t>222-228</t>
  </si>
  <si>
    <t>Profit of Rs.18.5/-</t>
  </si>
  <si>
    <t>Profit of Rs.63/-</t>
  </si>
  <si>
    <t>BILLWIN</t>
  </si>
  <si>
    <t>USHAGULATI</t>
  </si>
  <si>
    <t>CHATHA</t>
  </si>
  <si>
    <t>ALACRITY SECURITIES LIMITED</t>
  </si>
  <si>
    <t>CLARA</t>
  </si>
  <si>
    <t>ZYANA STOCKS AND COMMODITIES</t>
  </si>
  <si>
    <t>COTFAB</t>
  </si>
  <si>
    <t>EVERMORE SHARE BROKING PRIVATE LIMITED</t>
  </si>
  <si>
    <t>DHYAANITR</t>
  </si>
  <si>
    <t>JASPREET SINGH</t>
  </si>
  <si>
    <t>ESHAMEDIA</t>
  </si>
  <si>
    <t>GANESH SRINIVASAN</t>
  </si>
  <si>
    <t>TANYA DUBASH</t>
  </si>
  <si>
    <t>NISABA GODREJ</t>
  </si>
  <si>
    <t>NADIR BURJOR GODREJ</t>
  </si>
  <si>
    <t>PIROJSHA ADI GODREJ</t>
  </si>
  <si>
    <t>RKN ENTERPRISES</t>
  </si>
  <si>
    <t>IGCIL</t>
  </si>
  <si>
    <t>JANUSCORP</t>
  </si>
  <si>
    <t>TINA JAIN</t>
  </si>
  <si>
    <t>JETINFRA</t>
  </si>
  <si>
    <t>RAJARAMCHOUDHARY</t>
  </si>
  <si>
    <t>JONJUA</t>
  </si>
  <si>
    <t>AJAY JAIN</t>
  </si>
  <si>
    <t>MARKOBENZ</t>
  </si>
  <si>
    <t>GB HOSPITALITY (INDIA) PRIVATE LIMITED</t>
  </si>
  <si>
    <t>MNIL</t>
  </si>
  <si>
    <t>AMNESTI MULTISERVICES PRIVATE LIMITED</t>
  </si>
  <si>
    <t>PANCHSHEEL</t>
  </si>
  <si>
    <t>RISHILASE</t>
  </si>
  <si>
    <t>MC JAIN INFOSERVICES PRIVATE LIMITED</t>
  </si>
  <si>
    <t>RLFL</t>
  </si>
  <si>
    <t>VIKRAMBHAI GOKALBHAI CHAUDHARI</t>
  </si>
  <si>
    <t>SAGAR RAJESHBHAI JHAVERI</t>
  </si>
  <si>
    <t>SBLI</t>
  </si>
  <si>
    <t>LATABEN ASHOKBHAI VAGHELA</t>
  </si>
  <si>
    <t>SHALPRO</t>
  </si>
  <si>
    <t>KIFS ENTERPRISE</t>
  </si>
  <si>
    <t>ASHOKKUMAR PONNIAH</t>
  </si>
  <si>
    <t>VIRAL PRAFUL JHAVERI</t>
  </si>
  <si>
    <t>AMRIT LAXMICHANDJI GANDHI</t>
  </si>
  <si>
    <t>IMTEYAZ MOHAMMAD SHAFI SHAIKH</t>
  </si>
  <si>
    <t>RAJESH KUMAR SINGH</t>
  </si>
  <si>
    <t>SABIR ABDUL AZIZ PATEL</t>
  </si>
  <si>
    <t>SHYAMA SHAHI</t>
  </si>
  <si>
    <t>SUUMAYA</t>
  </si>
  <si>
    <t>VATSALKUMAR PRAVINCHANDRA PATEL</t>
  </si>
  <si>
    <t>DHARMENDRA B PATEL</t>
  </si>
  <si>
    <t>IRIS COMPUTERS LIMITED</t>
  </si>
  <si>
    <t>SWADHATURE</t>
  </si>
  <si>
    <t>PURAYIDATHIL THOMASKURIYAKOSE</t>
  </si>
  <si>
    <t>LAXMANBHAI RAVJIBHAI GAJERA</t>
  </si>
  <si>
    <t>TRIVENIGQ</t>
  </si>
  <si>
    <t>HANSABEN RAMESH LAKHANI</t>
  </si>
  <si>
    <t>UNISHIRE</t>
  </si>
  <si>
    <t>ISH AGARWAL</t>
  </si>
  <si>
    <t>VARIMAN</t>
  </si>
  <si>
    <t>GANNAMANI PUSHPA AGRO FARMS PRIVATE LIMITED</t>
  </si>
  <si>
    <t>VBIND</t>
  </si>
  <si>
    <t>SMRUTI SUSHILKUMAR SHINDE</t>
  </si>
  <si>
    <t>VEERHEALTH</t>
  </si>
  <si>
    <t>GAYATRIBEN NISHANT SHAH</t>
  </si>
  <si>
    <t>SHALIN MAHESHBHAI SHAH</t>
  </si>
  <si>
    <t>SIDHESHBHAI DEVABHAI RAVAL</t>
  </si>
  <si>
    <t>SHUBHAM FINANCIAL SERVICES</t>
  </si>
  <si>
    <t>VISAGAR</t>
  </si>
  <si>
    <t>NITIN BAKSHI</t>
  </si>
  <si>
    <t>SANJAY KARANRAJ SAKARIA</t>
  </si>
  <si>
    <t>AHIMSA</t>
  </si>
  <si>
    <t>Ahimsa Industries Ltd.</t>
  </si>
  <si>
    <t>RCSPL SHARE BROKING PRIVATE LIMITED</t>
  </si>
  <si>
    <t>ALPHAGEO</t>
  </si>
  <si>
    <t>Alphageo (India) Limited</t>
  </si>
  <si>
    <t>INDRA KIRAN VENTURES</t>
  </si>
  <si>
    <t>STOCK VERTEX VENTURES</t>
  </si>
  <si>
    <t>YUGA STOCKS AND COMMODITIES PRIVATE LIMITED  .</t>
  </si>
  <si>
    <t>ARIES</t>
  </si>
  <si>
    <t>Aries Agro Limited</t>
  </si>
  <si>
    <t>CLOUD</t>
  </si>
  <si>
    <t>Varanium Cloud Limited</t>
  </si>
  <si>
    <t>DELTACORP</t>
  </si>
  <si>
    <t>Delta Corp Limited</t>
  </si>
  <si>
    <t>DYNPRO</t>
  </si>
  <si>
    <t>Dynemic Products Limited</t>
  </si>
  <si>
    <t>Eveready Industries India</t>
  </si>
  <si>
    <t>GEPIL</t>
  </si>
  <si>
    <t>GE Power India Limited</t>
  </si>
  <si>
    <t>GLOBALPET</t>
  </si>
  <si>
    <t>Global Pet Industries Ltd</t>
  </si>
  <si>
    <t>SHRENI SHARES PVT</t>
  </si>
  <si>
    <t>Gujarat Min. Dev. Corpn</t>
  </si>
  <si>
    <t>HPL</t>
  </si>
  <si>
    <t>HPL Electric &amp; Power Ltd</t>
  </si>
  <si>
    <t>HRHNEXT</t>
  </si>
  <si>
    <t>HRH Next Services Limited</t>
  </si>
  <si>
    <t>REVATI HOLDINGS PRIVATE LIMITED</t>
  </si>
  <si>
    <t>KIRIINDUS</t>
  </si>
  <si>
    <t>Kiri Industries Limited</t>
  </si>
  <si>
    <t>KSHITIJPOL</t>
  </si>
  <si>
    <t>Kshitij Polyline Limited</t>
  </si>
  <si>
    <t>YMD FINANCIAL CONSULTANCY PRIVATE LIMITED</t>
  </si>
  <si>
    <t>Mishra Dhatu Nigam Ltd</t>
  </si>
  <si>
    <t>MITCON-RE</t>
  </si>
  <si>
    <t>MITCON Con</t>
  </si>
  <si>
    <t>AJITA AJAY AGARWAL</t>
  </si>
  <si>
    <t>MOS</t>
  </si>
  <si>
    <t>Mos Utility Limited</t>
  </si>
  <si>
    <t>SAJM GLOBAL IMPEX PRIVATE LIMITED</t>
  </si>
  <si>
    <t>MTNL</t>
  </si>
  <si>
    <t>Maha Tel Nigam Ltd.</t>
  </si>
  <si>
    <t>NFL</t>
  </si>
  <si>
    <t>National Fertilizers Limi</t>
  </si>
  <si>
    <t>NOVAAGRI</t>
  </si>
  <si>
    <t>Nova Agritech Limited</t>
  </si>
  <si>
    <t>Olectra Greentech Limited</t>
  </si>
  <si>
    <t>OLIL</t>
  </si>
  <si>
    <t>Oneclick Logistics Ind L</t>
  </si>
  <si>
    <t>RUCHIKA GUPTA</t>
  </si>
  <si>
    <t>SETU SECURITIES PVT LTD</t>
  </si>
  <si>
    <t>ORIENTALTL</t>
  </si>
  <si>
    <t>Oriental Trimex Limited</t>
  </si>
  <si>
    <t>MITTAL PUNEET</t>
  </si>
  <si>
    <t>AJAY KUMAR AGGARWAL</t>
  </si>
  <si>
    <t>Rashtriya Chem Fert Ltd.</t>
  </si>
  <si>
    <t>Rail Vikas Nigam Limited</t>
  </si>
  <si>
    <t>SABAR</t>
  </si>
  <si>
    <t>Sabar Flex India Limited</t>
  </si>
  <si>
    <t>ANAND SAFIR</t>
  </si>
  <si>
    <t>SHREYANIND</t>
  </si>
  <si>
    <t>Shreyans Industries Ltd</t>
  </si>
  <si>
    <t>SILLYMONKS</t>
  </si>
  <si>
    <t>Silly Monks Entertain Ltd</t>
  </si>
  <si>
    <t>PRAGNESH ROHITKUMAR PANDYA</t>
  </si>
  <si>
    <t>SRM</t>
  </si>
  <si>
    <t>SRM Contractors Limited</t>
  </si>
  <si>
    <t>NEOMILE CORPORATE ADVISORY LIMITED</t>
  </si>
  <si>
    <t>STANLEY</t>
  </si>
  <si>
    <t>Stanley Lifestyles Ltd</t>
  </si>
  <si>
    <t>Swan Energy Limited</t>
  </si>
  <si>
    <t>BLACKROCK GLOBAL FUNDS  INDIA FUND</t>
  </si>
  <si>
    <t>BLACKROCK EMERGING FRONTIERS MASTER FUND LIMITED</t>
  </si>
  <si>
    <t>BHANDA-RE1</t>
  </si>
  <si>
    <t>Bhandari Hosiery Exp Ltd</t>
  </si>
  <si>
    <t>POORVI ALPESH JHAVERI</t>
  </si>
  <si>
    <t>BLKASHYAP</t>
  </si>
  <si>
    <t>B. L. Kashyap and Sons Li</t>
  </si>
  <si>
    <t>JITENDRA MOHANDAS VIRWANI</t>
  </si>
  <si>
    <t>HOACFOODS</t>
  </si>
  <si>
    <t>Hoac Foods India Limited</t>
  </si>
  <si>
    <t>CITRINE FUND LIMITED</t>
  </si>
  <si>
    <t>RAVI ASHOK KOTHARI</t>
  </si>
  <si>
    <t>RAJABHAU SHRIRAM PHAD</t>
  </si>
  <si>
    <t>AG DYNAMIC FUNDS LIMITED</t>
  </si>
  <si>
    <t>SHREE SADGURU INVESTMENTS</t>
  </si>
  <si>
    <t>ANANT AGGARWAL</t>
  </si>
  <si>
    <t>AXIS BANK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</si>
</sst>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47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8" t="s">
        <v>16</v>
      </c>
      <c r="B9" s="340" t="s">
        <v>17</v>
      </c>
      <c r="C9" s="340" t="s">
        <v>18</v>
      </c>
      <c r="D9" s="340" t="s">
        <v>19</v>
      </c>
      <c r="E9" s="26" t="s">
        <v>20</v>
      </c>
      <c r="F9" s="26" t="s">
        <v>21</v>
      </c>
      <c r="G9" s="335" t="s">
        <v>22</v>
      </c>
      <c r="H9" s="336"/>
      <c r="I9" s="337"/>
      <c r="J9" s="335" t="s">
        <v>23</v>
      </c>
      <c r="K9" s="336"/>
      <c r="L9" s="337"/>
      <c r="M9" s="26"/>
      <c r="N9" s="27"/>
      <c r="O9" s="27"/>
      <c r="P9" s="27"/>
    </row>
    <row r="10" spans="1:16" ht="40.200000000000003">
      <c r="A10" s="339"/>
      <c r="B10" s="341"/>
      <c r="C10" s="341"/>
      <c r="D10" s="341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24375.599999999999</v>
      </c>
      <c r="F11" s="204">
        <v>24353.7</v>
      </c>
      <c r="G11" s="203">
        <v>24308.400000000001</v>
      </c>
      <c r="H11" s="203">
        <v>24241.200000000001</v>
      </c>
      <c r="I11" s="203">
        <v>24195.9</v>
      </c>
      <c r="J11" s="203">
        <v>24420.9</v>
      </c>
      <c r="K11" s="203">
        <v>24466.199999999997</v>
      </c>
      <c r="L11" s="203">
        <v>24533.4</v>
      </c>
      <c r="M11" s="202">
        <v>24399</v>
      </c>
      <c r="N11" s="202">
        <v>24286.5</v>
      </c>
      <c r="O11" s="202">
        <v>15785175</v>
      </c>
      <c r="P11" s="205">
        <v>3.2397579794333363E-3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52560.5</v>
      </c>
      <c r="F12" s="204">
        <v>52571.15</v>
      </c>
      <c r="G12" s="203">
        <v>52339.450000000004</v>
      </c>
      <c r="H12" s="203">
        <v>52118.400000000001</v>
      </c>
      <c r="I12" s="203">
        <v>51886.700000000004</v>
      </c>
      <c r="J12" s="203">
        <v>52792.200000000004</v>
      </c>
      <c r="K12" s="203">
        <v>53023.9</v>
      </c>
      <c r="L12" s="203">
        <v>53244.950000000004</v>
      </c>
      <c r="M12" s="202">
        <v>52802.85</v>
      </c>
      <c r="N12" s="202">
        <v>52350.1</v>
      </c>
      <c r="O12" s="202">
        <v>2966025</v>
      </c>
      <c r="P12" s="205">
        <v>-4.4557446380022155E-3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23638.9</v>
      </c>
      <c r="F13" s="217">
        <v>23637.366666666669</v>
      </c>
      <c r="G13" s="219">
        <v>23532.483333333337</v>
      </c>
      <c r="H13" s="219">
        <v>23426.066666666669</v>
      </c>
      <c r="I13" s="219">
        <v>23321.183333333338</v>
      </c>
      <c r="J13" s="219">
        <v>23743.783333333336</v>
      </c>
      <c r="K13" s="219">
        <v>23848.666666666668</v>
      </c>
      <c r="L13" s="219">
        <v>23955.083333333336</v>
      </c>
      <c r="M13" s="220">
        <v>23742.25</v>
      </c>
      <c r="N13" s="220">
        <v>23530.95</v>
      </c>
      <c r="O13" s="220">
        <v>99625</v>
      </c>
      <c r="P13" s="221">
        <v>-0.12050320017656146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12385.05</v>
      </c>
      <c r="F14" s="217">
        <v>12435.550000000001</v>
      </c>
      <c r="G14" s="219">
        <v>12303.150000000001</v>
      </c>
      <c r="H14" s="219">
        <v>12221.25</v>
      </c>
      <c r="I14" s="219">
        <v>12088.85</v>
      </c>
      <c r="J14" s="219">
        <v>12517.450000000003</v>
      </c>
      <c r="K14" s="219">
        <v>12649.85</v>
      </c>
      <c r="L14" s="219">
        <v>12731.750000000004</v>
      </c>
      <c r="M14" s="220">
        <v>12567.95</v>
      </c>
      <c r="N14" s="220">
        <v>12353.65</v>
      </c>
      <c r="O14" s="220">
        <v>2012100</v>
      </c>
      <c r="P14" s="221">
        <v>-1.1860036832412523E-2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73618.45</v>
      </c>
      <c r="F15" s="217">
        <v>73598.483333333337</v>
      </c>
      <c r="G15" s="219">
        <v>73371.966666666674</v>
      </c>
      <c r="H15" s="219">
        <v>73125.483333333337</v>
      </c>
      <c r="I15" s="219">
        <v>72898.966666666674</v>
      </c>
      <c r="J15" s="219">
        <v>73844.966666666674</v>
      </c>
      <c r="K15" s="219">
        <v>74071.483333333337</v>
      </c>
      <c r="L15" s="219">
        <v>74317.966666666674</v>
      </c>
      <c r="M15" s="220">
        <v>73825</v>
      </c>
      <c r="N15" s="220">
        <v>73352</v>
      </c>
      <c r="O15" s="220">
        <v>10540</v>
      </c>
      <c r="P15" s="221">
        <v>7.6608784473953015E-2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710.4</v>
      </c>
      <c r="F16" s="217">
        <v>715.01666666666677</v>
      </c>
      <c r="G16" s="219">
        <v>700.93333333333351</v>
      </c>
      <c r="H16" s="219">
        <v>691.4666666666667</v>
      </c>
      <c r="I16" s="219">
        <v>677.38333333333344</v>
      </c>
      <c r="J16" s="219">
        <v>724.48333333333358</v>
      </c>
      <c r="K16" s="219">
        <v>738.56666666666683</v>
      </c>
      <c r="L16" s="219">
        <v>748.03333333333364</v>
      </c>
      <c r="M16" s="220">
        <v>729.1</v>
      </c>
      <c r="N16" s="220">
        <v>705.55</v>
      </c>
      <c r="O16" s="220">
        <v>12545000</v>
      </c>
      <c r="P16" s="221">
        <v>-7.9706679419735369E-5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8579.7999999999993</v>
      </c>
      <c r="F17" s="217">
        <v>8636.5999999999985</v>
      </c>
      <c r="G17" s="219">
        <v>8456.2999999999975</v>
      </c>
      <c r="H17" s="219">
        <v>8332.7999999999993</v>
      </c>
      <c r="I17" s="219">
        <v>8152.4999999999982</v>
      </c>
      <c r="J17" s="219">
        <v>8760.0999999999967</v>
      </c>
      <c r="K17" s="219">
        <v>8940.4</v>
      </c>
      <c r="L17" s="219">
        <v>9063.899999999996</v>
      </c>
      <c r="M17" s="220">
        <v>8816.9</v>
      </c>
      <c r="N17" s="220">
        <v>8513.1</v>
      </c>
      <c r="O17" s="220">
        <v>1408500</v>
      </c>
      <c r="P17" s="221">
        <v>-6.1739283824307637E-3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27587.9</v>
      </c>
      <c r="F18" s="217">
        <v>27487.75</v>
      </c>
      <c r="G18" s="219">
        <v>27319.65</v>
      </c>
      <c r="H18" s="219">
        <v>27051.4</v>
      </c>
      <c r="I18" s="219">
        <v>26883.300000000003</v>
      </c>
      <c r="J18" s="219">
        <v>27756</v>
      </c>
      <c r="K18" s="219">
        <v>27924.1</v>
      </c>
      <c r="L18" s="219">
        <v>28192.35</v>
      </c>
      <c r="M18" s="220">
        <v>27655.85</v>
      </c>
      <c r="N18" s="220">
        <v>27219.5</v>
      </c>
      <c r="O18" s="220">
        <v>155420</v>
      </c>
      <c r="P18" s="221">
        <v>-1.4957535809354798E-2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232.18</v>
      </c>
      <c r="F19" s="217">
        <v>233.86333333333334</v>
      </c>
      <c r="G19" s="219">
        <v>229.7766666666667</v>
      </c>
      <c r="H19" s="219">
        <v>227.37333333333336</v>
      </c>
      <c r="I19" s="219">
        <v>223.28666666666672</v>
      </c>
      <c r="J19" s="219">
        <v>236.26666666666668</v>
      </c>
      <c r="K19" s="219">
        <v>240.35333333333332</v>
      </c>
      <c r="L19" s="219">
        <v>242.75666666666666</v>
      </c>
      <c r="M19" s="220">
        <v>237.95</v>
      </c>
      <c r="N19" s="220">
        <v>231.46</v>
      </c>
      <c r="O19" s="220">
        <v>68034600</v>
      </c>
      <c r="P19" s="221">
        <v>2.1733841537588193E-2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324.25</v>
      </c>
      <c r="F20" s="217">
        <v>325.51666666666665</v>
      </c>
      <c r="G20" s="219">
        <v>321.0333333333333</v>
      </c>
      <c r="H20" s="219">
        <v>317.81666666666666</v>
      </c>
      <c r="I20" s="219">
        <v>313.33333333333331</v>
      </c>
      <c r="J20" s="219">
        <v>328.73333333333329</v>
      </c>
      <c r="K20" s="219">
        <v>333.21666666666664</v>
      </c>
      <c r="L20" s="219">
        <v>336.43333333333328</v>
      </c>
      <c r="M20" s="220">
        <v>330</v>
      </c>
      <c r="N20" s="220">
        <v>322.3</v>
      </c>
      <c r="O20" s="220">
        <v>44631600</v>
      </c>
      <c r="P20" s="221">
        <v>-3.4098582039162731E-2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2682.8</v>
      </c>
      <c r="F21" s="217">
        <v>2689.8666666666668</v>
      </c>
      <c r="G21" s="219">
        <v>2665.7833333333338</v>
      </c>
      <c r="H21" s="219">
        <v>2648.7666666666669</v>
      </c>
      <c r="I21" s="219">
        <v>2624.6833333333338</v>
      </c>
      <c r="J21" s="219">
        <v>2706.8833333333337</v>
      </c>
      <c r="K21" s="219">
        <v>2730.9666666666667</v>
      </c>
      <c r="L21" s="219">
        <v>2747.9833333333336</v>
      </c>
      <c r="M21" s="220">
        <v>2713.95</v>
      </c>
      <c r="N21" s="220">
        <v>2672.85</v>
      </c>
      <c r="O21" s="220">
        <v>4801200</v>
      </c>
      <c r="P21" s="221">
        <v>-5.4067491144117828E-3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3124.7</v>
      </c>
      <c r="F22" s="217">
        <v>3127.6666666666665</v>
      </c>
      <c r="G22" s="219">
        <v>3078.3833333333332</v>
      </c>
      <c r="H22" s="219">
        <v>3032.0666666666666</v>
      </c>
      <c r="I22" s="219">
        <v>2982.7833333333333</v>
      </c>
      <c r="J22" s="219">
        <v>3173.9833333333331</v>
      </c>
      <c r="K22" s="219">
        <v>3223.2666666666669</v>
      </c>
      <c r="L22" s="219">
        <v>3269.583333333333</v>
      </c>
      <c r="M22" s="220">
        <v>3176.95</v>
      </c>
      <c r="N22" s="220">
        <v>3081.35</v>
      </c>
      <c r="O22" s="220">
        <v>17492700</v>
      </c>
      <c r="P22" s="221">
        <v>2.4834786276715412E-2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1482.5</v>
      </c>
      <c r="F23" s="217">
        <v>1487.9666666666665</v>
      </c>
      <c r="G23" s="219">
        <v>1467.2333333333329</v>
      </c>
      <c r="H23" s="219">
        <v>1451.9666666666665</v>
      </c>
      <c r="I23" s="219">
        <v>1431.2333333333329</v>
      </c>
      <c r="J23" s="219">
        <v>1503.2333333333329</v>
      </c>
      <c r="K23" s="219">
        <v>1523.9666666666665</v>
      </c>
      <c r="L23" s="219">
        <v>1539.2333333333329</v>
      </c>
      <c r="M23" s="220">
        <v>1508.7</v>
      </c>
      <c r="N23" s="220">
        <v>1472.7</v>
      </c>
      <c r="O23" s="220">
        <v>29569200</v>
      </c>
      <c r="P23" s="221">
        <v>1.9824517837927325E-2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5233</v>
      </c>
      <c r="F24" s="217">
        <v>5185.7</v>
      </c>
      <c r="G24" s="219">
        <v>5121.3999999999996</v>
      </c>
      <c r="H24" s="219">
        <v>5009.8</v>
      </c>
      <c r="I24" s="219">
        <v>4945.5</v>
      </c>
      <c r="J24" s="219">
        <v>5297.2999999999993</v>
      </c>
      <c r="K24" s="219">
        <v>5361.6</v>
      </c>
      <c r="L24" s="219">
        <v>5473.1999999999989</v>
      </c>
      <c r="M24" s="220">
        <v>5250</v>
      </c>
      <c r="N24" s="220">
        <v>5074.1000000000004</v>
      </c>
      <c r="O24" s="220">
        <v>1360600</v>
      </c>
      <c r="P24" s="221">
        <v>-4.8731035447109002E-2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684.75</v>
      </c>
      <c r="F25" s="217">
        <v>684.43333333333339</v>
      </c>
      <c r="G25" s="219">
        <v>680.86666666666679</v>
      </c>
      <c r="H25" s="219">
        <v>676.98333333333335</v>
      </c>
      <c r="I25" s="219">
        <v>673.41666666666674</v>
      </c>
      <c r="J25" s="219">
        <v>688.31666666666683</v>
      </c>
      <c r="K25" s="219">
        <v>691.88333333333344</v>
      </c>
      <c r="L25" s="219">
        <v>695.76666666666688</v>
      </c>
      <c r="M25" s="220">
        <v>688</v>
      </c>
      <c r="N25" s="220">
        <v>680.55</v>
      </c>
      <c r="O25" s="220">
        <v>32053500</v>
      </c>
      <c r="P25" s="221">
        <v>-1.8140214484602873E-2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6330.85</v>
      </c>
      <c r="F26" s="217">
        <v>6346.2666666666664</v>
      </c>
      <c r="G26" s="219">
        <v>6292.583333333333</v>
      </c>
      <c r="H26" s="219">
        <v>6254.3166666666666</v>
      </c>
      <c r="I26" s="219">
        <v>6200.6333333333332</v>
      </c>
      <c r="J26" s="219">
        <v>6384.5333333333328</v>
      </c>
      <c r="K26" s="219">
        <v>6438.2166666666672</v>
      </c>
      <c r="L26" s="219">
        <v>6476.4833333333327</v>
      </c>
      <c r="M26" s="220">
        <v>6399.95</v>
      </c>
      <c r="N26" s="220">
        <v>6308</v>
      </c>
      <c r="O26" s="220">
        <v>2143000</v>
      </c>
      <c r="P26" s="221">
        <v>-1.5843857634902411E-2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523.70000000000005</v>
      </c>
      <c r="F27" s="217">
        <v>526.85</v>
      </c>
      <c r="G27" s="219">
        <v>517.90000000000009</v>
      </c>
      <c r="H27" s="219">
        <v>512.1</v>
      </c>
      <c r="I27" s="219">
        <v>503.15000000000009</v>
      </c>
      <c r="J27" s="219">
        <v>532.65000000000009</v>
      </c>
      <c r="K27" s="219">
        <v>541.60000000000014</v>
      </c>
      <c r="L27" s="219">
        <v>547.40000000000009</v>
      </c>
      <c r="M27" s="220">
        <v>535.79999999999995</v>
      </c>
      <c r="N27" s="220">
        <v>521.04999999999995</v>
      </c>
      <c r="O27" s="220">
        <v>16027600</v>
      </c>
      <c r="P27" s="221">
        <v>0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227.01</v>
      </c>
      <c r="F28" s="217">
        <v>228.05333333333337</v>
      </c>
      <c r="G28" s="219">
        <v>224.39666666666673</v>
      </c>
      <c r="H28" s="219">
        <v>221.78333333333336</v>
      </c>
      <c r="I28" s="219">
        <v>218.12666666666672</v>
      </c>
      <c r="J28" s="219">
        <v>230.66666666666674</v>
      </c>
      <c r="K28" s="219">
        <v>234.32333333333338</v>
      </c>
      <c r="L28" s="219">
        <v>236.93666666666675</v>
      </c>
      <c r="M28" s="220">
        <v>231.71</v>
      </c>
      <c r="N28" s="220">
        <v>225.44</v>
      </c>
      <c r="O28" s="220">
        <v>94515000</v>
      </c>
      <c r="P28" s="221">
        <v>1.9194478891464927E-2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2907.1</v>
      </c>
      <c r="F29" s="217">
        <v>2912.4166666666665</v>
      </c>
      <c r="G29" s="219">
        <v>2889.6833333333329</v>
      </c>
      <c r="H29" s="219">
        <v>2872.2666666666664</v>
      </c>
      <c r="I29" s="219">
        <v>2849.5333333333328</v>
      </c>
      <c r="J29" s="219">
        <v>2929.833333333333</v>
      </c>
      <c r="K29" s="219">
        <v>2952.5666666666666</v>
      </c>
      <c r="L29" s="219">
        <v>2969.9833333333331</v>
      </c>
      <c r="M29" s="220">
        <v>2935.15</v>
      </c>
      <c r="N29" s="220">
        <v>2895</v>
      </c>
      <c r="O29" s="220">
        <v>12814200</v>
      </c>
      <c r="P29" s="221">
        <v>1.6854735037851735E-2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2332.4</v>
      </c>
      <c r="F30" s="217">
        <v>2354.3333333333335</v>
      </c>
      <c r="G30" s="219">
        <v>2292.6166666666668</v>
      </c>
      <c r="H30" s="219">
        <v>2252.8333333333335</v>
      </c>
      <c r="I30" s="219">
        <v>2191.1166666666668</v>
      </c>
      <c r="J30" s="219">
        <v>2394.1166666666668</v>
      </c>
      <c r="K30" s="219">
        <v>2455.833333333333</v>
      </c>
      <c r="L30" s="219">
        <v>2495.6166666666668</v>
      </c>
      <c r="M30" s="220">
        <v>2416.0500000000002</v>
      </c>
      <c r="N30" s="220">
        <v>2314.5500000000002</v>
      </c>
      <c r="O30" s="220">
        <v>3047201</v>
      </c>
      <c r="P30" s="221">
        <v>1.2931560326948885E-2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6826.9</v>
      </c>
      <c r="F31" s="217">
        <v>6767.6333333333341</v>
      </c>
      <c r="G31" s="219">
        <v>6675.5166666666682</v>
      </c>
      <c r="H31" s="219">
        <v>6524.1333333333341</v>
      </c>
      <c r="I31" s="219">
        <v>6432.0166666666682</v>
      </c>
      <c r="J31" s="219">
        <v>6919.0166666666682</v>
      </c>
      <c r="K31" s="219">
        <v>7011.133333333335</v>
      </c>
      <c r="L31" s="219">
        <v>7162.5166666666682</v>
      </c>
      <c r="M31" s="220">
        <v>6859.75</v>
      </c>
      <c r="N31" s="220">
        <v>6616.25</v>
      </c>
      <c r="O31" s="220">
        <v>742800</v>
      </c>
      <c r="P31" s="221">
        <v>4.179523141654979E-2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642.29999999999995</v>
      </c>
      <c r="F32" s="217">
        <v>647.43333333333339</v>
      </c>
      <c r="G32" s="219">
        <v>633.01666666666677</v>
      </c>
      <c r="H32" s="219">
        <v>623.73333333333335</v>
      </c>
      <c r="I32" s="219">
        <v>609.31666666666672</v>
      </c>
      <c r="J32" s="219">
        <v>656.71666666666681</v>
      </c>
      <c r="K32" s="219">
        <v>671.13333333333333</v>
      </c>
      <c r="L32" s="219">
        <v>680.41666666666686</v>
      </c>
      <c r="M32" s="220">
        <v>661.85</v>
      </c>
      <c r="N32" s="220">
        <v>638.15</v>
      </c>
      <c r="O32" s="220">
        <v>28457000</v>
      </c>
      <c r="P32" s="221">
        <v>5.1664880446431874E-2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1308.3499999999999</v>
      </c>
      <c r="F33" s="217">
        <v>1310.3500000000001</v>
      </c>
      <c r="G33" s="219">
        <v>1290.0500000000002</v>
      </c>
      <c r="H33" s="219">
        <v>1271.75</v>
      </c>
      <c r="I33" s="219">
        <v>1251.45</v>
      </c>
      <c r="J33" s="219">
        <v>1328.6500000000003</v>
      </c>
      <c r="K33" s="219">
        <v>1348.95</v>
      </c>
      <c r="L33" s="219">
        <v>1367.2500000000005</v>
      </c>
      <c r="M33" s="220">
        <v>1330.65</v>
      </c>
      <c r="N33" s="220">
        <v>1292.05</v>
      </c>
      <c r="O33" s="220">
        <v>12758350</v>
      </c>
      <c r="P33" s="221">
        <v>1.5110957602970383E-3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1292.5</v>
      </c>
      <c r="F34" s="217">
        <v>1292</v>
      </c>
      <c r="G34" s="219">
        <v>1282.5</v>
      </c>
      <c r="H34" s="219">
        <v>1272.5</v>
      </c>
      <c r="I34" s="219">
        <v>1263</v>
      </c>
      <c r="J34" s="219">
        <v>1302</v>
      </c>
      <c r="K34" s="219">
        <v>1311.5</v>
      </c>
      <c r="L34" s="219">
        <v>1321.5</v>
      </c>
      <c r="M34" s="220">
        <v>1301.5</v>
      </c>
      <c r="N34" s="220">
        <v>1282</v>
      </c>
      <c r="O34" s="220">
        <v>43343125</v>
      </c>
      <c r="P34" s="221">
        <v>2.4539061576645788E-2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9551.6</v>
      </c>
      <c r="F35" s="217">
        <v>9585.0333333333328</v>
      </c>
      <c r="G35" s="219">
        <v>9460.0666666666657</v>
      </c>
      <c r="H35" s="219">
        <v>9368.5333333333328</v>
      </c>
      <c r="I35" s="219">
        <v>9243.5666666666657</v>
      </c>
      <c r="J35" s="219">
        <v>9676.5666666666657</v>
      </c>
      <c r="K35" s="219">
        <v>9801.5333333333328</v>
      </c>
      <c r="L35" s="219">
        <v>9893.0666666666657</v>
      </c>
      <c r="M35" s="220">
        <v>9710</v>
      </c>
      <c r="N35" s="220">
        <v>9493.5</v>
      </c>
      <c r="O35" s="220">
        <v>2481525</v>
      </c>
      <c r="P35" s="221">
        <v>6.1732149373555532E-3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1574.95</v>
      </c>
      <c r="F36" s="217">
        <v>1576.6666666666667</v>
      </c>
      <c r="G36" s="219">
        <v>1566.5833333333335</v>
      </c>
      <c r="H36" s="219">
        <v>1558.2166666666667</v>
      </c>
      <c r="I36" s="219">
        <v>1548.1333333333334</v>
      </c>
      <c r="J36" s="219">
        <v>1585.0333333333335</v>
      </c>
      <c r="K36" s="219">
        <v>1595.116666666667</v>
      </c>
      <c r="L36" s="219">
        <v>1603.4833333333336</v>
      </c>
      <c r="M36" s="220">
        <v>1586.75</v>
      </c>
      <c r="N36" s="220">
        <v>1568.3</v>
      </c>
      <c r="O36" s="220">
        <v>13229000</v>
      </c>
      <c r="P36" s="221">
        <v>1.6364474492931776E-2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7116.65</v>
      </c>
      <c r="F37" s="217">
        <v>7112.95</v>
      </c>
      <c r="G37" s="219">
        <v>7065.9</v>
      </c>
      <c r="H37" s="219">
        <v>7015.15</v>
      </c>
      <c r="I37" s="219">
        <v>6968.0999999999995</v>
      </c>
      <c r="J37" s="219">
        <v>7163.7</v>
      </c>
      <c r="K37" s="219">
        <v>7210.7500000000009</v>
      </c>
      <c r="L37" s="219">
        <v>7261.5</v>
      </c>
      <c r="M37" s="220">
        <v>7160</v>
      </c>
      <c r="N37" s="220">
        <v>7062.2</v>
      </c>
      <c r="O37" s="220">
        <v>9482125</v>
      </c>
      <c r="P37" s="221">
        <v>3.2004231964557297E-3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3182.25</v>
      </c>
      <c r="F38" s="217">
        <v>3179.4333333333329</v>
      </c>
      <c r="G38" s="219">
        <v>3119.516666666666</v>
      </c>
      <c r="H38" s="219">
        <v>3056.7833333333328</v>
      </c>
      <c r="I38" s="219">
        <v>2996.8666666666659</v>
      </c>
      <c r="J38" s="219">
        <v>3242.1666666666661</v>
      </c>
      <c r="K38" s="219">
        <v>3302.083333333333</v>
      </c>
      <c r="L38" s="219">
        <v>3364.8166666666662</v>
      </c>
      <c r="M38" s="220">
        <v>3239.35</v>
      </c>
      <c r="N38" s="220">
        <v>3116.7</v>
      </c>
      <c r="O38" s="220">
        <v>2250000</v>
      </c>
      <c r="P38" s="221">
        <v>0.1114404267931239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426.1</v>
      </c>
      <c r="F39" s="217">
        <v>427.8</v>
      </c>
      <c r="G39" s="219">
        <v>421.8</v>
      </c>
      <c r="H39" s="219">
        <v>417.5</v>
      </c>
      <c r="I39" s="219">
        <v>411.5</v>
      </c>
      <c r="J39" s="219">
        <v>432.1</v>
      </c>
      <c r="K39" s="219">
        <v>438.1</v>
      </c>
      <c r="L39" s="219">
        <v>442.40000000000003</v>
      </c>
      <c r="M39" s="220">
        <v>433.8</v>
      </c>
      <c r="N39" s="220">
        <v>423.5</v>
      </c>
      <c r="O39" s="220">
        <v>10748800</v>
      </c>
      <c r="P39" s="221">
        <v>1.6954283984256736E-2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205.46</v>
      </c>
      <c r="F40" s="217">
        <v>203.98333333333335</v>
      </c>
      <c r="G40" s="219">
        <v>202.1766666666667</v>
      </c>
      <c r="H40" s="219">
        <v>198.89333333333335</v>
      </c>
      <c r="I40" s="219">
        <v>197.0866666666667</v>
      </c>
      <c r="J40" s="219">
        <v>207.26666666666671</v>
      </c>
      <c r="K40" s="219">
        <v>209.07333333333332</v>
      </c>
      <c r="L40" s="219">
        <v>212.35666666666671</v>
      </c>
      <c r="M40" s="220">
        <v>205.79</v>
      </c>
      <c r="N40" s="220">
        <v>200.7</v>
      </c>
      <c r="O40" s="220">
        <v>110768000</v>
      </c>
      <c r="P40" s="221">
        <v>-2.998798518990756E-2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263.05</v>
      </c>
      <c r="F41" s="217">
        <v>264.75</v>
      </c>
      <c r="G41" s="219">
        <v>260.7</v>
      </c>
      <c r="H41" s="219">
        <v>258.34999999999997</v>
      </c>
      <c r="I41" s="219">
        <v>254.29999999999995</v>
      </c>
      <c r="J41" s="219">
        <v>267.10000000000002</v>
      </c>
      <c r="K41" s="219">
        <v>271.14999999999998</v>
      </c>
      <c r="L41" s="219">
        <v>273.50000000000006</v>
      </c>
      <c r="M41" s="220">
        <v>268.8</v>
      </c>
      <c r="N41" s="220">
        <v>262.39999999999998</v>
      </c>
      <c r="O41" s="220">
        <v>162144450</v>
      </c>
      <c r="P41" s="221">
        <v>1.2493150684931507E-2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1536.05</v>
      </c>
      <c r="F42" s="217">
        <v>1524.3833333333332</v>
      </c>
      <c r="G42" s="219">
        <v>1507.4666666666665</v>
      </c>
      <c r="H42" s="219">
        <v>1478.8833333333332</v>
      </c>
      <c r="I42" s="219">
        <v>1461.9666666666665</v>
      </c>
      <c r="J42" s="219">
        <v>1552.9666666666665</v>
      </c>
      <c r="K42" s="219">
        <v>1569.8833333333334</v>
      </c>
      <c r="L42" s="219">
        <v>1598.4666666666665</v>
      </c>
      <c r="M42" s="220">
        <v>1541.3</v>
      </c>
      <c r="N42" s="220">
        <v>1495.8</v>
      </c>
      <c r="O42" s="220">
        <v>4104375</v>
      </c>
      <c r="P42" s="221">
        <v>5.5550197704696692E-2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335.45</v>
      </c>
      <c r="F43" s="217">
        <v>332.83333333333331</v>
      </c>
      <c r="G43" s="219">
        <v>329.01666666666665</v>
      </c>
      <c r="H43" s="219">
        <v>322.58333333333331</v>
      </c>
      <c r="I43" s="219">
        <v>318.76666666666665</v>
      </c>
      <c r="J43" s="219">
        <v>339.26666666666665</v>
      </c>
      <c r="K43" s="219">
        <v>343.08333333333337</v>
      </c>
      <c r="L43" s="219">
        <v>349.51666666666665</v>
      </c>
      <c r="M43" s="220">
        <v>336.65</v>
      </c>
      <c r="N43" s="220">
        <v>326.39999999999998</v>
      </c>
      <c r="O43" s="220">
        <v>134807850</v>
      </c>
      <c r="P43" s="221">
        <v>-6.8877952755905511E-2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512.25</v>
      </c>
      <c r="F44" s="217">
        <v>514</v>
      </c>
      <c r="G44" s="219">
        <v>508.25</v>
      </c>
      <c r="H44" s="219">
        <v>504.25</v>
      </c>
      <c r="I44" s="219">
        <v>498.5</v>
      </c>
      <c r="J44" s="219">
        <v>518</v>
      </c>
      <c r="K44" s="219">
        <v>523.75</v>
      </c>
      <c r="L44" s="219">
        <v>527.75</v>
      </c>
      <c r="M44" s="220">
        <v>519.75</v>
      </c>
      <c r="N44" s="220">
        <v>510</v>
      </c>
      <c r="O44" s="220">
        <v>20838840</v>
      </c>
      <c r="P44" s="221">
        <v>5.9258315279724734E-3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1677.7</v>
      </c>
      <c r="F45" s="217">
        <v>1677.0666666666666</v>
      </c>
      <c r="G45" s="219">
        <v>1655.1333333333332</v>
      </c>
      <c r="H45" s="219">
        <v>1632.5666666666666</v>
      </c>
      <c r="I45" s="219">
        <v>1610.6333333333332</v>
      </c>
      <c r="J45" s="219">
        <v>1699.6333333333332</v>
      </c>
      <c r="K45" s="219">
        <v>1721.5666666666666</v>
      </c>
      <c r="L45" s="219">
        <v>1744.1333333333332</v>
      </c>
      <c r="M45" s="220">
        <v>1699</v>
      </c>
      <c r="N45" s="220">
        <v>1654.5</v>
      </c>
      <c r="O45" s="220">
        <v>8094000</v>
      </c>
      <c r="P45" s="221">
        <v>4.8241921906365344E-2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1437.95</v>
      </c>
      <c r="F46" s="217">
        <v>1435.5833333333333</v>
      </c>
      <c r="G46" s="219">
        <v>1429.3666666666666</v>
      </c>
      <c r="H46" s="219">
        <v>1420.7833333333333</v>
      </c>
      <c r="I46" s="219">
        <v>1414.5666666666666</v>
      </c>
      <c r="J46" s="219">
        <v>1444.1666666666665</v>
      </c>
      <c r="K46" s="219">
        <v>1450.3833333333332</v>
      </c>
      <c r="L46" s="219">
        <v>1458.9666666666665</v>
      </c>
      <c r="M46" s="220">
        <v>1441.8</v>
      </c>
      <c r="N46" s="220">
        <v>1427</v>
      </c>
      <c r="O46" s="220">
        <v>48041500</v>
      </c>
      <c r="P46" s="221">
        <v>-2.9506309072590317E-2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330</v>
      </c>
      <c r="F47" s="217">
        <v>325.95</v>
      </c>
      <c r="G47" s="219">
        <v>320.54999999999995</v>
      </c>
      <c r="H47" s="219">
        <v>311.09999999999997</v>
      </c>
      <c r="I47" s="219">
        <v>305.69999999999993</v>
      </c>
      <c r="J47" s="219">
        <v>335.4</v>
      </c>
      <c r="K47" s="219">
        <v>340.79999999999995</v>
      </c>
      <c r="L47" s="219">
        <v>350.25</v>
      </c>
      <c r="M47" s="220">
        <v>331.35</v>
      </c>
      <c r="N47" s="220">
        <v>316.5</v>
      </c>
      <c r="O47" s="220">
        <v>82312125</v>
      </c>
      <c r="P47" s="221">
        <v>1.9138145513699723E-4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368.3</v>
      </c>
      <c r="F48" s="217">
        <v>370</v>
      </c>
      <c r="G48" s="219">
        <v>365.75</v>
      </c>
      <c r="H48" s="219">
        <v>363.2</v>
      </c>
      <c r="I48" s="219">
        <v>358.95</v>
      </c>
      <c r="J48" s="219">
        <v>372.55</v>
      </c>
      <c r="K48" s="219">
        <v>376.8</v>
      </c>
      <c r="L48" s="219">
        <v>379.35</v>
      </c>
      <c r="M48" s="220">
        <v>374.25</v>
      </c>
      <c r="N48" s="220">
        <v>367.45</v>
      </c>
      <c r="O48" s="220">
        <v>50740000</v>
      </c>
      <c r="P48" s="221">
        <v>9.0484239832952177E-3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34383.5</v>
      </c>
      <c r="F49" s="217">
        <v>34661.116666666669</v>
      </c>
      <c r="G49" s="219">
        <v>34027.383333333339</v>
      </c>
      <c r="H49" s="219">
        <v>33671.26666666667</v>
      </c>
      <c r="I49" s="219">
        <v>33037.53333333334</v>
      </c>
      <c r="J49" s="219">
        <v>35017.233333333337</v>
      </c>
      <c r="K49" s="219">
        <v>35650.966666666674</v>
      </c>
      <c r="L49" s="219">
        <v>36007.083333333336</v>
      </c>
      <c r="M49" s="220">
        <v>35294.85</v>
      </c>
      <c r="N49" s="220">
        <v>34305</v>
      </c>
      <c r="O49" s="220">
        <v>291550</v>
      </c>
      <c r="P49" s="221">
        <v>-1.8432791852537666E-2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300.95</v>
      </c>
      <c r="F50" s="217">
        <v>303.39999999999998</v>
      </c>
      <c r="G50" s="219">
        <v>297.19999999999993</v>
      </c>
      <c r="H50" s="219">
        <v>293.44999999999993</v>
      </c>
      <c r="I50" s="219">
        <v>287.24999999999989</v>
      </c>
      <c r="J50" s="219">
        <v>307.14999999999998</v>
      </c>
      <c r="K50" s="219">
        <v>313.35000000000002</v>
      </c>
      <c r="L50" s="219">
        <v>317.10000000000002</v>
      </c>
      <c r="M50" s="220">
        <v>309.60000000000002</v>
      </c>
      <c r="N50" s="220">
        <v>299.64999999999998</v>
      </c>
      <c r="O50" s="220">
        <v>65507400</v>
      </c>
      <c r="P50" s="221">
        <v>3.4185848252344414E-2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5582.25</v>
      </c>
      <c r="F51" s="217">
        <v>5591.416666666667</v>
      </c>
      <c r="G51" s="219">
        <v>5542.8333333333339</v>
      </c>
      <c r="H51" s="219">
        <v>5503.416666666667</v>
      </c>
      <c r="I51" s="219">
        <v>5454.8333333333339</v>
      </c>
      <c r="J51" s="219">
        <v>5630.8333333333339</v>
      </c>
      <c r="K51" s="219">
        <v>5679.4166666666679</v>
      </c>
      <c r="L51" s="219">
        <v>5718.8333333333339</v>
      </c>
      <c r="M51" s="220">
        <v>5640</v>
      </c>
      <c r="N51" s="220">
        <v>5552</v>
      </c>
      <c r="O51" s="220">
        <v>2683200</v>
      </c>
      <c r="P51" s="221">
        <v>7.7367986178922855E-3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707.35</v>
      </c>
      <c r="F52" s="217">
        <v>710.36666666666679</v>
      </c>
      <c r="G52" s="219">
        <v>698.78333333333353</v>
      </c>
      <c r="H52" s="219">
        <v>690.2166666666667</v>
      </c>
      <c r="I52" s="219">
        <v>678.63333333333344</v>
      </c>
      <c r="J52" s="219">
        <v>718.93333333333362</v>
      </c>
      <c r="K52" s="219">
        <v>730.51666666666688</v>
      </c>
      <c r="L52" s="219">
        <v>739.08333333333371</v>
      </c>
      <c r="M52" s="220">
        <v>721.95</v>
      </c>
      <c r="N52" s="220">
        <v>701.8</v>
      </c>
      <c r="O52" s="220">
        <v>14889000</v>
      </c>
      <c r="P52" s="221">
        <v>2.9027576197387519E-2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115.45</v>
      </c>
      <c r="F53" s="217">
        <v>116.31333333333333</v>
      </c>
      <c r="G53" s="219">
        <v>114.23666666666666</v>
      </c>
      <c r="H53" s="219">
        <v>113.02333333333333</v>
      </c>
      <c r="I53" s="219">
        <v>110.94666666666666</v>
      </c>
      <c r="J53" s="219">
        <v>117.52666666666667</v>
      </c>
      <c r="K53" s="219">
        <v>119.60333333333332</v>
      </c>
      <c r="L53" s="219">
        <v>120.81666666666668</v>
      </c>
      <c r="M53" s="220">
        <v>118.39</v>
      </c>
      <c r="N53" s="220">
        <v>115.1</v>
      </c>
      <c r="O53" s="220">
        <v>272403000</v>
      </c>
      <c r="P53" s="221">
        <v>3.8203287798101414E-2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886.4</v>
      </c>
      <c r="F54" s="217">
        <v>885.95000000000016</v>
      </c>
      <c r="G54" s="219">
        <v>874.40000000000032</v>
      </c>
      <c r="H54" s="219">
        <v>862.4000000000002</v>
      </c>
      <c r="I54" s="219">
        <v>850.85000000000036</v>
      </c>
      <c r="J54" s="219">
        <v>897.95000000000027</v>
      </c>
      <c r="K54" s="219">
        <v>909.50000000000023</v>
      </c>
      <c r="L54" s="219">
        <v>921.50000000000023</v>
      </c>
      <c r="M54" s="220">
        <v>897.5</v>
      </c>
      <c r="N54" s="220">
        <v>873.95</v>
      </c>
      <c r="O54" s="220">
        <v>6374550</v>
      </c>
      <c r="P54" s="221">
        <v>1.1291569992266048E-2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536.79999999999995</v>
      </c>
      <c r="F55" s="217">
        <v>532.38333333333333</v>
      </c>
      <c r="G55" s="219">
        <v>526.01666666666665</v>
      </c>
      <c r="H55" s="219">
        <v>515.23333333333335</v>
      </c>
      <c r="I55" s="219">
        <v>508.86666666666667</v>
      </c>
      <c r="J55" s="219">
        <v>543.16666666666663</v>
      </c>
      <c r="K55" s="219">
        <v>549.53333333333319</v>
      </c>
      <c r="L55" s="219">
        <v>560.31666666666661</v>
      </c>
      <c r="M55" s="220">
        <v>538.75</v>
      </c>
      <c r="N55" s="220">
        <v>521.6</v>
      </c>
      <c r="O55" s="220">
        <v>16151900</v>
      </c>
      <c r="P55" s="221">
        <v>0.42299966521593574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1414.55</v>
      </c>
      <c r="F56" s="217">
        <v>1416.5333333333335</v>
      </c>
      <c r="G56" s="219">
        <v>1398.0666666666671</v>
      </c>
      <c r="H56" s="219">
        <v>1381.5833333333335</v>
      </c>
      <c r="I56" s="219">
        <v>1363.116666666667</v>
      </c>
      <c r="J56" s="219">
        <v>1433.0166666666671</v>
      </c>
      <c r="K56" s="219">
        <v>1451.4833333333338</v>
      </c>
      <c r="L56" s="219">
        <v>1467.9666666666672</v>
      </c>
      <c r="M56" s="220">
        <v>1435</v>
      </c>
      <c r="N56" s="220">
        <v>1400.05</v>
      </c>
      <c r="O56" s="220">
        <v>8433125</v>
      </c>
      <c r="P56" s="221">
        <v>4.167596933839399E-3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1492.95</v>
      </c>
      <c r="F57" s="217">
        <v>1503.2166666666665</v>
      </c>
      <c r="G57" s="219">
        <v>1479.2333333333329</v>
      </c>
      <c r="H57" s="219">
        <v>1465.5166666666664</v>
      </c>
      <c r="I57" s="219">
        <v>1441.5333333333328</v>
      </c>
      <c r="J57" s="219">
        <v>1516.9333333333329</v>
      </c>
      <c r="K57" s="219">
        <v>1540.9166666666665</v>
      </c>
      <c r="L57" s="219">
        <v>1554.633333333333</v>
      </c>
      <c r="M57" s="220">
        <v>1527.2</v>
      </c>
      <c r="N57" s="220">
        <v>1489.5</v>
      </c>
      <c r="O57" s="220">
        <v>10895300</v>
      </c>
      <c r="P57" s="221">
        <v>-9.455147145727455E-3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495.65</v>
      </c>
      <c r="F58" s="217">
        <v>494.13333333333338</v>
      </c>
      <c r="G58" s="219">
        <v>490.36666666666679</v>
      </c>
      <c r="H58" s="219">
        <v>485.08333333333343</v>
      </c>
      <c r="I58" s="219">
        <v>481.31666666666683</v>
      </c>
      <c r="J58" s="219">
        <v>499.41666666666674</v>
      </c>
      <c r="K58" s="219">
        <v>503.18333333333328</v>
      </c>
      <c r="L58" s="219">
        <v>508.4666666666667</v>
      </c>
      <c r="M58" s="220">
        <v>497.9</v>
      </c>
      <c r="N58" s="220">
        <v>488.85</v>
      </c>
      <c r="O58" s="220">
        <v>56452200</v>
      </c>
      <c r="P58" s="221">
        <v>2.9848518767256176E-3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5788.5</v>
      </c>
      <c r="F59" s="217">
        <v>5818.6833333333343</v>
      </c>
      <c r="G59" s="219">
        <v>5702.9166666666688</v>
      </c>
      <c r="H59" s="219">
        <v>5617.3333333333348</v>
      </c>
      <c r="I59" s="219">
        <v>5501.5666666666693</v>
      </c>
      <c r="J59" s="219">
        <v>5904.2666666666682</v>
      </c>
      <c r="K59" s="219">
        <v>6020.0333333333347</v>
      </c>
      <c r="L59" s="219">
        <v>6105.6166666666677</v>
      </c>
      <c r="M59" s="220">
        <v>5934.45</v>
      </c>
      <c r="N59" s="220">
        <v>5733.1</v>
      </c>
      <c r="O59" s="220">
        <v>2182200</v>
      </c>
      <c r="P59" s="221">
        <v>2.7256037282869652E-2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2953.6</v>
      </c>
      <c r="F60" s="217">
        <v>2946.6</v>
      </c>
      <c r="G60" s="219">
        <v>2914.25</v>
      </c>
      <c r="H60" s="219">
        <v>2874.9</v>
      </c>
      <c r="I60" s="219">
        <v>2842.55</v>
      </c>
      <c r="J60" s="219">
        <v>2985.95</v>
      </c>
      <c r="K60" s="219">
        <v>3018.2999999999993</v>
      </c>
      <c r="L60" s="219">
        <v>3057.6499999999996</v>
      </c>
      <c r="M60" s="220">
        <v>2978.95</v>
      </c>
      <c r="N60" s="220">
        <v>2907.25</v>
      </c>
      <c r="O60" s="220">
        <v>2931600</v>
      </c>
      <c r="P60" s="221">
        <v>3.2289869361597237E-2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1048.45</v>
      </c>
      <c r="F61" s="217">
        <v>1052.2166666666669</v>
      </c>
      <c r="G61" s="219">
        <v>1035.5333333333338</v>
      </c>
      <c r="H61" s="219">
        <v>1022.6166666666668</v>
      </c>
      <c r="I61" s="219">
        <v>1005.9333333333336</v>
      </c>
      <c r="J61" s="219">
        <v>1065.1333333333339</v>
      </c>
      <c r="K61" s="219">
        <v>1081.8166666666668</v>
      </c>
      <c r="L61" s="219">
        <v>1094.733333333334</v>
      </c>
      <c r="M61" s="220">
        <v>1068.9000000000001</v>
      </c>
      <c r="N61" s="220">
        <v>1039.3</v>
      </c>
      <c r="O61" s="220">
        <v>16219000</v>
      </c>
      <c r="P61" s="221">
        <v>9.6767649445496345E-2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1606.9</v>
      </c>
      <c r="F62" s="217">
        <v>1608.2333333333333</v>
      </c>
      <c r="G62" s="219">
        <v>1578.6666666666667</v>
      </c>
      <c r="H62" s="219">
        <v>1550.4333333333334</v>
      </c>
      <c r="I62" s="219">
        <v>1520.8666666666668</v>
      </c>
      <c r="J62" s="219">
        <v>1636.4666666666667</v>
      </c>
      <c r="K62" s="219">
        <v>1666.0333333333333</v>
      </c>
      <c r="L62" s="219">
        <v>1694.2666666666667</v>
      </c>
      <c r="M62" s="220">
        <v>1637.8</v>
      </c>
      <c r="N62" s="220">
        <v>1580</v>
      </c>
      <c r="O62" s="220">
        <v>4336500</v>
      </c>
      <c r="P62" s="221">
        <v>0.10427807486631016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420</v>
      </c>
      <c r="F63" s="217">
        <v>416.86666666666662</v>
      </c>
      <c r="G63" s="219">
        <v>411.23333333333323</v>
      </c>
      <c r="H63" s="219">
        <v>402.46666666666664</v>
      </c>
      <c r="I63" s="219">
        <v>396.83333333333326</v>
      </c>
      <c r="J63" s="219">
        <v>425.63333333333321</v>
      </c>
      <c r="K63" s="219">
        <v>431.26666666666654</v>
      </c>
      <c r="L63" s="219">
        <v>440.03333333333319</v>
      </c>
      <c r="M63" s="220">
        <v>422.5</v>
      </c>
      <c r="N63" s="220">
        <v>408.1</v>
      </c>
      <c r="O63" s="220">
        <v>22138200</v>
      </c>
      <c r="P63" s="221">
        <v>8.0321285140562242E-3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165.47</v>
      </c>
      <c r="F64" s="217">
        <v>166.98</v>
      </c>
      <c r="G64" s="219">
        <v>163.05999999999997</v>
      </c>
      <c r="H64" s="219">
        <v>160.64999999999998</v>
      </c>
      <c r="I64" s="219">
        <v>156.72999999999996</v>
      </c>
      <c r="J64" s="219">
        <v>169.39</v>
      </c>
      <c r="K64" s="219">
        <v>173.31</v>
      </c>
      <c r="L64" s="219">
        <v>175.72</v>
      </c>
      <c r="M64" s="220">
        <v>170.9</v>
      </c>
      <c r="N64" s="220">
        <v>164.57</v>
      </c>
      <c r="O64" s="220">
        <v>29320000</v>
      </c>
      <c r="P64" s="221">
        <v>4.6582188113510621E-2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3995.2</v>
      </c>
      <c r="F65" s="217">
        <v>4028.4</v>
      </c>
      <c r="G65" s="219">
        <v>3918.8500000000004</v>
      </c>
      <c r="H65" s="219">
        <v>3842.5000000000005</v>
      </c>
      <c r="I65" s="219">
        <v>3732.9500000000007</v>
      </c>
      <c r="J65" s="219">
        <v>4104.75</v>
      </c>
      <c r="K65" s="219">
        <v>4214.3</v>
      </c>
      <c r="L65" s="219">
        <v>4290.6499999999996</v>
      </c>
      <c r="M65" s="220">
        <v>4137.95</v>
      </c>
      <c r="N65" s="220">
        <v>3952.05</v>
      </c>
      <c r="O65" s="220">
        <v>4241400</v>
      </c>
      <c r="P65" s="221">
        <v>7.9133100449133818E-3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623.85</v>
      </c>
      <c r="F66" s="217">
        <v>622.98333333333323</v>
      </c>
      <c r="G66" s="219">
        <v>612.21666666666647</v>
      </c>
      <c r="H66" s="219">
        <v>600.58333333333326</v>
      </c>
      <c r="I66" s="219">
        <v>589.81666666666649</v>
      </c>
      <c r="J66" s="219">
        <v>634.61666666666645</v>
      </c>
      <c r="K66" s="219">
        <v>645.3833333333331</v>
      </c>
      <c r="L66" s="219">
        <v>657.01666666666642</v>
      </c>
      <c r="M66" s="220">
        <v>633.75</v>
      </c>
      <c r="N66" s="220">
        <v>611.35</v>
      </c>
      <c r="O66" s="220">
        <v>18133750</v>
      </c>
      <c r="P66" s="221">
        <v>-2.1318221682520407E-2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1860.2</v>
      </c>
      <c r="F67" s="217">
        <v>1862.1833333333332</v>
      </c>
      <c r="G67" s="219">
        <v>1849.6166666666663</v>
      </c>
      <c r="H67" s="219">
        <v>1839.0333333333331</v>
      </c>
      <c r="I67" s="219">
        <v>1826.4666666666662</v>
      </c>
      <c r="J67" s="219">
        <v>1872.7666666666664</v>
      </c>
      <c r="K67" s="219">
        <v>1885.3333333333335</v>
      </c>
      <c r="L67" s="219">
        <v>1895.9166666666665</v>
      </c>
      <c r="M67" s="220">
        <v>1874.75</v>
      </c>
      <c r="N67" s="220">
        <v>1851.6</v>
      </c>
      <c r="O67" s="220">
        <v>3495525</v>
      </c>
      <c r="P67" s="221">
        <v>-1.5109251510925152E-2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2699.65</v>
      </c>
      <c r="F68" s="217">
        <v>2702.4666666666667</v>
      </c>
      <c r="G68" s="219">
        <v>2672.9333333333334</v>
      </c>
      <c r="H68" s="219">
        <v>2646.2166666666667</v>
      </c>
      <c r="I68" s="219">
        <v>2616.6833333333334</v>
      </c>
      <c r="J68" s="219">
        <v>2729.1833333333334</v>
      </c>
      <c r="K68" s="219">
        <v>2758.7166666666672</v>
      </c>
      <c r="L68" s="219">
        <v>2785.4333333333334</v>
      </c>
      <c r="M68" s="220">
        <v>2732</v>
      </c>
      <c r="N68" s="220">
        <v>2675.75</v>
      </c>
      <c r="O68" s="220">
        <v>2516400</v>
      </c>
      <c r="P68" s="221">
        <v>-6.7495559502664297E-3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4482</v>
      </c>
      <c r="F69" s="217">
        <v>4536.4833333333336</v>
      </c>
      <c r="G69" s="219">
        <v>4399.5666666666675</v>
      </c>
      <c r="H69" s="219">
        <v>4317.1333333333341</v>
      </c>
      <c r="I69" s="219">
        <v>4180.2166666666681</v>
      </c>
      <c r="J69" s="219">
        <v>4618.916666666667</v>
      </c>
      <c r="K69" s="219">
        <v>4755.833333333333</v>
      </c>
      <c r="L69" s="219">
        <v>4838.2666666666664</v>
      </c>
      <c r="M69" s="220">
        <v>4673.3999999999996</v>
      </c>
      <c r="N69" s="220">
        <v>4454.05</v>
      </c>
      <c r="O69" s="220">
        <v>2864000</v>
      </c>
      <c r="P69" s="221">
        <v>7.3382804887189859E-2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12548.2</v>
      </c>
      <c r="F70" s="217">
        <v>12555.966666666667</v>
      </c>
      <c r="G70" s="219">
        <v>12436.933333333334</v>
      </c>
      <c r="H70" s="219">
        <v>12325.666666666668</v>
      </c>
      <c r="I70" s="219">
        <v>12206.633333333335</v>
      </c>
      <c r="J70" s="219">
        <v>12667.233333333334</v>
      </c>
      <c r="K70" s="219">
        <v>12786.266666666666</v>
      </c>
      <c r="L70" s="219">
        <v>12897.533333333333</v>
      </c>
      <c r="M70" s="220">
        <v>12675</v>
      </c>
      <c r="N70" s="220">
        <v>12444.7</v>
      </c>
      <c r="O70" s="220">
        <v>1896800</v>
      </c>
      <c r="P70" s="221">
        <v>2.1872643034155804E-2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839.6</v>
      </c>
      <c r="F71" s="217">
        <v>838.0333333333333</v>
      </c>
      <c r="G71" s="219">
        <v>833.31666666666661</v>
      </c>
      <c r="H71" s="219">
        <v>827.0333333333333</v>
      </c>
      <c r="I71" s="219">
        <v>822.31666666666661</v>
      </c>
      <c r="J71" s="219">
        <v>844.31666666666661</v>
      </c>
      <c r="K71" s="219">
        <v>849.0333333333333</v>
      </c>
      <c r="L71" s="219">
        <v>855.31666666666661</v>
      </c>
      <c r="M71" s="220">
        <v>842.75</v>
      </c>
      <c r="N71" s="220">
        <v>831.75</v>
      </c>
      <c r="O71" s="220">
        <v>45455850</v>
      </c>
      <c r="P71" s="221">
        <v>-8.341796024952851E-4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6515.3</v>
      </c>
      <c r="F72" s="217">
        <v>6510.083333333333</v>
      </c>
      <c r="G72" s="219">
        <v>6464.1666666666661</v>
      </c>
      <c r="H72" s="219">
        <v>6413.0333333333328</v>
      </c>
      <c r="I72" s="219">
        <v>6367.1166666666659</v>
      </c>
      <c r="J72" s="219">
        <v>6561.2166666666662</v>
      </c>
      <c r="K72" s="219">
        <v>6607.1333333333323</v>
      </c>
      <c r="L72" s="219">
        <v>6658.2666666666664</v>
      </c>
      <c r="M72" s="220">
        <v>6556</v>
      </c>
      <c r="N72" s="220">
        <v>6458.95</v>
      </c>
      <c r="O72" s="220">
        <v>2762250</v>
      </c>
      <c r="P72" s="221">
        <v>-2.662815363090671E-3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4762.7</v>
      </c>
      <c r="F73" s="217">
        <v>4758.75</v>
      </c>
      <c r="G73" s="219">
        <v>4729.5</v>
      </c>
      <c r="H73" s="219">
        <v>4696.3</v>
      </c>
      <c r="I73" s="219">
        <v>4667.05</v>
      </c>
      <c r="J73" s="219">
        <v>4791.95</v>
      </c>
      <c r="K73" s="219">
        <v>4821.2</v>
      </c>
      <c r="L73" s="219">
        <v>4854.3999999999996</v>
      </c>
      <c r="M73" s="220">
        <v>4788</v>
      </c>
      <c r="N73" s="220">
        <v>4725.55</v>
      </c>
      <c r="O73" s="220">
        <v>3293325</v>
      </c>
      <c r="P73" s="221">
        <v>-3.3485696677109544E-2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4122.2</v>
      </c>
      <c r="F74" s="217">
        <v>4114.7666666666664</v>
      </c>
      <c r="G74" s="219">
        <v>4041.4333333333325</v>
      </c>
      <c r="H74" s="219">
        <v>3960.6666666666661</v>
      </c>
      <c r="I74" s="219">
        <v>3887.3333333333321</v>
      </c>
      <c r="J74" s="219">
        <v>4195.5333333333328</v>
      </c>
      <c r="K74" s="219">
        <v>4268.8666666666668</v>
      </c>
      <c r="L74" s="219">
        <v>4349.6333333333332</v>
      </c>
      <c r="M74" s="220">
        <v>4188.1000000000004</v>
      </c>
      <c r="N74" s="220">
        <v>4034</v>
      </c>
      <c r="O74" s="220">
        <v>1324675</v>
      </c>
      <c r="P74" s="221">
        <v>-2.7458106198263679E-2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572.15</v>
      </c>
      <c r="F75" s="217">
        <v>570.9</v>
      </c>
      <c r="G75" s="219">
        <v>565.79999999999995</v>
      </c>
      <c r="H75" s="219">
        <v>559.44999999999993</v>
      </c>
      <c r="I75" s="219">
        <v>554.34999999999991</v>
      </c>
      <c r="J75" s="219">
        <v>577.25</v>
      </c>
      <c r="K75" s="219">
        <v>582.35000000000014</v>
      </c>
      <c r="L75" s="219">
        <v>588.70000000000005</v>
      </c>
      <c r="M75" s="220">
        <v>576</v>
      </c>
      <c r="N75" s="220">
        <v>564.54999999999995</v>
      </c>
      <c r="O75" s="220">
        <v>25360200</v>
      </c>
      <c r="P75" s="221">
        <v>2.8471777350701118E-3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188.49</v>
      </c>
      <c r="F76" s="217">
        <v>188.15</v>
      </c>
      <c r="G76" s="219">
        <v>186.34</v>
      </c>
      <c r="H76" s="219">
        <v>184.19</v>
      </c>
      <c r="I76" s="219">
        <v>182.38</v>
      </c>
      <c r="J76" s="219">
        <v>190.3</v>
      </c>
      <c r="K76" s="219">
        <v>192.11</v>
      </c>
      <c r="L76" s="219">
        <v>194.26000000000002</v>
      </c>
      <c r="M76" s="220">
        <v>189.96</v>
      </c>
      <c r="N76" s="220">
        <v>186</v>
      </c>
      <c r="O76" s="220">
        <v>99160000</v>
      </c>
      <c r="P76" s="221">
        <v>-1.8800712448050663E-2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231.7</v>
      </c>
      <c r="F77" s="217">
        <v>228.80333333333331</v>
      </c>
      <c r="G77" s="219">
        <v>224.93666666666664</v>
      </c>
      <c r="H77" s="219">
        <v>218.17333333333332</v>
      </c>
      <c r="I77" s="219">
        <v>214.30666666666664</v>
      </c>
      <c r="J77" s="219">
        <v>235.56666666666663</v>
      </c>
      <c r="K77" s="219">
        <v>239.43333333333331</v>
      </c>
      <c r="L77" s="219">
        <v>246.19666666666663</v>
      </c>
      <c r="M77" s="220">
        <v>232.67</v>
      </c>
      <c r="N77" s="220">
        <v>222.04</v>
      </c>
      <c r="O77" s="220">
        <v>140251200</v>
      </c>
      <c r="P77" s="221">
        <v>5.633851349023121E-2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1360.25</v>
      </c>
      <c r="F78" s="217">
        <v>1356.5</v>
      </c>
      <c r="G78" s="219">
        <v>1344</v>
      </c>
      <c r="H78" s="219">
        <v>1327.75</v>
      </c>
      <c r="I78" s="219">
        <v>1315.25</v>
      </c>
      <c r="J78" s="219">
        <v>1372.75</v>
      </c>
      <c r="K78" s="219">
        <v>1385.25</v>
      </c>
      <c r="L78" s="219">
        <v>1401.5</v>
      </c>
      <c r="M78" s="220">
        <v>1369</v>
      </c>
      <c r="N78" s="220">
        <v>1340.25</v>
      </c>
      <c r="O78" s="220">
        <v>7823475</v>
      </c>
      <c r="P78" s="221">
        <v>-2.396888567293777E-2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99.44</v>
      </c>
      <c r="F79" s="217">
        <v>98.23</v>
      </c>
      <c r="G79" s="219">
        <v>96.62</v>
      </c>
      <c r="H79" s="219">
        <v>93.8</v>
      </c>
      <c r="I79" s="219">
        <v>92.19</v>
      </c>
      <c r="J79" s="219">
        <v>101.05000000000001</v>
      </c>
      <c r="K79" s="219">
        <v>102.66</v>
      </c>
      <c r="L79" s="219">
        <v>105.48000000000002</v>
      </c>
      <c r="M79" s="220">
        <v>99.84</v>
      </c>
      <c r="N79" s="220">
        <v>95.41</v>
      </c>
      <c r="O79" s="220">
        <v>224707500</v>
      </c>
      <c r="P79" s="221">
        <v>1.9549793272421009E-2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716.55</v>
      </c>
      <c r="F80" s="217">
        <v>717.33333333333337</v>
      </c>
      <c r="G80" s="219">
        <v>709.9666666666667</v>
      </c>
      <c r="H80" s="219">
        <v>703.38333333333333</v>
      </c>
      <c r="I80" s="219">
        <v>696.01666666666665</v>
      </c>
      <c r="J80" s="219">
        <v>723.91666666666674</v>
      </c>
      <c r="K80" s="219">
        <v>731.2833333333333</v>
      </c>
      <c r="L80" s="219">
        <v>737.86666666666679</v>
      </c>
      <c r="M80" s="220">
        <v>724.7</v>
      </c>
      <c r="N80" s="220">
        <v>710.75</v>
      </c>
      <c r="O80" s="220">
        <v>8667100</v>
      </c>
      <c r="P80" s="221">
        <v>-5.1230966272947202E-2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1427.2</v>
      </c>
      <c r="F81" s="217">
        <v>1415.4166666666667</v>
      </c>
      <c r="G81" s="219">
        <v>1387.6333333333334</v>
      </c>
      <c r="H81" s="219">
        <v>1348.0666666666666</v>
      </c>
      <c r="I81" s="219">
        <v>1320.2833333333333</v>
      </c>
      <c r="J81" s="219">
        <v>1454.9833333333336</v>
      </c>
      <c r="K81" s="219">
        <v>1482.7666666666669</v>
      </c>
      <c r="L81" s="219">
        <v>1522.3333333333337</v>
      </c>
      <c r="M81" s="220">
        <v>1443.2</v>
      </c>
      <c r="N81" s="220">
        <v>1375.85</v>
      </c>
      <c r="O81" s="220">
        <v>5592000</v>
      </c>
      <c r="P81" s="221">
        <v>-4.7034764826175871E-2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3315.2</v>
      </c>
      <c r="F82" s="217">
        <v>3302.65</v>
      </c>
      <c r="G82" s="219">
        <v>3281.65</v>
      </c>
      <c r="H82" s="219">
        <v>3248.1</v>
      </c>
      <c r="I82" s="219">
        <v>3227.1</v>
      </c>
      <c r="J82" s="219">
        <v>3336.2000000000003</v>
      </c>
      <c r="K82" s="219">
        <v>3357.2000000000003</v>
      </c>
      <c r="L82" s="219">
        <v>3390.7500000000005</v>
      </c>
      <c r="M82" s="220">
        <v>3323.65</v>
      </c>
      <c r="N82" s="220">
        <v>3269.1</v>
      </c>
      <c r="O82" s="220">
        <v>3353400</v>
      </c>
      <c r="P82" s="221">
        <v>-2.1340862827500164E-2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521.45000000000005</v>
      </c>
      <c r="F83" s="217">
        <v>524.13333333333333</v>
      </c>
      <c r="G83" s="219">
        <v>517.4666666666667</v>
      </c>
      <c r="H83" s="219">
        <v>513.48333333333335</v>
      </c>
      <c r="I83" s="219">
        <v>506.81666666666672</v>
      </c>
      <c r="J83" s="219">
        <v>528.11666666666667</v>
      </c>
      <c r="K83" s="219">
        <v>534.78333333333342</v>
      </c>
      <c r="L83" s="219">
        <v>538.76666666666665</v>
      </c>
      <c r="M83" s="220">
        <v>530.79999999999995</v>
      </c>
      <c r="N83" s="220">
        <v>520.15</v>
      </c>
      <c r="O83" s="220">
        <v>11460000</v>
      </c>
      <c r="P83" s="221">
        <v>-1.5633052740079024E-2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2747.75</v>
      </c>
      <c r="F84" s="217">
        <v>2741.9666666666667</v>
      </c>
      <c r="G84" s="219">
        <v>2726.9333333333334</v>
      </c>
      <c r="H84" s="219">
        <v>2706.1166666666668</v>
      </c>
      <c r="I84" s="219">
        <v>2691.0833333333335</v>
      </c>
      <c r="J84" s="219">
        <v>2762.7833333333333</v>
      </c>
      <c r="K84" s="219">
        <v>2777.8166666666671</v>
      </c>
      <c r="L84" s="219">
        <v>2798.6333333333332</v>
      </c>
      <c r="M84" s="220">
        <v>2757</v>
      </c>
      <c r="N84" s="220">
        <v>2721.15</v>
      </c>
      <c r="O84" s="220">
        <v>7628750</v>
      </c>
      <c r="P84" s="221">
        <v>-3.3314825097168241E-3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651.4</v>
      </c>
      <c r="F85" s="217">
        <v>647.30000000000007</v>
      </c>
      <c r="G85" s="219">
        <v>641.60000000000014</v>
      </c>
      <c r="H85" s="219">
        <v>631.80000000000007</v>
      </c>
      <c r="I85" s="219">
        <v>626.10000000000014</v>
      </c>
      <c r="J85" s="219">
        <v>657.10000000000014</v>
      </c>
      <c r="K85" s="219">
        <v>662.80000000000018</v>
      </c>
      <c r="L85" s="219">
        <v>672.60000000000014</v>
      </c>
      <c r="M85" s="220">
        <v>653</v>
      </c>
      <c r="N85" s="220">
        <v>637.5</v>
      </c>
      <c r="O85" s="220">
        <v>9358750</v>
      </c>
      <c r="P85" s="221">
        <v>2.2674498019396257E-2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5642</v>
      </c>
      <c r="F86" s="217">
        <v>5634.666666666667</v>
      </c>
      <c r="G86" s="219">
        <v>5587.3333333333339</v>
      </c>
      <c r="H86" s="219">
        <v>5532.666666666667</v>
      </c>
      <c r="I86" s="219">
        <v>5485.3333333333339</v>
      </c>
      <c r="J86" s="219">
        <v>5689.3333333333339</v>
      </c>
      <c r="K86" s="219">
        <v>5736.6666666666679</v>
      </c>
      <c r="L86" s="219">
        <v>5791.3333333333339</v>
      </c>
      <c r="M86" s="220">
        <v>5682</v>
      </c>
      <c r="N86" s="220">
        <v>5580</v>
      </c>
      <c r="O86" s="220">
        <v>13337700</v>
      </c>
      <c r="P86" s="221">
        <v>-3.2195567939396576E-2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1895.95</v>
      </c>
      <c r="F87" s="217">
        <v>1893.3333333333333</v>
      </c>
      <c r="G87" s="219">
        <v>1877.4666666666665</v>
      </c>
      <c r="H87" s="219">
        <v>1858.9833333333331</v>
      </c>
      <c r="I87" s="219">
        <v>1843.1166666666663</v>
      </c>
      <c r="J87" s="219">
        <v>1911.8166666666666</v>
      </c>
      <c r="K87" s="219">
        <v>1927.6833333333334</v>
      </c>
      <c r="L87" s="219">
        <v>1946.1666666666667</v>
      </c>
      <c r="M87" s="220">
        <v>1909.2</v>
      </c>
      <c r="N87" s="220">
        <v>1874.85</v>
      </c>
      <c r="O87" s="220">
        <v>8007500</v>
      </c>
      <c r="P87" s="221">
        <v>1.360759493670886E-2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1525.8</v>
      </c>
      <c r="F88" s="217">
        <v>1518.7</v>
      </c>
      <c r="G88" s="219">
        <v>1505.4</v>
      </c>
      <c r="H88" s="219">
        <v>1485</v>
      </c>
      <c r="I88" s="219">
        <v>1471.7</v>
      </c>
      <c r="J88" s="219">
        <v>1539.1000000000001</v>
      </c>
      <c r="K88" s="219">
        <v>1552.3999999999999</v>
      </c>
      <c r="L88" s="219">
        <v>1572.8000000000002</v>
      </c>
      <c r="M88" s="220">
        <v>1532</v>
      </c>
      <c r="N88" s="220">
        <v>1498.3</v>
      </c>
      <c r="O88" s="220">
        <v>18089750</v>
      </c>
      <c r="P88" s="221">
        <v>1.4726113662345715E-3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4174.75</v>
      </c>
      <c r="F89" s="217">
        <v>4191.7666666666664</v>
      </c>
      <c r="G89" s="219">
        <v>4109.0333333333328</v>
      </c>
      <c r="H89" s="219">
        <v>4043.3166666666666</v>
      </c>
      <c r="I89" s="219">
        <v>3960.583333333333</v>
      </c>
      <c r="J89" s="219">
        <v>4257.4833333333327</v>
      </c>
      <c r="K89" s="219">
        <v>4340.2166666666662</v>
      </c>
      <c r="L89" s="219">
        <v>4405.9333333333325</v>
      </c>
      <c r="M89" s="220">
        <v>4274.5</v>
      </c>
      <c r="N89" s="220">
        <v>4126.05</v>
      </c>
      <c r="O89" s="220">
        <v>2592750</v>
      </c>
      <c r="P89" s="221">
        <v>-1.5996812023226687E-2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1643.9</v>
      </c>
      <c r="F90" s="217">
        <v>1647.3</v>
      </c>
      <c r="G90" s="219">
        <v>1631.6</v>
      </c>
      <c r="H90" s="219">
        <v>1619.3</v>
      </c>
      <c r="I90" s="219">
        <v>1603.6</v>
      </c>
      <c r="J90" s="219">
        <v>1659.6</v>
      </c>
      <c r="K90" s="219">
        <v>1675.3000000000002</v>
      </c>
      <c r="L90" s="219">
        <v>1687.6</v>
      </c>
      <c r="M90" s="220">
        <v>1663</v>
      </c>
      <c r="N90" s="220">
        <v>1635</v>
      </c>
      <c r="O90" s="220">
        <v>162516750</v>
      </c>
      <c r="P90" s="221">
        <v>1.5586870596322392E-2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622.29999999999995</v>
      </c>
      <c r="F91" s="217">
        <v>618.49999999999989</v>
      </c>
      <c r="G91" s="219">
        <v>613.8499999999998</v>
      </c>
      <c r="H91" s="219">
        <v>605.39999999999986</v>
      </c>
      <c r="I91" s="219">
        <v>600.74999999999977</v>
      </c>
      <c r="J91" s="219">
        <v>626.94999999999982</v>
      </c>
      <c r="K91" s="219">
        <v>631.59999999999991</v>
      </c>
      <c r="L91" s="219">
        <v>640.04999999999984</v>
      </c>
      <c r="M91" s="220">
        <v>623.15</v>
      </c>
      <c r="N91" s="220">
        <v>610.04999999999995</v>
      </c>
      <c r="O91" s="220">
        <v>33350900</v>
      </c>
      <c r="P91" s="221">
        <v>-5.2323945863157563E-2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5526.65</v>
      </c>
      <c r="F92" s="217">
        <v>5566.6833333333343</v>
      </c>
      <c r="G92" s="219">
        <v>5474.5666666666684</v>
      </c>
      <c r="H92" s="219">
        <v>5422.4833333333345</v>
      </c>
      <c r="I92" s="219">
        <v>5330.3666666666686</v>
      </c>
      <c r="J92" s="219">
        <v>5618.7666666666682</v>
      </c>
      <c r="K92" s="219">
        <v>5710.8833333333332</v>
      </c>
      <c r="L92" s="219">
        <v>5762.9666666666681</v>
      </c>
      <c r="M92" s="220">
        <v>5658.8</v>
      </c>
      <c r="N92" s="220">
        <v>5514.6</v>
      </c>
      <c r="O92" s="220">
        <v>4097100</v>
      </c>
      <c r="P92" s="221">
        <v>-2.952567063421567E-2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698.6</v>
      </c>
      <c r="F93" s="217">
        <v>700.35</v>
      </c>
      <c r="G93" s="219">
        <v>692.2</v>
      </c>
      <c r="H93" s="219">
        <v>685.80000000000007</v>
      </c>
      <c r="I93" s="219">
        <v>677.65000000000009</v>
      </c>
      <c r="J93" s="219">
        <v>706.75</v>
      </c>
      <c r="K93" s="219">
        <v>714.89999999999986</v>
      </c>
      <c r="L93" s="219">
        <v>721.3</v>
      </c>
      <c r="M93" s="220">
        <v>708.5</v>
      </c>
      <c r="N93" s="220">
        <v>693.95</v>
      </c>
      <c r="O93" s="220">
        <v>42964600</v>
      </c>
      <c r="P93" s="221">
        <v>-1.343748995402964E-2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342.95</v>
      </c>
      <c r="F94" s="217">
        <v>339.58333333333331</v>
      </c>
      <c r="G94" s="219">
        <v>334.81666666666661</v>
      </c>
      <c r="H94" s="219">
        <v>326.68333333333328</v>
      </c>
      <c r="I94" s="219">
        <v>321.91666666666657</v>
      </c>
      <c r="J94" s="219">
        <v>347.71666666666664</v>
      </c>
      <c r="K94" s="219">
        <v>352.48333333333341</v>
      </c>
      <c r="L94" s="219">
        <v>360.61666666666667</v>
      </c>
      <c r="M94" s="220">
        <v>344.35</v>
      </c>
      <c r="N94" s="220">
        <v>331.45</v>
      </c>
      <c r="O94" s="220">
        <v>36440150</v>
      </c>
      <c r="P94" s="221">
        <v>-0.10159414608650202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328.75</v>
      </c>
      <c r="F95" s="217">
        <v>331.2</v>
      </c>
      <c r="G95" s="219">
        <v>324.59999999999997</v>
      </c>
      <c r="H95" s="219">
        <v>320.45</v>
      </c>
      <c r="I95" s="219">
        <v>313.84999999999997</v>
      </c>
      <c r="J95" s="219">
        <v>335.34999999999997</v>
      </c>
      <c r="K95" s="219">
        <v>341.95</v>
      </c>
      <c r="L95" s="219">
        <v>346.09999999999997</v>
      </c>
      <c r="M95" s="220">
        <v>337.8</v>
      </c>
      <c r="N95" s="220">
        <v>327.05</v>
      </c>
      <c r="O95" s="220">
        <v>50821425</v>
      </c>
      <c r="P95" s="221">
        <v>9.6958480849694238E-3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2595.65</v>
      </c>
      <c r="F96" s="217">
        <v>2583.5333333333333</v>
      </c>
      <c r="G96" s="219">
        <v>2561.1166666666668</v>
      </c>
      <c r="H96" s="219">
        <v>2526.5833333333335</v>
      </c>
      <c r="I96" s="219">
        <v>2504.166666666667</v>
      </c>
      <c r="J96" s="219">
        <v>2618.0666666666666</v>
      </c>
      <c r="K96" s="219">
        <v>2640.4833333333336</v>
      </c>
      <c r="L96" s="219">
        <v>2675.0166666666664</v>
      </c>
      <c r="M96" s="220">
        <v>2605.9499999999998</v>
      </c>
      <c r="N96" s="220">
        <v>2549</v>
      </c>
      <c r="O96" s="220">
        <v>18280800</v>
      </c>
      <c r="P96" s="221">
        <v>1.1923345179182305E-2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1234.9000000000001</v>
      </c>
      <c r="F97" s="217">
        <v>1231.75</v>
      </c>
      <c r="G97" s="219">
        <v>1223.5</v>
      </c>
      <c r="H97" s="219">
        <v>1212.0999999999999</v>
      </c>
      <c r="I97" s="219">
        <v>1203.8499999999999</v>
      </c>
      <c r="J97" s="219">
        <v>1243.1500000000001</v>
      </c>
      <c r="K97" s="219">
        <v>1251.4000000000001</v>
      </c>
      <c r="L97" s="219">
        <v>1262.8000000000002</v>
      </c>
      <c r="M97" s="220">
        <v>1240</v>
      </c>
      <c r="N97" s="220">
        <v>1220.3499999999999</v>
      </c>
      <c r="O97" s="220">
        <v>87703700</v>
      </c>
      <c r="P97" s="221">
        <v>3.3554359664296238E-3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1845.35</v>
      </c>
      <c r="F98" s="217">
        <v>1854.3166666666666</v>
      </c>
      <c r="G98" s="219">
        <v>1830.2333333333331</v>
      </c>
      <c r="H98" s="219">
        <v>1815.1166666666666</v>
      </c>
      <c r="I98" s="219">
        <v>1791.0333333333331</v>
      </c>
      <c r="J98" s="219">
        <v>1869.4333333333332</v>
      </c>
      <c r="K98" s="219">
        <v>1893.5166666666667</v>
      </c>
      <c r="L98" s="219">
        <v>1908.6333333333332</v>
      </c>
      <c r="M98" s="220">
        <v>1878.4</v>
      </c>
      <c r="N98" s="220">
        <v>1839.2</v>
      </c>
      <c r="O98" s="220">
        <v>4457000</v>
      </c>
      <c r="P98" s="221">
        <v>1.3530415008527573E-2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638.25</v>
      </c>
      <c r="F99" s="217">
        <v>638.15</v>
      </c>
      <c r="G99" s="219">
        <v>630.04999999999995</v>
      </c>
      <c r="H99" s="219">
        <v>621.85</v>
      </c>
      <c r="I99" s="219">
        <v>613.75</v>
      </c>
      <c r="J99" s="219">
        <v>646.34999999999991</v>
      </c>
      <c r="K99" s="219">
        <v>654.45000000000005</v>
      </c>
      <c r="L99" s="219">
        <v>662.64999999999986</v>
      </c>
      <c r="M99" s="220">
        <v>646.25</v>
      </c>
      <c r="N99" s="220">
        <v>629.95000000000005</v>
      </c>
      <c r="O99" s="220">
        <v>11155500</v>
      </c>
      <c r="P99" s="221">
        <v>-4.0387096774193547E-2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16.649999999999999</v>
      </c>
      <c r="F100" s="217">
        <v>16.866666666666664</v>
      </c>
      <c r="G100" s="219">
        <v>16.393333333333327</v>
      </c>
      <c r="H100" s="219">
        <v>16.136666666666663</v>
      </c>
      <c r="I100" s="219">
        <v>15.663333333333327</v>
      </c>
      <c r="J100" s="219">
        <v>17.123333333333328</v>
      </c>
      <c r="K100" s="219">
        <v>17.596666666666664</v>
      </c>
      <c r="L100" s="219">
        <v>17.853333333333328</v>
      </c>
      <c r="M100" s="220">
        <v>17.34</v>
      </c>
      <c r="N100" s="220">
        <v>16.61</v>
      </c>
      <c r="O100" s="220">
        <v>4085400000</v>
      </c>
      <c r="P100" s="221">
        <v>8.2030324567637994E-3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118.62</v>
      </c>
      <c r="F101" s="217">
        <v>119.32333333333334</v>
      </c>
      <c r="G101" s="219">
        <v>117.44666666666667</v>
      </c>
      <c r="H101" s="219">
        <v>116.27333333333334</v>
      </c>
      <c r="I101" s="219">
        <v>114.39666666666668</v>
      </c>
      <c r="J101" s="219">
        <v>120.49666666666667</v>
      </c>
      <c r="K101" s="219">
        <v>122.37333333333333</v>
      </c>
      <c r="L101" s="219">
        <v>123.54666666666667</v>
      </c>
      <c r="M101" s="220">
        <v>121.2</v>
      </c>
      <c r="N101" s="220">
        <v>118.15</v>
      </c>
      <c r="O101" s="220">
        <v>112160000</v>
      </c>
      <c r="P101" s="221">
        <v>5.6937906299036091E-3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79.989999999999995</v>
      </c>
      <c r="F102" s="217">
        <v>80.42</v>
      </c>
      <c r="G102" s="219">
        <v>79.19</v>
      </c>
      <c r="H102" s="219">
        <v>78.39</v>
      </c>
      <c r="I102" s="219">
        <v>77.16</v>
      </c>
      <c r="J102" s="219">
        <v>81.22</v>
      </c>
      <c r="K102" s="219">
        <v>82.449999999999989</v>
      </c>
      <c r="L102" s="219">
        <v>83.25</v>
      </c>
      <c r="M102" s="220">
        <v>81.650000000000006</v>
      </c>
      <c r="N102" s="220">
        <v>79.62</v>
      </c>
      <c r="O102" s="220">
        <v>439650000</v>
      </c>
      <c r="P102" s="221">
        <v>6.6802905668801845E-3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182.31</v>
      </c>
      <c r="F103" s="217">
        <v>183.11</v>
      </c>
      <c r="G103" s="219">
        <v>179.94000000000003</v>
      </c>
      <c r="H103" s="219">
        <v>177.57000000000002</v>
      </c>
      <c r="I103" s="219">
        <v>174.40000000000003</v>
      </c>
      <c r="J103" s="219">
        <v>185.48000000000002</v>
      </c>
      <c r="K103" s="219">
        <v>188.64999999999998</v>
      </c>
      <c r="L103" s="219">
        <v>191.02</v>
      </c>
      <c r="M103" s="220">
        <v>186.28</v>
      </c>
      <c r="N103" s="220">
        <v>180.74</v>
      </c>
      <c r="O103" s="220">
        <v>82683750</v>
      </c>
      <c r="P103" s="221">
        <v>8.553654743390357E-3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526.70000000000005</v>
      </c>
      <c r="F104" s="217">
        <v>524.7166666666667</v>
      </c>
      <c r="G104" s="219">
        <v>520.08333333333337</v>
      </c>
      <c r="H104" s="219">
        <v>513.4666666666667</v>
      </c>
      <c r="I104" s="219">
        <v>508.83333333333337</v>
      </c>
      <c r="J104" s="219">
        <v>531.33333333333337</v>
      </c>
      <c r="K104" s="219">
        <v>535.96666666666658</v>
      </c>
      <c r="L104" s="219">
        <v>542.58333333333337</v>
      </c>
      <c r="M104" s="220">
        <v>529.35</v>
      </c>
      <c r="N104" s="220">
        <v>518.1</v>
      </c>
      <c r="O104" s="220">
        <v>13987875</v>
      </c>
      <c r="P104" s="221">
        <v>-7.5121951219512192E-3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610.6</v>
      </c>
      <c r="F105" s="217">
        <v>612.85</v>
      </c>
      <c r="G105" s="219">
        <v>604.80000000000007</v>
      </c>
      <c r="H105" s="219">
        <v>599</v>
      </c>
      <c r="I105" s="219">
        <v>590.95000000000005</v>
      </c>
      <c r="J105" s="219">
        <v>618.65000000000009</v>
      </c>
      <c r="K105" s="219">
        <v>626.70000000000005</v>
      </c>
      <c r="L105" s="219">
        <v>632.50000000000011</v>
      </c>
      <c r="M105" s="220">
        <v>620.9</v>
      </c>
      <c r="N105" s="220">
        <v>607.04999999999995</v>
      </c>
      <c r="O105" s="220">
        <v>20972000</v>
      </c>
      <c r="P105" s="221">
        <v>1.7613663933233055E-2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284.3</v>
      </c>
      <c r="F106" s="217">
        <v>285.76666666666665</v>
      </c>
      <c r="G106" s="219">
        <v>281.5333333333333</v>
      </c>
      <c r="H106" s="219">
        <v>278.76666666666665</v>
      </c>
      <c r="I106" s="219">
        <v>274.5333333333333</v>
      </c>
      <c r="J106" s="219">
        <v>288.5333333333333</v>
      </c>
      <c r="K106" s="219">
        <v>292.76666666666665</v>
      </c>
      <c r="L106" s="219">
        <v>295.5333333333333</v>
      </c>
      <c r="M106" s="220">
        <v>290</v>
      </c>
      <c r="N106" s="220">
        <v>283</v>
      </c>
      <c r="O106" s="220">
        <v>18299000</v>
      </c>
      <c r="P106" s="221">
        <v>-1.6521197007481298E-2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2655.85</v>
      </c>
      <c r="F107" s="217">
        <v>2672.1833333333334</v>
      </c>
      <c r="G107" s="219">
        <v>2619.4666666666667</v>
      </c>
      <c r="H107" s="219">
        <v>2583.0833333333335</v>
      </c>
      <c r="I107" s="219">
        <v>2530.3666666666668</v>
      </c>
      <c r="J107" s="219">
        <v>2708.5666666666666</v>
      </c>
      <c r="K107" s="219">
        <v>2761.2833333333338</v>
      </c>
      <c r="L107" s="219">
        <v>2797.6666666666665</v>
      </c>
      <c r="M107" s="220">
        <v>2724.9</v>
      </c>
      <c r="N107" s="220">
        <v>2635.8</v>
      </c>
      <c r="O107" s="220">
        <v>1245600</v>
      </c>
      <c r="P107" s="221">
        <v>3.3607169529499624E-2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4254.6499999999996</v>
      </c>
      <c r="F108" s="217">
        <v>4277.8</v>
      </c>
      <c r="G108" s="219">
        <v>4221.8500000000004</v>
      </c>
      <c r="H108" s="219">
        <v>4189.05</v>
      </c>
      <c r="I108" s="219">
        <v>4133.1000000000004</v>
      </c>
      <c r="J108" s="219">
        <v>4310.6000000000004</v>
      </c>
      <c r="K108" s="219">
        <v>4366.5499999999993</v>
      </c>
      <c r="L108" s="219">
        <v>4399.3500000000004</v>
      </c>
      <c r="M108" s="220">
        <v>4333.75</v>
      </c>
      <c r="N108" s="220">
        <v>4245</v>
      </c>
      <c r="O108" s="220">
        <v>8583300</v>
      </c>
      <c r="P108" s="221">
        <v>1.0703688003391268E-2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1444.85</v>
      </c>
      <c r="F109" s="217">
        <v>1440.2333333333336</v>
      </c>
      <c r="G109" s="219">
        <v>1432.7666666666671</v>
      </c>
      <c r="H109" s="219">
        <v>1420.6833333333336</v>
      </c>
      <c r="I109" s="219">
        <v>1413.2166666666672</v>
      </c>
      <c r="J109" s="219">
        <v>1452.3166666666671</v>
      </c>
      <c r="K109" s="219">
        <v>1459.7833333333333</v>
      </c>
      <c r="L109" s="219">
        <v>1471.866666666667</v>
      </c>
      <c r="M109" s="220">
        <v>1447.7</v>
      </c>
      <c r="N109" s="220">
        <v>1428.15</v>
      </c>
      <c r="O109" s="220">
        <v>30556000</v>
      </c>
      <c r="P109" s="221">
        <v>-1.3073604392731075E-3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387.9</v>
      </c>
      <c r="F110" s="217">
        <v>391.5333333333333</v>
      </c>
      <c r="G110" s="219">
        <v>382.21666666666658</v>
      </c>
      <c r="H110" s="219">
        <v>376.5333333333333</v>
      </c>
      <c r="I110" s="219">
        <v>367.21666666666658</v>
      </c>
      <c r="J110" s="219">
        <v>397.21666666666658</v>
      </c>
      <c r="K110" s="219">
        <v>406.5333333333333</v>
      </c>
      <c r="L110" s="219">
        <v>412.21666666666658</v>
      </c>
      <c r="M110" s="220">
        <v>400.85</v>
      </c>
      <c r="N110" s="220">
        <v>385.85</v>
      </c>
      <c r="O110" s="220">
        <v>103880200</v>
      </c>
      <c r="P110" s="221">
        <v>4.5905792140216346E-2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1661.5</v>
      </c>
      <c r="F111" s="217">
        <v>1657.1000000000001</v>
      </c>
      <c r="G111" s="219">
        <v>1646.4500000000003</v>
      </c>
      <c r="H111" s="219">
        <v>1631.4</v>
      </c>
      <c r="I111" s="219">
        <v>1620.7500000000002</v>
      </c>
      <c r="J111" s="219">
        <v>1672.1500000000003</v>
      </c>
      <c r="K111" s="219">
        <v>1682.8000000000004</v>
      </c>
      <c r="L111" s="219">
        <v>1697.8500000000004</v>
      </c>
      <c r="M111" s="220">
        <v>1667.75</v>
      </c>
      <c r="N111" s="220">
        <v>1642.05</v>
      </c>
      <c r="O111" s="220">
        <v>48817200</v>
      </c>
      <c r="P111" s="221">
        <v>6.6371333455660694E-2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170.51</v>
      </c>
      <c r="F112" s="217">
        <v>171.24</v>
      </c>
      <c r="G112" s="219">
        <v>169.33</v>
      </c>
      <c r="H112" s="219">
        <v>168.15</v>
      </c>
      <c r="I112" s="219">
        <v>166.24</v>
      </c>
      <c r="J112" s="219">
        <v>172.42000000000002</v>
      </c>
      <c r="K112" s="219">
        <v>174.32999999999998</v>
      </c>
      <c r="L112" s="219">
        <v>175.51000000000002</v>
      </c>
      <c r="M112" s="220">
        <v>173.15</v>
      </c>
      <c r="N112" s="220">
        <v>170.06</v>
      </c>
      <c r="O112" s="220">
        <v>154362000</v>
      </c>
      <c r="P112" s="221">
        <v>4.3773393389583198E-3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1189.4000000000001</v>
      </c>
      <c r="F113" s="217">
        <v>1187.9833333333333</v>
      </c>
      <c r="G113" s="219">
        <v>1178.9666666666667</v>
      </c>
      <c r="H113" s="219">
        <v>1168.5333333333333</v>
      </c>
      <c r="I113" s="219">
        <v>1159.5166666666667</v>
      </c>
      <c r="J113" s="219">
        <v>1198.4166666666667</v>
      </c>
      <c r="K113" s="219">
        <v>1207.4333333333336</v>
      </c>
      <c r="L113" s="219">
        <v>1217.8666666666668</v>
      </c>
      <c r="M113" s="220">
        <v>1197</v>
      </c>
      <c r="N113" s="220">
        <v>1177.55</v>
      </c>
      <c r="O113" s="220">
        <v>2666950</v>
      </c>
      <c r="P113" s="221">
        <v>-3.9110070257611242E-2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1049.3499999999999</v>
      </c>
      <c r="F114" s="217">
        <v>1045.0666666666666</v>
      </c>
      <c r="G114" s="219">
        <v>1035.1333333333332</v>
      </c>
      <c r="H114" s="219">
        <v>1020.9166666666665</v>
      </c>
      <c r="I114" s="219">
        <v>1010.9833333333331</v>
      </c>
      <c r="J114" s="219">
        <v>1059.2833333333333</v>
      </c>
      <c r="K114" s="219">
        <v>1069.2166666666667</v>
      </c>
      <c r="L114" s="219">
        <v>1083.4333333333334</v>
      </c>
      <c r="M114" s="220">
        <v>1055</v>
      </c>
      <c r="N114" s="220">
        <v>1030.8499999999999</v>
      </c>
      <c r="O114" s="220">
        <v>22756125</v>
      </c>
      <c r="P114" s="221">
        <v>3.4939711090771618E-2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445.75</v>
      </c>
      <c r="F115" s="217">
        <v>442.2</v>
      </c>
      <c r="G115" s="219">
        <v>437.54999999999995</v>
      </c>
      <c r="H115" s="219">
        <v>429.34999999999997</v>
      </c>
      <c r="I115" s="219">
        <v>424.69999999999993</v>
      </c>
      <c r="J115" s="219">
        <v>450.4</v>
      </c>
      <c r="K115" s="219">
        <v>455.04999999999995</v>
      </c>
      <c r="L115" s="219">
        <v>463.25</v>
      </c>
      <c r="M115" s="220">
        <v>446.85</v>
      </c>
      <c r="N115" s="220">
        <v>434</v>
      </c>
      <c r="O115" s="220">
        <v>107283200</v>
      </c>
      <c r="P115" s="221">
        <v>1.491402067083265E-5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1031.3</v>
      </c>
      <c r="F116" s="217">
        <v>1039.5166666666667</v>
      </c>
      <c r="G116" s="219">
        <v>1020.0833333333333</v>
      </c>
      <c r="H116" s="219">
        <v>1008.8666666666666</v>
      </c>
      <c r="I116" s="219">
        <v>989.43333333333317</v>
      </c>
      <c r="J116" s="219">
        <v>1050.7333333333333</v>
      </c>
      <c r="K116" s="219">
        <v>1070.1666666666667</v>
      </c>
      <c r="L116" s="219">
        <v>1081.3833333333334</v>
      </c>
      <c r="M116" s="220">
        <v>1058.95</v>
      </c>
      <c r="N116" s="220">
        <v>1028.3</v>
      </c>
      <c r="O116" s="220">
        <v>13595000</v>
      </c>
      <c r="P116" s="221">
        <v>1.7209128320239433E-2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4209.25</v>
      </c>
      <c r="F117" s="217">
        <v>4198.3666666666668</v>
      </c>
      <c r="G117" s="219">
        <v>4170.7833333333338</v>
      </c>
      <c r="H117" s="219">
        <v>4132.3166666666666</v>
      </c>
      <c r="I117" s="219">
        <v>4104.7333333333336</v>
      </c>
      <c r="J117" s="219">
        <v>4236.8333333333339</v>
      </c>
      <c r="K117" s="219">
        <v>4264.4166666666661</v>
      </c>
      <c r="L117" s="219">
        <v>4302.8833333333341</v>
      </c>
      <c r="M117" s="220">
        <v>4225.95</v>
      </c>
      <c r="N117" s="220">
        <v>4159.8999999999996</v>
      </c>
      <c r="O117" s="220">
        <v>760000</v>
      </c>
      <c r="P117" s="221">
        <v>-1.2506090628552867E-2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935.2</v>
      </c>
      <c r="F118" s="217">
        <v>938.73333333333323</v>
      </c>
      <c r="G118" s="219">
        <v>925.71666666666647</v>
      </c>
      <c r="H118" s="219">
        <v>916.23333333333323</v>
      </c>
      <c r="I118" s="219">
        <v>903.21666666666647</v>
      </c>
      <c r="J118" s="219">
        <v>948.21666666666647</v>
      </c>
      <c r="K118" s="219">
        <v>961.23333333333312</v>
      </c>
      <c r="L118" s="219">
        <v>970.71666666666647</v>
      </c>
      <c r="M118" s="220">
        <v>951.75</v>
      </c>
      <c r="N118" s="220">
        <v>929.25</v>
      </c>
      <c r="O118" s="220">
        <v>16932375</v>
      </c>
      <c r="P118" s="221">
        <v>-2.2713105812685055E-2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568.9</v>
      </c>
      <c r="F119" s="217">
        <v>568.61666666666667</v>
      </c>
      <c r="G119" s="219">
        <v>562.98333333333335</v>
      </c>
      <c r="H119" s="219">
        <v>557.06666666666672</v>
      </c>
      <c r="I119" s="219">
        <v>551.43333333333339</v>
      </c>
      <c r="J119" s="219">
        <v>574.5333333333333</v>
      </c>
      <c r="K119" s="219">
        <v>580.16666666666674</v>
      </c>
      <c r="L119" s="219">
        <v>586.08333333333326</v>
      </c>
      <c r="M119" s="220">
        <v>574.25</v>
      </c>
      <c r="N119" s="220">
        <v>562.70000000000005</v>
      </c>
      <c r="O119" s="220">
        <v>21796250</v>
      </c>
      <c r="P119" s="221">
        <v>-4.6806324561904219E-3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1857.4</v>
      </c>
      <c r="F120" s="217">
        <v>1855.2833333333335</v>
      </c>
      <c r="G120" s="219">
        <v>1844.5166666666671</v>
      </c>
      <c r="H120" s="219">
        <v>1831.6333333333337</v>
      </c>
      <c r="I120" s="219">
        <v>1820.8666666666672</v>
      </c>
      <c r="J120" s="219">
        <v>1868.166666666667</v>
      </c>
      <c r="K120" s="219">
        <v>1878.9333333333334</v>
      </c>
      <c r="L120" s="219">
        <v>1891.8166666666668</v>
      </c>
      <c r="M120" s="220">
        <v>1866.05</v>
      </c>
      <c r="N120" s="220">
        <v>1842.4</v>
      </c>
      <c r="O120" s="220">
        <v>37890400</v>
      </c>
      <c r="P120" s="221">
        <v>-1.8454619872133628E-2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186.83</v>
      </c>
      <c r="F121" s="217">
        <v>187.88333333333333</v>
      </c>
      <c r="G121" s="219">
        <v>184.79666666666665</v>
      </c>
      <c r="H121" s="219">
        <v>182.76333333333332</v>
      </c>
      <c r="I121" s="219">
        <v>179.67666666666665</v>
      </c>
      <c r="J121" s="219">
        <v>189.91666666666666</v>
      </c>
      <c r="K121" s="219">
        <v>193.00333333333336</v>
      </c>
      <c r="L121" s="219">
        <v>195.03666666666666</v>
      </c>
      <c r="M121" s="220">
        <v>190.97</v>
      </c>
      <c r="N121" s="220">
        <v>185.85</v>
      </c>
      <c r="O121" s="220">
        <v>73234806</v>
      </c>
      <c r="P121" s="221">
        <v>-1.7030594246092087E-3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2922.75</v>
      </c>
      <c r="F122" s="217">
        <v>2913.9166666666665</v>
      </c>
      <c r="G122" s="219">
        <v>2883.833333333333</v>
      </c>
      <c r="H122" s="219">
        <v>2844.9166666666665</v>
      </c>
      <c r="I122" s="219">
        <v>2814.833333333333</v>
      </c>
      <c r="J122" s="219">
        <v>2952.833333333333</v>
      </c>
      <c r="K122" s="219">
        <v>2982.9166666666661</v>
      </c>
      <c r="L122" s="219">
        <v>3021.833333333333</v>
      </c>
      <c r="M122" s="220">
        <v>2944</v>
      </c>
      <c r="N122" s="220">
        <v>2875</v>
      </c>
      <c r="O122" s="220">
        <v>1199400</v>
      </c>
      <c r="P122" s="221">
        <v>1.7302798982188294E-2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476.35</v>
      </c>
      <c r="F123" s="217">
        <v>475.73333333333329</v>
      </c>
      <c r="G123" s="219">
        <v>466.76666666666659</v>
      </c>
      <c r="H123" s="219">
        <v>457.18333333333328</v>
      </c>
      <c r="I123" s="219">
        <v>448.21666666666658</v>
      </c>
      <c r="J123" s="219">
        <v>485.31666666666661</v>
      </c>
      <c r="K123" s="219">
        <v>494.2833333333333</v>
      </c>
      <c r="L123" s="219">
        <v>503.86666666666662</v>
      </c>
      <c r="M123" s="220">
        <v>484.7</v>
      </c>
      <c r="N123" s="220">
        <v>466.15</v>
      </c>
      <c r="O123" s="220">
        <v>18851300</v>
      </c>
      <c r="P123" s="221">
        <v>1.6034451163643028E-2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785.15</v>
      </c>
      <c r="F124" s="217">
        <v>790.4666666666667</v>
      </c>
      <c r="G124" s="219">
        <v>776.93333333333339</v>
      </c>
      <c r="H124" s="219">
        <v>768.7166666666667</v>
      </c>
      <c r="I124" s="219">
        <v>755.18333333333339</v>
      </c>
      <c r="J124" s="219">
        <v>798.68333333333339</v>
      </c>
      <c r="K124" s="219">
        <v>812.2166666666667</v>
      </c>
      <c r="L124" s="219">
        <v>820.43333333333339</v>
      </c>
      <c r="M124" s="220">
        <v>804</v>
      </c>
      <c r="N124" s="220">
        <v>782.25</v>
      </c>
      <c r="O124" s="220">
        <v>29518000</v>
      </c>
      <c r="P124" s="221">
        <v>-1.178439906260462E-2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3648.65</v>
      </c>
      <c r="F125" s="217">
        <v>3637.6166666666668</v>
      </c>
      <c r="G125" s="219">
        <v>3617.6833333333334</v>
      </c>
      <c r="H125" s="219">
        <v>3586.7166666666667</v>
      </c>
      <c r="I125" s="219">
        <v>3566.7833333333333</v>
      </c>
      <c r="J125" s="219">
        <v>3668.5833333333335</v>
      </c>
      <c r="K125" s="219">
        <v>3688.5166666666669</v>
      </c>
      <c r="L125" s="219">
        <v>3719.4833333333336</v>
      </c>
      <c r="M125" s="220">
        <v>3657.55</v>
      </c>
      <c r="N125" s="220">
        <v>3606.65</v>
      </c>
      <c r="O125" s="220">
        <v>16596900</v>
      </c>
      <c r="P125" s="221">
        <v>-1.5911415484502155E-2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5416.25</v>
      </c>
      <c r="F126" s="217">
        <v>5426.9833333333327</v>
      </c>
      <c r="G126" s="219">
        <v>5367.1666666666652</v>
      </c>
      <c r="H126" s="219">
        <v>5318.0833333333321</v>
      </c>
      <c r="I126" s="219">
        <v>5258.2666666666646</v>
      </c>
      <c r="J126" s="219">
        <v>5476.0666666666657</v>
      </c>
      <c r="K126" s="219">
        <v>5535.8833333333332</v>
      </c>
      <c r="L126" s="219">
        <v>5584.9666666666662</v>
      </c>
      <c r="M126" s="220">
        <v>5486.8</v>
      </c>
      <c r="N126" s="220">
        <v>5377.9</v>
      </c>
      <c r="O126" s="220">
        <v>3532050</v>
      </c>
      <c r="P126" s="221">
        <v>-8.6725887256346567E-3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5123.5</v>
      </c>
      <c r="F127" s="217">
        <v>5125.1500000000005</v>
      </c>
      <c r="G127" s="219">
        <v>5074.6000000000013</v>
      </c>
      <c r="H127" s="219">
        <v>5025.7000000000007</v>
      </c>
      <c r="I127" s="219">
        <v>4975.1500000000015</v>
      </c>
      <c r="J127" s="219">
        <v>5174.0500000000011</v>
      </c>
      <c r="K127" s="219">
        <v>5224.6000000000004</v>
      </c>
      <c r="L127" s="219">
        <v>5273.5000000000009</v>
      </c>
      <c r="M127" s="220">
        <v>5175.7</v>
      </c>
      <c r="N127" s="220">
        <v>5076.25</v>
      </c>
      <c r="O127" s="220">
        <v>1129300</v>
      </c>
      <c r="P127" s="221">
        <v>-3.9629220171783316E-2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1776.8</v>
      </c>
      <c r="F128" s="217">
        <v>1773.9666666666665</v>
      </c>
      <c r="G128" s="219">
        <v>1764.833333333333</v>
      </c>
      <c r="H128" s="219">
        <v>1752.8666666666666</v>
      </c>
      <c r="I128" s="219">
        <v>1743.7333333333331</v>
      </c>
      <c r="J128" s="219">
        <v>1785.9333333333329</v>
      </c>
      <c r="K128" s="219">
        <v>1795.0666666666666</v>
      </c>
      <c r="L128" s="219">
        <v>1807.0333333333328</v>
      </c>
      <c r="M128" s="220">
        <v>1783.1</v>
      </c>
      <c r="N128" s="220">
        <v>1762</v>
      </c>
      <c r="O128" s="220">
        <v>11016425</v>
      </c>
      <c r="P128" s="221">
        <v>6.7189684635699859E-3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2864.9</v>
      </c>
      <c r="F129" s="217">
        <v>2883.2833333333333</v>
      </c>
      <c r="G129" s="219">
        <v>2841.6666666666665</v>
      </c>
      <c r="H129" s="219">
        <v>2818.4333333333334</v>
      </c>
      <c r="I129" s="219">
        <v>2776.8166666666666</v>
      </c>
      <c r="J129" s="219">
        <v>2906.5166666666664</v>
      </c>
      <c r="K129" s="219">
        <v>2948.1333333333332</v>
      </c>
      <c r="L129" s="219">
        <v>2971.3666666666663</v>
      </c>
      <c r="M129" s="220">
        <v>2924.9</v>
      </c>
      <c r="N129" s="220">
        <v>2860.05</v>
      </c>
      <c r="O129" s="220">
        <v>14063000</v>
      </c>
      <c r="P129" s="221">
        <v>1.1861290891233726E-2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299.14999999999998</v>
      </c>
      <c r="F130" s="217">
        <v>297.84999999999997</v>
      </c>
      <c r="G130" s="219">
        <v>295.04999999999995</v>
      </c>
      <c r="H130" s="219">
        <v>290.95</v>
      </c>
      <c r="I130" s="219">
        <v>288.14999999999998</v>
      </c>
      <c r="J130" s="219">
        <v>301.94999999999993</v>
      </c>
      <c r="K130" s="219">
        <v>304.75</v>
      </c>
      <c r="L130" s="219">
        <v>308.84999999999991</v>
      </c>
      <c r="M130" s="220">
        <v>300.64999999999998</v>
      </c>
      <c r="N130" s="220">
        <v>293.75</v>
      </c>
      <c r="O130" s="220">
        <v>42248000</v>
      </c>
      <c r="P130" s="221">
        <v>9.3654434250764525E-3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207.49</v>
      </c>
      <c r="F131" s="217">
        <v>208.19333333333336</v>
      </c>
      <c r="G131" s="219">
        <v>205.78666666666672</v>
      </c>
      <c r="H131" s="219">
        <v>204.08333333333337</v>
      </c>
      <c r="I131" s="219">
        <v>201.67666666666673</v>
      </c>
      <c r="J131" s="219">
        <v>209.8966666666667</v>
      </c>
      <c r="K131" s="219">
        <v>212.30333333333334</v>
      </c>
      <c r="L131" s="219">
        <v>214.00666666666669</v>
      </c>
      <c r="M131" s="220">
        <v>210.6</v>
      </c>
      <c r="N131" s="220">
        <v>206.49</v>
      </c>
      <c r="O131" s="220">
        <v>44664000</v>
      </c>
      <c r="P131" s="221">
        <v>-2.5526901426888335E-2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644.75</v>
      </c>
      <c r="F132" s="217">
        <v>645.35</v>
      </c>
      <c r="G132" s="219">
        <v>631.70000000000005</v>
      </c>
      <c r="H132" s="219">
        <v>618.65</v>
      </c>
      <c r="I132" s="219">
        <v>605</v>
      </c>
      <c r="J132" s="219">
        <v>658.40000000000009</v>
      </c>
      <c r="K132" s="219">
        <v>672.05</v>
      </c>
      <c r="L132" s="219">
        <v>685.10000000000014</v>
      </c>
      <c r="M132" s="220">
        <v>659</v>
      </c>
      <c r="N132" s="220">
        <v>632.29999999999995</v>
      </c>
      <c r="O132" s="220">
        <v>15130800</v>
      </c>
      <c r="P132" s="221">
        <v>3.0736532330581216E-2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12079.9</v>
      </c>
      <c r="F133" s="217">
        <v>12084.416666666666</v>
      </c>
      <c r="G133" s="219">
        <v>12019.783333333333</v>
      </c>
      <c r="H133" s="219">
        <v>11959.666666666666</v>
      </c>
      <c r="I133" s="219">
        <v>11895.033333333333</v>
      </c>
      <c r="J133" s="219">
        <v>12144.533333333333</v>
      </c>
      <c r="K133" s="219">
        <v>12209.166666666668</v>
      </c>
      <c r="L133" s="219">
        <v>12269.283333333333</v>
      </c>
      <c r="M133" s="220">
        <v>12149.05</v>
      </c>
      <c r="N133" s="220">
        <v>12024.3</v>
      </c>
      <c r="O133" s="220">
        <v>3613100</v>
      </c>
      <c r="P133" s="221">
        <v>-3.9010269487904058E-3</v>
      </c>
    </row>
    <row r="134" spans="1:16" ht="12.75" customHeight="1">
      <c r="A134" s="213">
        <v>124</v>
      </c>
      <c r="B134" s="225" t="s">
        <v>57</v>
      </c>
      <c r="C134" s="217" t="s">
        <v>893</v>
      </c>
      <c r="D134" s="218">
        <v>45498</v>
      </c>
      <c r="E134" s="217">
        <v>1275.0999999999999</v>
      </c>
      <c r="F134" s="217">
        <v>1270.7333333333333</v>
      </c>
      <c r="G134" s="219">
        <v>1262.3666666666668</v>
      </c>
      <c r="H134" s="219">
        <v>1249.6333333333334</v>
      </c>
      <c r="I134" s="219">
        <v>1241.2666666666669</v>
      </c>
      <c r="J134" s="219">
        <v>1283.4666666666667</v>
      </c>
      <c r="K134" s="219">
        <v>1291.833333333333</v>
      </c>
      <c r="L134" s="219">
        <v>1304.5666666666666</v>
      </c>
      <c r="M134" s="220">
        <v>1279.0999999999999</v>
      </c>
      <c r="N134" s="220">
        <v>1258</v>
      </c>
      <c r="O134" s="220">
        <v>11701900</v>
      </c>
      <c r="P134" s="221">
        <v>2.8358759842519687E-2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3966.8</v>
      </c>
      <c r="F135" s="217">
        <v>3961.4666666666667</v>
      </c>
      <c r="G135" s="219">
        <v>3914.3333333333335</v>
      </c>
      <c r="H135" s="219">
        <v>3861.8666666666668</v>
      </c>
      <c r="I135" s="219">
        <v>3814.7333333333336</v>
      </c>
      <c r="J135" s="219">
        <v>4013.9333333333334</v>
      </c>
      <c r="K135" s="219">
        <v>4061.0666666666666</v>
      </c>
      <c r="L135" s="219">
        <v>4113.5333333333328</v>
      </c>
      <c r="M135" s="220">
        <v>4008.6</v>
      </c>
      <c r="N135" s="220">
        <v>3909</v>
      </c>
      <c r="O135" s="220">
        <v>2756600</v>
      </c>
      <c r="P135" s="221">
        <v>-2.5329280648429585E-3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2050.3000000000002</v>
      </c>
      <c r="F136" s="217">
        <v>2037.8166666666668</v>
      </c>
      <c r="G136" s="219">
        <v>2011.3833333333337</v>
      </c>
      <c r="H136" s="219">
        <v>1972.4666666666669</v>
      </c>
      <c r="I136" s="219">
        <v>1946.0333333333338</v>
      </c>
      <c r="J136" s="219">
        <v>2076.7333333333336</v>
      </c>
      <c r="K136" s="219">
        <v>2103.1666666666665</v>
      </c>
      <c r="L136" s="219">
        <v>2142.0833333333335</v>
      </c>
      <c r="M136" s="220">
        <v>2064.25</v>
      </c>
      <c r="N136" s="220">
        <v>1998.9</v>
      </c>
      <c r="O136" s="220">
        <v>1471200</v>
      </c>
      <c r="P136" s="221">
        <v>-7.8230374966280006E-3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995.2</v>
      </c>
      <c r="F137" s="217">
        <v>998.16666666666663</v>
      </c>
      <c r="G137" s="219">
        <v>987.63333333333321</v>
      </c>
      <c r="H137" s="219">
        <v>980.06666666666661</v>
      </c>
      <c r="I137" s="219">
        <v>969.53333333333319</v>
      </c>
      <c r="J137" s="219">
        <v>1005.7333333333332</v>
      </c>
      <c r="K137" s="219">
        <v>1016.2666666666668</v>
      </c>
      <c r="L137" s="219">
        <v>1023.8333333333333</v>
      </c>
      <c r="M137" s="220">
        <v>1008.7</v>
      </c>
      <c r="N137" s="220">
        <v>990.6</v>
      </c>
      <c r="O137" s="220">
        <v>5128800</v>
      </c>
      <c r="P137" s="221">
        <v>-1.4450422751729438E-2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1675.5</v>
      </c>
      <c r="F138" s="217">
        <v>1679.55</v>
      </c>
      <c r="G138" s="219">
        <v>1644.1499999999999</v>
      </c>
      <c r="H138" s="219">
        <v>1612.8</v>
      </c>
      <c r="I138" s="219">
        <v>1577.3999999999999</v>
      </c>
      <c r="J138" s="219">
        <v>1710.8999999999999</v>
      </c>
      <c r="K138" s="219">
        <v>1746.3</v>
      </c>
      <c r="L138" s="219">
        <v>1777.6499999999999</v>
      </c>
      <c r="M138" s="220">
        <v>1714.95</v>
      </c>
      <c r="N138" s="220">
        <v>1648.2</v>
      </c>
      <c r="O138" s="220">
        <v>2408400</v>
      </c>
      <c r="P138" s="221">
        <v>-2.9966167230546157E-2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202.34</v>
      </c>
      <c r="F139" s="217">
        <v>203.27666666666667</v>
      </c>
      <c r="G139" s="219">
        <v>200.66333333333336</v>
      </c>
      <c r="H139" s="219">
        <v>198.98666666666668</v>
      </c>
      <c r="I139" s="219">
        <v>196.37333333333336</v>
      </c>
      <c r="J139" s="219">
        <v>204.95333333333335</v>
      </c>
      <c r="K139" s="219">
        <v>207.56666666666663</v>
      </c>
      <c r="L139" s="219">
        <v>209.24333333333334</v>
      </c>
      <c r="M139" s="220">
        <v>205.89</v>
      </c>
      <c r="N139" s="220">
        <v>201.6</v>
      </c>
      <c r="O139" s="220">
        <v>119152200</v>
      </c>
      <c r="P139" s="221">
        <v>-9.7946660372905357E-3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2617</v>
      </c>
      <c r="F140" s="217">
        <v>2623.85</v>
      </c>
      <c r="G140" s="219">
        <v>2588.1999999999998</v>
      </c>
      <c r="H140" s="219">
        <v>2559.4</v>
      </c>
      <c r="I140" s="219">
        <v>2523.75</v>
      </c>
      <c r="J140" s="219">
        <v>2652.6499999999996</v>
      </c>
      <c r="K140" s="219">
        <v>2688.3</v>
      </c>
      <c r="L140" s="219">
        <v>2717.0999999999995</v>
      </c>
      <c r="M140" s="220">
        <v>2659.5</v>
      </c>
      <c r="N140" s="220">
        <v>2595.0500000000002</v>
      </c>
      <c r="O140" s="220">
        <v>4782250</v>
      </c>
      <c r="P140" s="221">
        <v>7.2984244670991662E-3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129117.05</v>
      </c>
      <c r="F141" s="217">
        <v>129776.33333333333</v>
      </c>
      <c r="G141" s="219">
        <v>127840.71666666665</v>
      </c>
      <c r="H141" s="219">
        <v>126564.38333333332</v>
      </c>
      <c r="I141" s="219">
        <v>124628.76666666663</v>
      </c>
      <c r="J141" s="219">
        <v>131052.66666666666</v>
      </c>
      <c r="K141" s="219">
        <v>132988.28333333333</v>
      </c>
      <c r="L141" s="219">
        <v>134264.61666666667</v>
      </c>
      <c r="M141" s="220">
        <v>131711.95000000001</v>
      </c>
      <c r="N141" s="220">
        <v>128500</v>
      </c>
      <c r="O141" s="220">
        <v>67060</v>
      </c>
      <c r="P141" s="221">
        <v>5.8497075146242685E-3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1790.2</v>
      </c>
      <c r="F142" s="217">
        <v>1796.2166666666665</v>
      </c>
      <c r="G142" s="219">
        <v>1770.333333333333</v>
      </c>
      <c r="H142" s="219">
        <v>1750.4666666666665</v>
      </c>
      <c r="I142" s="219">
        <v>1724.583333333333</v>
      </c>
      <c r="J142" s="219">
        <v>1816.083333333333</v>
      </c>
      <c r="K142" s="219">
        <v>1841.9666666666667</v>
      </c>
      <c r="L142" s="219">
        <v>1861.833333333333</v>
      </c>
      <c r="M142" s="220">
        <v>1822.1</v>
      </c>
      <c r="N142" s="220">
        <v>1776.35</v>
      </c>
      <c r="O142" s="220">
        <v>4205300</v>
      </c>
      <c r="P142" s="221">
        <v>8.3080574970328374E-3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207.49</v>
      </c>
      <c r="F143" s="217">
        <v>205.09</v>
      </c>
      <c r="G143" s="219">
        <v>201.6</v>
      </c>
      <c r="H143" s="219">
        <v>195.70999999999998</v>
      </c>
      <c r="I143" s="219">
        <v>192.21999999999997</v>
      </c>
      <c r="J143" s="219">
        <v>210.98000000000002</v>
      </c>
      <c r="K143" s="219">
        <v>214.47000000000003</v>
      </c>
      <c r="L143" s="219">
        <v>220.36000000000004</v>
      </c>
      <c r="M143" s="220">
        <v>208.58</v>
      </c>
      <c r="N143" s="220">
        <v>199.2</v>
      </c>
      <c r="O143" s="220">
        <v>66048750</v>
      </c>
      <c r="P143" s="221">
        <v>-9.8380930964695294E-3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6867.8</v>
      </c>
      <c r="F144" s="217">
        <v>6894.5166666666664</v>
      </c>
      <c r="G144" s="219">
        <v>6796.2333333333327</v>
      </c>
      <c r="H144" s="219">
        <v>6724.6666666666661</v>
      </c>
      <c r="I144" s="219">
        <v>6626.3833333333323</v>
      </c>
      <c r="J144" s="219">
        <v>6966.083333333333</v>
      </c>
      <c r="K144" s="219">
        <v>7064.3666666666659</v>
      </c>
      <c r="L144" s="219">
        <v>7135.9333333333334</v>
      </c>
      <c r="M144" s="220">
        <v>6992.8</v>
      </c>
      <c r="N144" s="220">
        <v>6822.95</v>
      </c>
      <c r="O144" s="220">
        <v>1115550</v>
      </c>
      <c r="P144" s="221">
        <v>-5.8815666354765407E-3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3674.9</v>
      </c>
      <c r="F145" s="217">
        <v>3677.9333333333329</v>
      </c>
      <c r="G145" s="219">
        <v>3632.8666666666659</v>
      </c>
      <c r="H145" s="219">
        <v>3590.833333333333</v>
      </c>
      <c r="I145" s="219">
        <v>3545.766666666666</v>
      </c>
      <c r="J145" s="219">
        <v>3719.9666666666658</v>
      </c>
      <c r="K145" s="219">
        <v>3765.0333333333324</v>
      </c>
      <c r="L145" s="219">
        <v>3807.0666666666657</v>
      </c>
      <c r="M145" s="220">
        <v>3723</v>
      </c>
      <c r="N145" s="220">
        <v>3635.9</v>
      </c>
      <c r="O145" s="220">
        <v>1605800</v>
      </c>
      <c r="P145" s="221">
        <v>2.0576131687242798E-2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2602.65</v>
      </c>
      <c r="F146" s="217">
        <v>2593.6666666666665</v>
      </c>
      <c r="G146" s="219">
        <v>2567.333333333333</v>
      </c>
      <c r="H146" s="219">
        <v>2532.0166666666664</v>
      </c>
      <c r="I146" s="219">
        <v>2505.6833333333329</v>
      </c>
      <c r="J146" s="219">
        <v>2628.9833333333331</v>
      </c>
      <c r="K146" s="219">
        <v>2655.3166666666662</v>
      </c>
      <c r="L146" s="219">
        <v>2690.6333333333332</v>
      </c>
      <c r="M146" s="220">
        <v>2620</v>
      </c>
      <c r="N146" s="220">
        <v>2558.35</v>
      </c>
      <c r="O146" s="220">
        <v>6136400</v>
      </c>
      <c r="P146" s="221">
        <v>2.126951369703425E-2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251.47</v>
      </c>
      <c r="F147" s="217">
        <v>252.25333333333333</v>
      </c>
      <c r="G147" s="219">
        <v>249.91666666666666</v>
      </c>
      <c r="H147" s="219">
        <v>248.36333333333332</v>
      </c>
      <c r="I147" s="219">
        <v>246.02666666666664</v>
      </c>
      <c r="J147" s="219">
        <v>253.80666666666667</v>
      </c>
      <c r="K147" s="219">
        <v>256.14333333333337</v>
      </c>
      <c r="L147" s="219">
        <v>257.69666666666672</v>
      </c>
      <c r="M147" s="220">
        <v>254.59</v>
      </c>
      <c r="N147" s="220">
        <v>250.7</v>
      </c>
      <c r="O147" s="220">
        <v>101736000</v>
      </c>
      <c r="P147" s="221">
        <v>1.4858374107824214E-2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379.15</v>
      </c>
      <c r="F148" s="217">
        <v>379.98333333333329</v>
      </c>
      <c r="G148" s="219">
        <v>377.01666666666659</v>
      </c>
      <c r="H148" s="219">
        <v>374.88333333333333</v>
      </c>
      <c r="I148" s="219">
        <v>371.91666666666663</v>
      </c>
      <c r="J148" s="219">
        <v>382.11666666666656</v>
      </c>
      <c r="K148" s="219">
        <v>385.08333333333326</v>
      </c>
      <c r="L148" s="219">
        <v>387.21666666666653</v>
      </c>
      <c r="M148" s="220">
        <v>382.95</v>
      </c>
      <c r="N148" s="220">
        <v>377.85</v>
      </c>
      <c r="O148" s="220">
        <v>98725500</v>
      </c>
      <c r="P148" s="221">
        <v>7.9327401644741884E-3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1729</v>
      </c>
      <c r="F149" s="217">
        <v>1748.0333333333335</v>
      </c>
      <c r="G149" s="219">
        <v>1702.2166666666672</v>
      </c>
      <c r="H149" s="219">
        <v>1675.4333333333336</v>
      </c>
      <c r="I149" s="219">
        <v>1629.6166666666672</v>
      </c>
      <c r="J149" s="219">
        <v>1774.8166666666671</v>
      </c>
      <c r="K149" s="219">
        <v>1820.6333333333332</v>
      </c>
      <c r="L149" s="219">
        <v>1847.416666666667</v>
      </c>
      <c r="M149" s="220">
        <v>1793.85</v>
      </c>
      <c r="N149" s="220">
        <v>1721.25</v>
      </c>
      <c r="O149" s="220">
        <v>8211700</v>
      </c>
      <c r="P149" s="221">
        <v>4.2570209740490576E-2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10396.75</v>
      </c>
      <c r="F150" s="217">
        <v>10432.783333333333</v>
      </c>
      <c r="G150" s="219">
        <v>10316.116666666665</v>
      </c>
      <c r="H150" s="219">
        <v>10235.483333333332</v>
      </c>
      <c r="I150" s="219">
        <v>10118.816666666664</v>
      </c>
      <c r="J150" s="219">
        <v>10513.416666666666</v>
      </c>
      <c r="K150" s="219">
        <v>10630.083333333334</v>
      </c>
      <c r="L150" s="219">
        <v>10710.716666666667</v>
      </c>
      <c r="M150" s="220">
        <v>10549.45</v>
      </c>
      <c r="N150" s="220">
        <v>10352.15</v>
      </c>
      <c r="O150" s="220">
        <v>1838600</v>
      </c>
      <c r="P150" s="221">
        <v>-1.0920436817472699E-2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300.7</v>
      </c>
      <c r="F151" s="217">
        <v>297.81666666666666</v>
      </c>
      <c r="G151" s="219">
        <v>290.98333333333335</v>
      </c>
      <c r="H151" s="219">
        <v>281.26666666666671</v>
      </c>
      <c r="I151" s="219">
        <v>274.43333333333339</v>
      </c>
      <c r="J151" s="219">
        <v>307.5333333333333</v>
      </c>
      <c r="K151" s="219">
        <v>314.36666666666667</v>
      </c>
      <c r="L151" s="219">
        <v>324.08333333333326</v>
      </c>
      <c r="M151" s="220">
        <v>304.64999999999998</v>
      </c>
      <c r="N151" s="220">
        <v>288.10000000000002</v>
      </c>
      <c r="O151" s="220">
        <v>93664725</v>
      </c>
      <c r="P151" s="221">
        <v>8.1098495789543854E-2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39407.449999999997</v>
      </c>
      <c r="F152" s="217">
        <v>39313.65</v>
      </c>
      <c r="G152" s="219">
        <v>39094.800000000003</v>
      </c>
      <c r="H152" s="219">
        <v>38782.15</v>
      </c>
      <c r="I152" s="219">
        <v>38563.300000000003</v>
      </c>
      <c r="J152" s="219">
        <v>39626.300000000003</v>
      </c>
      <c r="K152" s="219">
        <v>39845.149999999994</v>
      </c>
      <c r="L152" s="219">
        <v>40157.800000000003</v>
      </c>
      <c r="M152" s="220">
        <v>39532.5</v>
      </c>
      <c r="N152" s="220">
        <v>39001</v>
      </c>
      <c r="O152" s="220">
        <v>172665</v>
      </c>
      <c r="P152" s="221">
        <v>-7.0732338480117311E-3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932.2</v>
      </c>
      <c r="F153" s="217">
        <v>930.94999999999993</v>
      </c>
      <c r="G153" s="219">
        <v>924.24999999999989</v>
      </c>
      <c r="H153" s="219">
        <v>916.3</v>
      </c>
      <c r="I153" s="219">
        <v>909.59999999999991</v>
      </c>
      <c r="J153" s="219">
        <v>938.89999999999986</v>
      </c>
      <c r="K153" s="219">
        <v>945.59999999999991</v>
      </c>
      <c r="L153" s="219">
        <v>953.54999999999984</v>
      </c>
      <c r="M153" s="220">
        <v>937.65</v>
      </c>
      <c r="N153" s="220">
        <v>923</v>
      </c>
      <c r="O153" s="220">
        <v>16219500</v>
      </c>
      <c r="P153" s="221">
        <v>-1.2240796565269024E-2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4599.8999999999996</v>
      </c>
      <c r="F154" s="217">
        <v>4659.3166666666666</v>
      </c>
      <c r="G154" s="219">
        <v>4520.6333333333332</v>
      </c>
      <c r="H154" s="219">
        <v>4441.3666666666668</v>
      </c>
      <c r="I154" s="219">
        <v>4302.6833333333334</v>
      </c>
      <c r="J154" s="219">
        <v>4738.583333333333</v>
      </c>
      <c r="K154" s="219">
        <v>4877.2666666666655</v>
      </c>
      <c r="L154" s="219">
        <v>4956.5333333333328</v>
      </c>
      <c r="M154" s="220">
        <v>4798</v>
      </c>
      <c r="N154" s="220">
        <v>4580.05</v>
      </c>
      <c r="O154" s="220">
        <v>2166400</v>
      </c>
      <c r="P154" s="221">
        <v>-1.4914514368861403E-2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336.1</v>
      </c>
      <c r="F155" s="217">
        <v>335.16666666666669</v>
      </c>
      <c r="G155" s="219">
        <v>332.13333333333338</v>
      </c>
      <c r="H155" s="219">
        <v>328.16666666666669</v>
      </c>
      <c r="I155" s="219">
        <v>325.13333333333338</v>
      </c>
      <c r="J155" s="219">
        <v>339.13333333333338</v>
      </c>
      <c r="K155" s="219">
        <v>342.16666666666669</v>
      </c>
      <c r="L155" s="219">
        <v>346.13333333333338</v>
      </c>
      <c r="M155" s="220">
        <v>338.2</v>
      </c>
      <c r="N155" s="220">
        <v>331.2</v>
      </c>
      <c r="O155" s="220">
        <v>35397000</v>
      </c>
      <c r="P155" s="221">
        <v>2.8862922915940007E-2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549.9</v>
      </c>
      <c r="F156" s="217">
        <v>548.1</v>
      </c>
      <c r="G156" s="219">
        <v>537</v>
      </c>
      <c r="H156" s="219">
        <v>524.1</v>
      </c>
      <c r="I156" s="219">
        <v>513</v>
      </c>
      <c r="J156" s="219">
        <v>561</v>
      </c>
      <c r="K156" s="219">
        <v>572.10000000000014</v>
      </c>
      <c r="L156" s="219">
        <v>585</v>
      </c>
      <c r="M156" s="220">
        <v>559.20000000000005</v>
      </c>
      <c r="N156" s="220">
        <v>535.20000000000005</v>
      </c>
      <c r="O156" s="220">
        <v>53921400</v>
      </c>
      <c r="P156" s="221">
        <v>-3.2470258922323303E-2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3065.25</v>
      </c>
      <c r="F157" s="217">
        <v>3074.9</v>
      </c>
      <c r="G157" s="219">
        <v>3045.4500000000003</v>
      </c>
      <c r="H157" s="219">
        <v>3025.65</v>
      </c>
      <c r="I157" s="219">
        <v>2996.2000000000003</v>
      </c>
      <c r="J157" s="219">
        <v>3094.7000000000003</v>
      </c>
      <c r="K157" s="219">
        <v>3124.15</v>
      </c>
      <c r="L157" s="219">
        <v>3143.9500000000003</v>
      </c>
      <c r="M157" s="220">
        <v>3104.35</v>
      </c>
      <c r="N157" s="220">
        <v>3055.1</v>
      </c>
      <c r="O157" s="220">
        <v>2425500</v>
      </c>
      <c r="P157" s="221">
        <v>1.1889862327909888E-2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3766.5</v>
      </c>
      <c r="F158" s="217">
        <v>3776.1333333333332</v>
      </c>
      <c r="G158" s="219">
        <v>3737.0666666666666</v>
      </c>
      <c r="H158" s="219">
        <v>3707.6333333333332</v>
      </c>
      <c r="I158" s="219">
        <v>3668.5666666666666</v>
      </c>
      <c r="J158" s="219">
        <v>3805.5666666666666</v>
      </c>
      <c r="K158" s="219">
        <v>3844.6333333333332</v>
      </c>
      <c r="L158" s="219">
        <v>3874.0666666666666</v>
      </c>
      <c r="M158" s="220">
        <v>3815.2</v>
      </c>
      <c r="N158" s="220">
        <v>3746.7</v>
      </c>
      <c r="O158" s="220">
        <v>1857750</v>
      </c>
      <c r="P158" s="221">
        <v>5.6139852188743601E-2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121.99</v>
      </c>
      <c r="F159" s="217">
        <v>122.56333333333333</v>
      </c>
      <c r="G159" s="219">
        <v>121.17666666666666</v>
      </c>
      <c r="H159" s="219">
        <v>120.36333333333333</v>
      </c>
      <c r="I159" s="219">
        <v>118.97666666666666</v>
      </c>
      <c r="J159" s="219">
        <v>123.37666666666667</v>
      </c>
      <c r="K159" s="219">
        <v>124.76333333333332</v>
      </c>
      <c r="L159" s="219">
        <v>125.57666666666667</v>
      </c>
      <c r="M159" s="220">
        <v>123.95</v>
      </c>
      <c r="N159" s="220">
        <v>121.75</v>
      </c>
      <c r="O159" s="220">
        <v>250976000</v>
      </c>
      <c r="P159" s="221">
        <v>2.6100608360044481E-2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6548.9</v>
      </c>
      <c r="F160" s="217">
        <v>6587.2166666666672</v>
      </c>
      <c r="G160" s="219">
        <v>6495.5833333333339</v>
      </c>
      <c r="H160" s="219">
        <v>6442.2666666666664</v>
      </c>
      <c r="I160" s="219">
        <v>6350.6333333333332</v>
      </c>
      <c r="J160" s="219">
        <v>6640.5333333333347</v>
      </c>
      <c r="K160" s="219">
        <v>6732.1666666666679</v>
      </c>
      <c r="L160" s="219">
        <v>6785.4833333333354</v>
      </c>
      <c r="M160" s="220">
        <v>6678.85</v>
      </c>
      <c r="N160" s="220">
        <v>6533.9</v>
      </c>
      <c r="O160" s="220">
        <v>4154375</v>
      </c>
      <c r="P160" s="221">
        <v>5.2273302938196556E-2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340.3</v>
      </c>
      <c r="F161" s="217">
        <v>339.93333333333334</v>
      </c>
      <c r="G161" s="219">
        <v>337.9666666666667</v>
      </c>
      <c r="H161" s="219">
        <v>335.63333333333338</v>
      </c>
      <c r="I161" s="219">
        <v>333.66666666666674</v>
      </c>
      <c r="J161" s="219">
        <v>342.26666666666665</v>
      </c>
      <c r="K161" s="219">
        <v>344.23333333333323</v>
      </c>
      <c r="L161" s="219">
        <v>346.56666666666661</v>
      </c>
      <c r="M161" s="220">
        <v>341.9</v>
      </c>
      <c r="N161" s="220">
        <v>337.6</v>
      </c>
      <c r="O161" s="220">
        <v>65088000</v>
      </c>
      <c r="P161" s="221">
        <v>-1.3477383095978611E-2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1460.1</v>
      </c>
      <c r="F162" s="217">
        <v>1464.6000000000001</v>
      </c>
      <c r="G162" s="219">
        <v>1448.0000000000002</v>
      </c>
      <c r="H162" s="219">
        <v>1435.9</v>
      </c>
      <c r="I162" s="219">
        <v>1419.3000000000002</v>
      </c>
      <c r="J162" s="219">
        <v>1476.7000000000003</v>
      </c>
      <c r="K162" s="219">
        <v>1493.3000000000002</v>
      </c>
      <c r="L162" s="219">
        <v>1505.4000000000003</v>
      </c>
      <c r="M162" s="220">
        <v>1481.2</v>
      </c>
      <c r="N162" s="220">
        <v>1452.5</v>
      </c>
      <c r="O162" s="220">
        <v>5157097</v>
      </c>
      <c r="P162" s="221">
        <v>1.8159903575733227E-2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798.8</v>
      </c>
      <c r="F163" s="217">
        <v>802.80000000000007</v>
      </c>
      <c r="G163" s="219">
        <v>790.10000000000014</v>
      </c>
      <c r="H163" s="219">
        <v>781.40000000000009</v>
      </c>
      <c r="I163" s="219">
        <v>768.70000000000016</v>
      </c>
      <c r="J163" s="219">
        <v>811.50000000000011</v>
      </c>
      <c r="K163" s="219">
        <v>824.20000000000016</v>
      </c>
      <c r="L163" s="219">
        <v>832.90000000000009</v>
      </c>
      <c r="M163" s="220">
        <v>815.5</v>
      </c>
      <c r="N163" s="220">
        <v>794.1</v>
      </c>
      <c r="O163" s="220">
        <v>9431600</v>
      </c>
      <c r="P163" s="221">
        <v>7.6445479239425684E-2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253.55</v>
      </c>
      <c r="F164" s="217">
        <v>256.78333333333336</v>
      </c>
      <c r="G164" s="219">
        <v>249.36666666666673</v>
      </c>
      <c r="H164" s="219">
        <v>245.18333333333337</v>
      </c>
      <c r="I164" s="219">
        <v>237.76666666666674</v>
      </c>
      <c r="J164" s="219">
        <v>260.9666666666667</v>
      </c>
      <c r="K164" s="219">
        <v>268.38333333333333</v>
      </c>
      <c r="L164" s="219">
        <v>272.56666666666672</v>
      </c>
      <c r="M164" s="220">
        <v>264.2</v>
      </c>
      <c r="N164" s="220">
        <v>252.6</v>
      </c>
      <c r="O164" s="220">
        <v>60760000</v>
      </c>
      <c r="P164" s="221">
        <v>1.4484284342780816E-2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610.75</v>
      </c>
      <c r="F165" s="217">
        <v>604.55000000000007</v>
      </c>
      <c r="G165" s="219">
        <v>591.20000000000016</v>
      </c>
      <c r="H165" s="219">
        <v>571.65000000000009</v>
      </c>
      <c r="I165" s="219">
        <v>558.30000000000018</v>
      </c>
      <c r="J165" s="219">
        <v>624.10000000000014</v>
      </c>
      <c r="K165" s="219">
        <v>637.45000000000005</v>
      </c>
      <c r="L165" s="219">
        <v>657.00000000000011</v>
      </c>
      <c r="M165" s="220">
        <v>617.9</v>
      </c>
      <c r="N165" s="220">
        <v>585</v>
      </c>
      <c r="O165" s="220">
        <v>53256000</v>
      </c>
      <c r="P165" s="221">
        <v>-2.1734242674061304E-3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3208.1</v>
      </c>
      <c r="F166" s="217">
        <v>3201.4666666666667</v>
      </c>
      <c r="G166" s="219">
        <v>3178.6333333333332</v>
      </c>
      <c r="H166" s="219">
        <v>3149.1666666666665</v>
      </c>
      <c r="I166" s="219">
        <v>3126.333333333333</v>
      </c>
      <c r="J166" s="219">
        <v>3230.9333333333334</v>
      </c>
      <c r="K166" s="219">
        <v>3253.7666666666664</v>
      </c>
      <c r="L166" s="219">
        <v>3283.2333333333336</v>
      </c>
      <c r="M166" s="220">
        <v>3224.3</v>
      </c>
      <c r="N166" s="220">
        <v>3172</v>
      </c>
      <c r="O166" s="220">
        <v>35277250</v>
      </c>
      <c r="P166" s="221">
        <v>-3.9140115895054374E-2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157.31</v>
      </c>
      <c r="F167" s="217">
        <v>157.01666666666668</v>
      </c>
      <c r="G167" s="219">
        <v>155.13333333333335</v>
      </c>
      <c r="H167" s="219">
        <v>152.95666666666668</v>
      </c>
      <c r="I167" s="219">
        <v>151.07333333333335</v>
      </c>
      <c r="J167" s="219">
        <v>159.19333333333336</v>
      </c>
      <c r="K167" s="219">
        <v>161.07666666666668</v>
      </c>
      <c r="L167" s="219">
        <v>163.25333333333336</v>
      </c>
      <c r="M167" s="220">
        <v>158.9</v>
      </c>
      <c r="N167" s="220">
        <v>154.84</v>
      </c>
      <c r="O167" s="220">
        <v>160364000</v>
      </c>
      <c r="P167" s="221">
        <v>5.4673588643944521E-3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731.9</v>
      </c>
      <c r="F168" s="217">
        <v>726.88333333333333</v>
      </c>
      <c r="G168" s="219">
        <v>717.61666666666667</v>
      </c>
      <c r="H168" s="219">
        <v>703.33333333333337</v>
      </c>
      <c r="I168" s="219">
        <v>694.06666666666672</v>
      </c>
      <c r="J168" s="219">
        <v>741.16666666666663</v>
      </c>
      <c r="K168" s="219">
        <v>750.43333333333328</v>
      </c>
      <c r="L168" s="219">
        <v>764.71666666666658</v>
      </c>
      <c r="M168" s="220">
        <v>736.15</v>
      </c>
      <c r="N168" s="220">
        <v>712.6</v>
      </c>
      <c r="O168" s="220">
        <v>19796800</v>
      </c>
      <c r="P168" s="221">
        <v>4.3298621358404656E-2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1520.65</v>
      </c>
      <c r="F169" s="217">
        <v>1523.4333333333334</v>
      </c>
      <c r="G169" s="219">
        <v>1510.6166666666668</v>
      </c>
      <c r="H169" s="219">
        <v>1500.5833333333335</v>
      </c>
      <c r="I169" s="219">
        <v>1487.7666666666669</v>
      </c>
      <c r="J169" s="219">
        <v>1533.4666666666667</v>
      </c>
      <c r="K169" s="219">
        <v>1546.2833333333333</v>
      </c>
      <c r="L169" s="219">
        <v>1556.3166666666666</v>
      </c>
      <c r="M169" s="220">
        <v>1536.25</v>
      </c>
      <c r="N169" s="220">
        <v>1513.4</v>
      </c>
      <c r="O169" s="220">
        <v>8993250</v>
      </c>
      <c r="P169" s="221">
        <v>-5.4739985070913159E-3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860.05</v>
      </c>
      <c r="F170" s="217">
        <v>859.15</v>
      </c>
      <c r="G170" s="219">
        <v>848.9</v>
      </c>
      <c r="H170" s="219">
        <v>837.75</v>
      </c>
      <c r="I170" s="219">
        <v>827.5</v>
      </c>
      <c r="J170" s="219">
        <v>870.3</v>
      </c>
      <c r="K170" s="219">
        <v>880.55</v>
      </c>
      <c r="L170" s="219">
        <v>891.69999999999993</v>
      </c>
      <c r="M170" s="220">
        <v>869.4</v>
      </c>
      <c r="N170" s="220">
        <v>848</v>
      </c>
      <c r="O170" s="220">
        <v>101568000</v>
      </c>
      <c r="P170" s="221">
        <v>-8.6743918775483309E-3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27240.15</v>
      </c>
      <c r="F171" s="217">
        <v>27304.45</v>
      </c>
      <c r="G171" s="219">
        <v>26991.100000000002</v>
      </c>
      <c r="H171" s="219">
        <v>26742.050000000003</v>
      </c>
      <c r="I171" s="219">
        <v>26428.700000000004</v>
      </c>
      <c r="J171" s="219">
        <v>27553.5</v>
      </c>
      <c r="K171" s="219">
        <v>27866.85</v>
      </c>
      <c r="L171" s="219">
        <v>28115.899999999998</v>
      </c>
      <c r="M171" s="220">
        <v>27617.8</v>
      </c>
      <c r="N171" s="220">
        <v>27055.4</v>
      </c>
      <c r="O171" s="220">
        <v>283125</v>
      </c>
      <c r="P171" s="221">
        <v>-1.8375660917049494E-2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7775.8</v>
      </c>
      <c r="F172" s="217">
        <v>7807.9666666666672</v>
      </c>
      <c r="G172" s="219">
        <v>7671.8333333333339</v>
      </c>
      <c r="H172" s="219">
        <v>7567.8666666666668</v>
      </c>
      <c r="I172" s="219">
        <v>7431.7333333333336</v>
      </c>
      <c r="J172" s="219">
        <v>7911.9333333333343</v>
      </c>
      <c r="K172" s="219">
        <v>8048.0666666666675</v>
      </c>
      <c r="L172" s="219">
        <v>8152.0333333333347</v>
      </c>
      <c r="M172" s="220">
        <v>7944.1</v>
      </c>
      <c r="N172" s="220">
        <v>7704</v>
      </c>
      <c r="O172" s="220">
        <v>1860150</v>
      </c>
      <c r="P172" s="221">
        <v>-4.5753732541338899E-3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2365.85</v>
      </c>
      <c r="F173" s="217">
        <v>2381.5166666666669</v>
      </c>
      <c r="G173" s="219">
        <v>2338.0333333333338</v>
      </c>
      <c r="H173" s="219">
        <v>2310.2166666666667</v>
      </c>
      <c r="I173" s="219">
        <v>2266.7333333333336</v>
      </c>
      <c r="J173" s="219">
        <v>2409.3333333333339</v>
      </c>
      <c r="K173" s="219">
        <v>2452.8166666666666</v>
      </c>
      <c r="L173" s="219">
        <v>2480.6333333333341</v>
      </c>
      <c r="M173" s="220">
        <v>2425</v>
      </c>
      <c r="N173" s="220">
        <v>2353.6999999999998</v>
      </c>
      <c r="O173" s="220">
        <v>5000625</v>
      </c>
      <c r="P173" s="221">
        <v>6.0606060606060608E-2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2808</v>
      </c>
      <c r="F174" s="217">
        <v>2822.2833333333333</v>
      </c>
      <c r="G174" s="219">
        <v>2780.7666666666664</v>
      </c>
      <c r="H174" s="219">
        <v>2753.5333333333333</v>
      </c>
      <c r="I174" s="219">
        <v>2712.0166666666664</v>
      </c>
      <c r="J174" s="219">
        <v>2849.5166666666664</v>
      </c>
      <c r="K174" s="219">
        <v>2891.0333333333338</v>
      </c>
      <c r="L174" s="219">
        <v>2918.2666666666664</v>
      </c>
      <c r="M174" s="220">
        <v>2863.8</v>
      </c>
      <c r="N174" s="220">
        <v>2795.05</v>
      </c>
      <c r="O174" s="220">
        <v>6677700</v>
      </c>
      <c r="P174" s="221">
        <v>2.4438512518409426E-2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1558.35</v>
      </c>
      <c r="F175" s="217">
        <v>1562.4000000000003</v>
      </c>
      <c r="G175" s="219">
        <v>1549.3500000000006</v>
      </c>
      <c r="H175" s="219">
        <v>1540.3500000000004</v>
      </c>
      <c r="I175" s="219">
        <v>1527.3000000000006</v>
      </c>
      <c r="J175" s="219">
        <v>1571.4000000000005</v>
      </c>
      <c r="K175" s="219">
        <v>1584.4500000000003</v>
      </c>
      <c r="L175" s="219">
        <v>1593.4500000000005</v>
      </c>
      <c r="M175" s="220">
        <v>1575.45</v>
      </c>
      <c r="N175" s="220">
        <v>1553.4</v>
      </c>
      <c r="O175" s="220">
        <v>17238550</v>
      </c>
      <c r="P175" s="221">
        <v>-1.0228688557533861E-2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786.15</v>
      </c>
      <c r="F176" s="217">
        <v>783.73333333333323</v>
      </c>
      <c r="G176" s="219">
        <v>776.46666666666647</v>
      </c>
      <c r="H176" s="219">
        <v>766.78333333333319</v>
      </c>
      <c r="I176" s="219">
        <v>759.51666666666642</v>
      </c>
      <c r="J176" s="219">
        <v>793.41666666666652</v>
      </c>
      <c r="K176" s="219">
        <v>800.68333333333317</v>
      </c>
      <c r="L176" s="219">
        <v>810.36666666666656</v>
      </c>
      <c r="M176" s="220">
        <v>791</v>
      </c>
      <c r="N176" s="220">
        <v>774.05</v>
      </c>
      <c r="O176" s="220">
        <v>5970000</v>
      </c>
      <c r="P176" s="221">
        <v>-1.8737672583826429E-2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721.2</v>
      </c>
      <c r="F177" s="217">
        <v>724.5</v>
      </c>
      <c r="G177" s="219">
        <v>714.5</v>
      </c>
      <c r="H177" s="219">
        <v>707.8</v>
      </c>
      <c r="I177" s="219">
        <v>697.8</v>
      </c>
      <c r="J177" s="219">
        <v>731.2</v>
      </c>
      <c r="K177" s="219">
        <v>741.2</v>
      </c>
      <c r="L177" s="219">
        <v>747.90000000000009</v>
      </c>
      <c r="M177" s="220">
        <v>734.5</v>
      </c>
      <c r="N177" s="220">
        <v>717.8</v>
      </c>
      <c r="O177" s="220">
        <v>6263000</v>
      </c>
      <c r="P177" s="221">
        <v>0.11739518287243532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1084</v>
      </c>
      <c r="F178" s="217">
        <v>1093.8333333333333</v>
      </c>
      <c r="G178" s="219">
        <v>1070.9166666666665</v>
      </c>
      <c r="H178" s="219">
        <v>1057.8333333333333</v>
      </c>
      <c r="I178" s="219">
        <v>1034.9166666666665</v>
      </c>
      <c r="J178" s="219">
        <v>1106.9166666666665</v>
      </c>
      <c r="K178" s="219">
        <v>1129.833333333333</v>
      </c>
      <c r="L178" s="219">
        <v>1142.9166666666665</v>
      </c>
      <c r="M178" s="220">
        <v>1116.75</v>
      </c>
      <c r="N178" s="220">
        <v>1080.75</v>
      </c>
      <c r="O178" s="220">
        <v>11350350</v>
      </c>
      <c r="P178" s="221">
        <v>6.2120432321152858E-2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1860.05</v>
      </c>
      <c r="F179" s="217">
        <v>1867.3166666666666</v>
      </c>
      <c r="G179" s="219">
        <v>1837.2333333333331</v>
      </c>
      <c r="H179" s="219">
        <v>1814.4166666666665</v>
      </c>
      <c r="I179" s="219">
        <v>1784.333333333333</v>
      </c>
      <c r="J179" s="219">
        <v>1890.1333333333332</v>
      </c>
      <c r="K179" s="219">
        <v>1920.2166666666667</v>
      </c>
      <c r="L179" s="219">
        <v>1943.0333333333333</v>
      </c>
      <c r="M179" s="220">
        <v>1897.4</v>
      </c>
      <c r="N179" s="220">
        <v>1844.5</v>
      </c>
      <c r="O179" s="220">
        <v>7259500</v>
      </c>
      <c r="P179" s="221">
        <v>-6.8870523415977955E-5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1154.4000000000001</v>
      </c>
      <c r="F180" s="217">
        <v>1154.8833333333334</v>
      </c>
      <c r="G180" s="219">
        <v>1139.7666666666669</v>
      </c>
      <c r="H180" s="219">
        <v>1125.1333333333334</v>
      </c>
      <c r="I180" s="219">
        <v>1110.0166666666669</v>
      </c>
      <c r="J180" s="219">
        <v>1169.5166666666669</v>
      </c>
      <c r="K180" s="219">
        <v>1184.6333333333332</v>
      </c>
      <c r="L180" s="219">
        <v>1199.2666666666669</v>
      </c>
      <c r="M180" s="220">
        <v>1170</v>
      </c>
      <c r="N180" s="220">
        <v>1140.25</v>
      </c>
      <c r="O180" s="220">
        <v>10972350</v>
      </c>
      <c r="P180" s="221">
        <v>1.4014804957165432E-2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1006.75</v>
      </c>
      <c r="F181" s="217">
        <v>1009.8333333333334</v>
      </c>
      <c r="G181" s="219">
        <v>998.36666666666679</v>
      </c>
      <c r="H181" s="219">
        <v>989.98333333333346</v>
      </c>
      <c r="I181" s="219">
        <v>978.51666666666688</v>
      </c>
      <c r="J181" s="219">
        <v>1018.2166666666667</v>
      </c>
      <c r="K181" s="219">
        <v>1029.6833333333332</v>
      </c>
      <c r="L181" s="219">
        <v>1038.0666666666666</v>
      </c>
      <c r="M181" s="220">
        <v>1021.3</v>
      </c>
      <c r="N181" s="220">
        <v>1001.45</v>
      </c>
      <c r="O181" s="220">
        <v>67354650</v>
      </c>
      <c r="P181" s="221">
        <v>-2.1540600356346726E-2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435.6</v>
      </c>
      <c r="F182" s="217">
        <v>437.95</v>
      </c>
      <c r="G182" s="219">
        <v>431.5</v>
      </c>
      <c r="H182" s="219">
        <v>427.40000000000003</v>
      </c>
      <c r="I182" s="219">
        <v>420.95000000000005</v>
      </c>
      <c r="J182" s="219">
        <v>442.04999999999995</v>
      </c>
      <c r="K182" s="219">
        <v>448.49999999999989</v>
      </c>
      <c r="L182" s="219">
        <v>452.59999999999991</v>
      </c>
      <c r="M182" s="220">
        <v>444.4</v>
      </c>
      <c r="N182" s="220">
        <v>433.85</v>
      </c>
      <c r="O182" s="220">
        <v>96997500</v>
      </c>
      <c r="P182" s="221">
        <v>8.5342915695797422E-3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172.7</v>
      </c>
      <c r="F183" s="217">
        <v>173.73333333333335</v>
      </c>
      <c r="G183" s="219">
        <v>171.4666666666667</v>
      </c>
      <c r="H183" s="219">
        <v>170.23333333333335</v>
      </c>
      <c r="I183" s="219">
        <v>167.9666666666667</v>
      </c>
      <c r="J183" s="219">
        <v>174.9666666666667</v>
      </c>
      <c r="K183" s="219">
        <v>177.23333333333335</v>
      </c>
      <c r="L183" s="219">
        <v>178.4666666666667</v>
      </c>
      <c r="M183" s="220">
        <v>176</v>
      </c>
      <c r="N183" s="220">
        <v>172.5</v>
      </c>
      <c r="O183" s="220">
        <v>232342000</v>
      </c>
      <c r="P183" s="221">
        <v>1.6115841631789099E-2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3996.8</v>
      </c>
      <c r="F184" s="217">
        <v>4007.4666666666672</v>
      </c>
      <c r="G184" s="219">
        <v>3975.0333333333342</v>
      </c>
      <c r="H184" s="219">
        <v>3953.2666666666669</v>
      </c>
      <c r="I184" s="219">
        <v>3920.8333333333339</v>
      </c>
      <c r="J184" s="219">
        <v>4029.2333333333345</v>
      </c>
      <c r="K184" s="219">
        <v>4061.666666666667</v>
      </c>
      <c r="L184" s="219">
        <v>4083.4333333333348</v>
      </c>
      <c r="M184" s="220">
        <v>4039.9</v>
      </c>
      <c r="N184" s="220">
        <v>3985.7</v>
      </c>
      <c r="O184" s="220">
        <v>17471300</v>
      </c>
      <c r="P184" s="221">
        <v>1.1868443723711548E-2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1474.85</v>
      </c>
      <c r="F185" s="217">
        <v>1475.9166666666667</v>
      </c>
      <c r="G185" s="219">
        <v>1465.8333333333335</v>
      </c>
      <c r="H185" s="219">
        <v>1456.8166666666668</v>
      </c>
      <c r="I185" s="219">
        <v>1446.7333333333336</v>
      </c>
      <c r="J185" s="219">
        <v>1484.9333333333334</v>
      </c>
      <c r="K185" s="219">
        <v>1495.0166666666669</v>
      </c>
      <c r="L185" s="219">
        <v>1504.0333333333333</v>
      </c>
      <c r="M185" s="220">
        <v>1486</v>
      </c>
      <c r="N185" s="220">
        <v>1466.9</v>
      </c>
      <c r="O185" s="220">
        <v>17325600</v>
      </c>
      <c r="P185" s="221">
        <v>4.5922627330921232E-3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3171.35</v>
      </c>
      <c r="F186" s="217">
        <v>3173.7999999999997</v>
      </c>
      <c r="G186" s="219">
        <v>3137.6499999999996</v>
      </c>
      <c r="H186" s="219">
        <v>3103.95</v>
      </c>
      <c r="I186" s="219">
        <v>3067.7999999999997</v>
      </c>
      <c r="J186" s="219">
        <v>3207.4999999999995</v>
      </c>
      <c r="K186" s="219">
        <v>3243.65</v>
      </c>
      <c r="L186" s="219">
        <v>3277.3499999999995</v>
      </c>
      <c r="M186" s="220">
        <v>3209.95</v>
      </c>
      <c r="N186" s="220">
        <v>3140.1</v>
      </c>
      <c r="O186" s="220">
        <v>10834775</v>
      </c>
      <c r="P186" s="221">
        <v>0.12702284518066806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2890.25</v>
      </c>
      <c r="F187" s="217">
        <v>2891.3166666666671</v>
      </c>
      <c r="G187" s="219">
        <v>2856.6333333333341</v>
      </c>
      <c r="H187" s="219">
        <v>2823.0166666666669</v>
      </c>
      <c r="I187" s="219">
        <v>2788.3333333333339</v>
      </c>
      <c r="J187" s="219">
        <v>2924.9333333333343</v>
      </c>
      <c r="K187" s="219">
        <v>2959.6166666666677</v>
      </c>
      <c r="L187" s="219">
        <v>2993.2333333333345</v>
      </c>
      <c r="M187" s="220">
        <v>2926</v>
      </c>
      <c r="N187" s="220">
        <v>2857.7</v>
      </c>
      <c r="O187" s="220">
        <v>1294250</v>
      </c>
      <c r="P187" s="221">
        <v>-3.7016369047619048E-2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5607.05</v>
      </c>
      <c r="F188" s="217">
        <v>5625.166666666667</v>
      </c>
      <c r="G188" s="219">
        <v>5573.9333333333343</v>
      </c>
      <c r="H188" s="219">
        <v>5540.8166666666675</v>
      </c>
      <c r="I188" s="219">
        <v>5489.5833333333348</v>
      </c>
      <c r="J188" s="219">
        <v>5658.2833333333338</v>
      </c>
      <c r="K188" s="219">
        <v>5709.5166666666655</v>
      </c>
      <c r="L188" s="219">
        <v>5742.6333333333332</v>
      </c>
      <c r="M188" s="220">
        <v>5676.4</v>
      </c>
      <c r="N188" s="220">
        <v>5592.05</v>
      </c>
      <c r="O188" s="220">
        <v>3309200</v>
      </c>
      <c r="P188" s="221">
        <v>-1.1175521424729577E-2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2403.9</v>
      </c>
      <c r="F189" s="217">
        <v>2415.3333333333335</v>
      </c>
      <c r="G189" s="219">
        <v>2382.5666666666671</v>
      </c>
      <c r="H189" s="219">
        <v>2361.2333333333336</v>
      </c>
      <c r="I189" s="219">
        <v>2328.4666666666672</v>
      </c>
      <c r="J189" s="219">
        <v>2436.666666666667</v>
      </c>
      <c r="K189" s="219">
        <v>2469.4333333333334</v>
      </c>
      <c r="L189" s="219">
        <v>2490.7666666666669</v>
      </c>
      <c r="M189" s="220">
        <v>2448.1</v>
      </c>
      <c r="N189" s="220">
        <v>2394</v>
      </c>
      <c r="O189" s="220">
        <v>5806850</v>
      </c>
      <c r="P189" s="221">
        <v>-4.6384641912863546E-2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2094.25</v>
      </c>
      <c r="F190" s="217">
        <v>2077.9833333333331</v>
      </c>
      <c r="G190" s="219">
        <v>2051.2666666666664</v>
      </c>
      <c r="H190" s="219">
        <v>2008.2833333333333</v>
      </c>
      <c r="I190" s="219">
        <v>1981.5666666666666</v>
      </c>
      <c r="J190" s="219">
        <v>2120.9666666666662</v>
      </c>
      <c r="K190" s="219">
        <v>2147.6833333333325</v>
      </c>
      <c r="L190" s="219">
        <v>2190.6666666666661</v>
      </c>
      <c r="M190" s="220">
        <v>2104.6999999999998</v>
      </c>
      <c r="N190" s="220">
        <v>2035</v>
      </c>
      <c r="O190" s="220">
        <v>2375600</v>
      </c>
      <c r="P190" s="221">
        <v>1.5040164074517177E-2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11610.65</v>
      </c>
      <c r="F191" s="217">
        <v>11643.6</v>
      </c>
      <c r="G191" s="219">
        <v>11542.1</v>
      </c>
      <c r="H191" s="219">
        <v>11473.55</v>
      </c>
      <c r="I191" s="219">
        <v>11372.05</v>
      </c>
      <c r="J191" s="219">
        <v>11712.150000000001</v>
      </c>
      <c r="K191" s="219">
        <v>11813.650000000001</v>
      </c>
      <c r="L191" s="219">
        <v>11882.200000000003</v>
      </c>
      <c r="M191" s="220">
        <v>11745.1</v>
      </c>
      <c r="N191" s="220">
        <v>11575.05</v>
      </c>
      <c r="O191" s="220">
        <v>2471600</v>
      </c>
      <c r="P191" s="221">
        <v>-1.4140842794230536E-3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568.70000000000005</v>
      </c>
      <c r="F192" s="217">
        <v>569.68333333333339</v>
      </c>
      <c r="G192" s="219">
        <v>563.01666666666677</v>
      </c>
      <c r="H192" s="219">
        <v>557.33333333333337</v>
      </c>
      <c r="I192" s="219">
        <v>550.66666666666674</v>
      </c>
      <c r="J192" s="219">
        <v>575.36666666666679</v>
      </c>
      <c r="K192" s="219">
        <v>582.0333333333333</v>
      </c>
      <c r="L192" s="219">
        <v>587.71666666666681</v>
      </c>
      <c r="M192" s="220">
        <v>576.35</v>
      </c>
      <c r="N192" s="220">
        <v>564</v>
      </c>
      <c r="O192" s="220">
        <v>36614500</v>
      </c>
      <c r="P192" s="221">
        <v>5.6773548525316008E-3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468.15</v>
      </c>
      <c r="F193" s="217">
        <v>471.7833333333333</v>
      </c>
      <c r="G193" s="219">
        <v>463.61666666666662</v>
      </c>
      <c r="H193" s="219">
        <v>459.08333333333331</v>
      </c>
      <c r="I193" s="219">
        <v>450.91666666666663</v>
      </c>
      <c r="J193" s="219">
        <v>476.31666666666661</v>
      </c>
      <c r="K193" s="219">
        <v>484.48333333333335</v>
      </c>
      <c r="L193" s="219">
        <v>489.01666666666659</v>
      </c>
      <c r="M193" s="220">
        <v>479.95</v>
      </c>
      <c r="N193" s="220">
        <v>467.25</v>
      </c>
      <c r="O193" s="220">
        <v>132307500</v>
      </c>
      <c r="P193" s="221">
        <v>1.3638526193371041E-2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1463.55</v>
      </c>
      <c r="F194" s="217">
        <v>1464.8500000000001</v>
      </c>
      <c r="G194" s="219">
        <v>1444.7000000000003</v>
      </c>
      <c r="H194" s="219">
        <v>1425.8500000000001</v>
      </c>
      <c r="I194" s="219">
        <v>1405.7000000000003</v>
      </c>
      <c r="J194" s="219">
        <v>1483.7000000000003</v>
      </c>
      <c r="K194" s="219">
        <v>1503.8500000000004</v>
      </c>
      <c r="L194" s="219">
        <v>1522.7000000000003</v>
      </c>
      <c r="M194" s="220">
        <v>1485</v>
      </c>
      <c r="N194" s="220">
        <v>1446</v>
      </c>
      <c r="O194" s="220">
        <v>9090600</v>
      </c>
      <c r="P194" s="221">
        <v>3.4904371584699452E-2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542.70000000000005</v>
      </c>
      <c r="F195" s="217">
        <v>541.75</v>
      </c>
      <c r="G195" s="219">
        <v>539.04999999999995</v>
      </c>
      <c r="H195" s="219">
        <v>535.4</v>
      </c>
      <c r="I195" s="219">
        <v>532.69999999999993</v>
      </c>
      <c r="J195" s="219">
        <v>545.4</v>
      </c>
      <c r="K195" s="219">
        <v>548.1</v>
      </c>
      <c r="L195" s="219">
        <v>551.75</v>
      </c>
      <c r="M195" s="220">
        <v>544.45000000000005</v>
      </c>
      <c r="N195" s="220">
        <v>538.1</v>
      </c>
      <c r="O195" s="220">
        <v>61378500</v>
      </c>
      <c r="P195" s="221">
        <v>-2.8754538587128691E-3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1162.75</v>
      </c>
      <c r="F196" s="217">
        <v>1169.8333333333333</v>
      </c>
      <c r="G196" s="219">
        <v>1153.1166666666666</v>
      </c>
      <c r="H196" s="219">
        <v>1143.4833333333333</v>
      </c>
      <c r="I196" s="219">
        <v>1126.7666666666667</v>
      </c>
      <c r="J196" s="219">
        <v>1179.4666666666665</v>
      </c>
      <c r="K196" s="219">
        <v>1196.1833333333332</v>
      </c>
      <c r="L196" s="219">
        <v>1205.8166666666664</v>
      </c>
      <c r="M196" s="220">
        <v>1186.55</v>
      </c>
      <c r="N196" s="220">
        <v>1160.2</v>
      </c>
      <c r="O196" s="220">
        <v>14760000</v>
      </c>
      <c r="P196" s="221">
        <v>-1.9373355656541497E-2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8" t="s">
        <v>16</v>
      </c>
      <c r="B8" s="340"/>
      <c r="C8" s="343" t="s">
        <v>20</v>
      </c>
      <c r="D8" s="343" t="s">
        <v>21</v>
      </c>
      <c r="E8" s="335" t="s">
        <v>22</v>
      </c>
      <c r="F8" s="336"/>
      <c r="G8" s="337"/>
      <c r="H8" s="335" t="s">
        <v>23</v>
      </c>
      <c r="I8" s="336"/>
      <c r="J8" s="337"/>
      <c r="K8" s="26"/>
      <c r="L8" s="48"/>
      <c r="M8" s="48"/>
      <c r="N8" s="1"/>
      <c r="O8" s="1"/>
    </row>
    <row r="9" spans="1:15" ht="36" customHeight="1">
      <c r="A9" s="339"/>
      <c r="B9" s="342"/>
      <c r="C9" s="342"/>
      <c r="D9" s="3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24320.55</v>
      </c>
      <c r="D10" s="34">
        <v>24301.899999999998</v>
      </c>
      <c r="E10" s="34">
        <v>24259.199999999997</v>
      </c>
      <c r="F10" s="34">
        <v>24197.85</v>
      </c>
      <c r="G10" s="34">
        <v>24155.149999999998</v>
      </c>
      <c r="H10" s="34">
        <v>24363.249999999996</v>
      </c>
      <c r="I10" s="34">
        <v>24405.95</v>
      </c>
      <c r="J10" s="34">
        <v>24467.299999999996</v>
      </c>
      <c r="K10" s="34">
        <v>24344.6</v>
      </c>
      <c r="L10" s="34">
        <v>24240.55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52425.8</v>
      </c>
      <c r="D11" s="34">
        <v>52461.1</v>
      </c>
      <c r="E11" s="34">
        <v>52211.399999999994</v>
      </c>
      <c r="F11" s="34">
        <v>51996.999999999993</v>
      </c>
      <c r="G11" s="34">
        <v>51747.299999999988</v>
      </c>
      <c r="H11" s="34">
        <v>52675.5</v>
      </c>
      <c r="I11" s="34">
        <v>52925.2</v>
      </c>
      <c r="J11" s="34">
        <v>53139.600000000006</v>
      </c>
      <c r="K11" s="34">
        <v>52710.8</v>
      </c>
      <c r="L11" s="34">
        <v>52246.7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7169.05</v>
      </c>
      <c r="D12" s="36">
        <v>7153.8166666666666</v>
      </c>
      <c r="E12" s="36">
        <v>7104.4833333333336</v>
      </c>
      <c r="F12" s="36">
        <v>7039.916666666667</v>
      </c>
      <c r="G12" s="36">
        <v>6990.5833333333339</v>
      </c>
      <c r="H12" s="36">
        <v>7218.3833333333332</v>
      </c>
      <c r="I12" s="36">
        <v>7267.7166666666672</v>
      </c>
      <c r="J12" s="36">
        <v>7332.2833333333328</v>
      </c>
      <c r="K12" s="36">
        <v>7203.15</v>
      </c>
      <c r="L12" s="36">
        <v>7089.25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9251.25</v>
      </c>
      <c r="D13" s="36">
        <v>9243.0666666666675</v>
      </c>
      <c r="E13" s="36">
        <v>9213.9333333333343</v>
      </c>
      <c r="F13" s="36">
        <v>9176.6166666666668</v>
      </c>
      <c r="G13" s="36">
        <v>9147.4833333333336</v>
      </c>
      <c r="H13" s="36">
        <v>9280.383333333335</v>
      </c>
      <c r="I13" s="36">
        <v>9309.5166666666701</v>
      </c>
      <c r="J13" s="36">
        <v>9346.8333333333358</v>
      </c>
      <c r="K13" s="36">
        <v>9272.2000000000007</v>
      </c>
      <c r="L13" s="36">
        <v>9205.75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37742.25</v>
      </c>
      <c r="D14" s="36">
        <v>37758.25</v>
      </c>
      <c r="E14" s="36">
        <v>37566.699999999997</v>
      </c>
      <c r="F14" s="36">
        <v>37391.149999999994</v>
      </c>
      <c r="G14" s="36">
        <v>37199.599999999991</v>
      </c>
      <c r="H14" s="36">
        <v>37933.800000000003</v>
      </c>
      <c r="I14" s="36">
        <v>38125.350000000006</v>
      </c>
      <c r="J14" s="36">
        <v>38300.900000000009</v>
      </c>
      <c r="K14" s="36">
        <v>37949.800000000003</v>
      </c>
      <c r="L14" s="36">
        <v>37582.699999999997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11225.05</v>
      </c>
      <c r="D15" s="36">
        <v>11199.633333333333</v>
      </c>
      <c r="E15" s="36">
        <v>11139.066666666666</v>
      </c>
      <c r="F15" s="36">
        <v>11053.083333333332</v>
      </c>
      <c r="G15" s="36">
        <v>10992.516666666665</v>
      </c>
      <c r="H15" s="36">
        <v>11285.616666666667</v>
      </c>
      <c r="I15" s="36">
        <v>11346.183333333336</v>
      </c>
      <c r="J15" s="36">
        <v>11432.166666666668</v>
      </c>
      <c r="K15" s="36">
        <v>11260.2</v>
      </c>
      <c r="L15" s="36">
        <v>11113.65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15988.95</v>
      </c>
      <c r="D16" s="36">
        <v>16019.933333333334</v>
      </c>
      <c r="E16" s="36">
        <v>15893.366666666669</v>
      </c>
      <c r="F16" s="36">
        <v>15797.783333333335</v>
      </c>
      <c r="G16" s="36">
        <v>15671.216666666669</v>
      </c>
      <c r="H16" s="36">
        <v>16115.516666666668</v>
      </c>
      <c r="I16" s="36">
        <v>16242.083333333334</v>
      </c>
      <c r="J16" s="36">
        <v>16337.666666666668</v>
      </c>
      <c r="K16" s="36">
        <v>16146.5</v>
      </c>
      <c r="L16" s="36">
        <v>15924.35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8559.5499999999993</v>
      </c>
      <c r="D17" s="36">
        <v>8583.85</v>
      </c>
      <c r="E17" s="36">
        <v>8467.7000000000007</v>
      </c>
      <c r="F17" s="36">
        <v>8375.85</v>
      </c>
      <c r="G17" s="36">
        <v>8259.7000000000007</v>
      </c>
      <c r="H17" s="36">
        <v>8675.7000000000007</v>
      </c>
      <c r="I17" s="36">
        <v>8791.8499999999985</v>
      </c>
      <c r="J17" s="36">
        <v>8883.7000000000007</v>
      </c>
      <c r="K17" s="31">
        <v>8700</v>
      </c>
      <c r="L17" s="31">
        <v>8492</v>
      </c>
      <c r="M17" s="31">
        <v>1.6129899999999999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2673.05</v>
      </c>
      <c r="D18" s="36">
        <v>2680.9333333333334</v>
      </c>
      <c r="E18" s="36">
        <v>2653.6166666666668</v>
      </c>
      <c r="F18" s="36">
        <v>2634.1833333333334</v>
      </c>
      <c r="G18" s="36">
        <v>2606.8666666666668</v>
      </c>
      <c r="H18" s="36">
        <v>2700.3666666666668</v>
      </c>
      <c r="I18" s="36">
        <v>2727.6833333333334</v>
      </c>
      <c r="J18" s="36">
        <v>2747.1166666666668</v>
      </c>
      <c r="K18" s="31">
        <v>2708.25</v>
      </c>
      <c r="L18" s="31">
        <v>2661.5</v>
      </c>
      <c r="M18" s="31">
        <v>3.5942500000000002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1550.2</v>
      </c>
      <c r="D19" s="36">
        <v>1557.3666666666668</v>
      </c>
      <c r="E19" s="36">
        <v>1537.8333333333335</v>
      </c>
      <c r="F19" s="36">
        <v>1525.4666666666667</v>
      </c>
      <c r="G19" s="36">
        <v>1505.9333333333334</v>
      </c>
      <c r="H19" s="36">
        <v>1569.7333333333336</v>
      </c>
      <c r="I19" s="36">
        <v>1589.2666666666669</v>
      </c>
      <c r="J19" s="36">
        <v>1601.6333333333337</v>
      </c>
      <c r="K19" s="31">
        <v>1576.9</v>
      </c>
      <c r="L19" s="31">
        <v>1545</v>
      </c>
      <c r="M19" s="31">
        <v>4.1436799999999998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642.70000000000005</v>
      </c>
      <c r="D20" s="36">
        <v>650.01666666666677</v>
      </c>
      <c r="E20" s="36">
        <v>631.78333333333353</v>
      </c>
      <c r="F20" s="36">
        <v>620.86666666666679</v>
      </c>
      <c r="G20" s="36">
        <v>602.63333333333355</v>
      </c>
      <c r="H20" s="36">
        <v>660.93333333333351</v>
      </c>
      <c r="I20" s="36">
        <v>679.16666666666686</v>
      </c>
      <c r="J20" s="36">
        <v>690.08333333333348</v>
      </c>
      <c r="K20" s="31">
        <v>668.25</v>
      </c>
      <c r="L20" s="31">
        <v>639.1</v>
      </c>
      <c r="M20" s="31">
        <v>61.91001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998.4</v>
      </c>
      <c r="D21" s="36">
        <v>1004.35</v>
      </c>
      <c r="E21" s="36">
        <v>988.75</v>
      </c>
      <c r="F21" s="36">
        <v>979.1</v>
      </c>
      <c r="G21" s="36">
        <v>963.5</v>
      </c>
      <c r="H21" s="36">
        <v>1014</v>
      </c>
      <c r="I21" s="36">
        <v>1029.6000000000001</v>
      </c>
      <c r="J21" s="36">
        <v>1039.25</v>
      </c>
      <c r="K21" s="31">
        <v>1019.95</v>
      </c>
      <c r="L21" s="31">
        <v>994.7</v>
      </c>
      <c r="M21" s="31">
        <v>7.5765900000000004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3113.6</v>
      </c>
      <c r="D22" s="36">
        <v>3115.6</v>
      </c>
      <c r="E22" s="36">
        <v>3073</v>
      </c>
      <c r="F22" s="36">
        <v>3032.4</v>
      </c>
      <c r="G22" s="36">
        <v>2989.8</v>
      </c>
      <c r="H22" s="36">
        <v>3156.2</v>
      </c>
      <c r="I22" s="36">
        <v>3198.7999999999993</v>
      </c>
      <c r="J22" s="36">
        <v>3239.3999999999996</v>
      </c>
      <c r="K22" s="31">
        <v>3158.2</v>
      </c>
      <c r="L22" s="31">
        <v>3075</v>
      </c>
      <c r="M22" s="31">
        <v>11.551119999999999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1756.45</v>
      </c>
      <c r="D23" s="36">
        <v>1750.3</v>
      </c>
      <c r="E23" s="36">
        <v>1735.1499999999999</v>
      </c>
      <c r="F23" s="36">
        <v>1713.85</v>
      </c>
      <c r="G23" s="36">
        <v>1698.6999999999998</v>
      </c>
      <c r="H23" s="36">
        <v>1771.6</v>
      </c>
      <c r="I23" s="36">
        <v>1786.75</v>
      </c>
      <c r="J23" s="36">
        <v>1808.05</v>
      </c>
      <c r="K23" s="31">
        <v>1765.45</v>
      </c>
      <c r="L23" s="31">
        <v>1729</v>
      </c>
      <c r="M23" s="31">
        <v>4.9089299999999998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1475.3</v>
      </c>
      <c r="D24" s="36">
        <v>1481.7833333333335</v>
      </c>
      <c r="E24" s="36">
        <v>1462.5166666666671</v>
      </c>
      <c r="F24" s="36">
        <v>1449.7333333333336</v>
      </c>
      <c r="G24" s="36">
        <v>1430.4666666666672</v>
      </c>
      <c r="H24" s="36">
        <v>1494.5666666666671</v>
      </c>
      <c r="I24" s="36">
        <v>1513.8333333333335</v>
      </c>
      <c r="J24" s="36">
        <v>1526.616666666667</v>
      </c>
      <c r="K24" s="31">
        <v>1501.05</v>
      </c>
      <c r="L24" s="31">
        <v>1469</v>
      </c>
      <c r="M24" s="31">
        <v>21.778210000000001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698.05</v>
      </c>
      <c r="D25" s="36">
        <v>701.19999999999993</v>
      </c>
      <c r="E25" s="36">
        <v>689.84999999999991</v>
      </c>
      <c r="F25" s="36">
        <v>681.65</v>
      </c>
      <c r="G25" s="36">
        <v>670.3</v>
      </c>
      <c r="H25" s="36">
        <v>709.39999999999986</v>
      </c>
      <c r="I25" s="36">
        <v>720.75</v>
      </c>
      <c r="J25" s="36">
        <v>728.94999999999982</v>
      </c>
      <c r="K25" s="31">
        <v>712.55</v>
      </c>
      <c r="L25" s="31">
        <v>693</v>
      </c>
      <c r="M25" s="31">
        <v>33.154110000000003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883.65</v>
      </c>
      <c r="D26" s="36">
        <v>888.2166666666667</v>
      </c>
      <c r="E26" s="36">
        <v>877.43333333333339</v>
      </c>
      <c r="F26" s="36">
        <v>871.2166666666667</v>
      </c>
      <c r="G26" s="36">
        <v>860.43333333333339</v>
      </c>
      <c r="H26" s="36">
        <v>894.43333333333339</v>
      </c>
      <c r="I26" s="36">
        <v>905.2166666666667</v>
      </c>
      <c r="J26" s="36">
        <v>911.43333333333339</v>
      </c>
      <c r="K26" s="31">
        <v>899</v>
      </c>
      <c r="L26" s="31">
        <v>882</v>
      </c>
      <c r="M26" s="31">
        <v>7.6539200000000003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339.3</v>
      </c>
      <c r="D27" s="36">
        <v>341.4666666666667</v>
      </c>
      <c r="E27" s="36">
        <v>335.93333333333339</v>
      </c>
      <c r="F27" s="36">
        <v>332.56666666666672</v>
      </c>
      <c r="G27" s="36">
        <v>327.03333333333342</v>
      </c>
      <c r="H27" s="36">
        <v>344.83333333333337</v>
      </c>
      <c r="I27" s="36">
        <v>350.36666666666667</v>
      </c>
      <c r="J27" s="36">
        <v>353.73333333333335</v>
      </c>
      <c r="K27" s="31">
        <v>347</v>
      </c>
      <c r="L27" s="31">
        <v>338.1</v>
      </c>
      <c r="M27" s="31">
        <v>28.502890000000001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230.93</v>
      </c>
      <c r="D28" s="36">
        <v>232.79666666666665</v>
      </c>
      <c r="E28" s="36">
        <v>228.55333333333331</v>
      </c>
      <c r="F28" s="36">
        <v>226.17666666666665</v>
      </c>
      <c r="G28" s="36">
        <v>221.93333333333331</v>
      </c>
      <c r="H28" s="36">
        <v>235.17333333333332</v>
      </c>
      <c r="I28" s="36">
        <v>239.41666666666666</v>
      </c>
      <c r="J28" s="36">
        <v>241.79333333333332</v>
      </c>
      <c r="K28" s="31">
        <v>237.04</v>
      </c>
      <c r="L28" s="31">
        <v>230.42</v>
      </c>
      <c r="M28" s="31">
        <v>32.812069999999999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322.25</v>
      </c>
      <c r="D29" s="36">
        <v>324.40000000000003</v>
      </c>
      <c r="E29" s="36">
        <v>319.15000000000009</v>
      </c>
      <c r="F29" s="36">
        <v>316.05000000000007</v>
      </c>
      <c r="G29" s="36">
        <v>310.80000000000013</v>
      </c>
      <c r="H29" s="36">
        <v>327.50000000000006</v>
      </c>
      <c r="I29" s="36">
        <v>332.74999999999994</v>
      </c>
      <c r="J29" s="36">
        <v>335.85</v>
      </c>
      <c r="K29" s="31">
        <v>329.65</v>
      </c>
      <c r="L29" s="31">
        <v>321.3</v>
      </c>
      <c r="M29" s="31">
        <v>37.059710000000003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5221.8500000000004</v>
      </c>
      <c r="D30" s="36">
        <v>5176.1833333333334</v>
      </c>
      <c r="E30" s="36">
        <v>5108.666666666667</v>
      </c>
      <c r="F30" s="36">
        <v>4995.4833333333336</v>
      </c>
      <c r="G30" s="36">
        <v>4927.9666666666672</v>
      </c>
      <c r="H30" s="36">
        <v>5289.3666666666668</v>
      </c>
      <c r="I30" s="36">
        <v>5356.8833333333332</v>
      </c>
      <c r="J30" s="36">
        <v>5470.0666666666666</v>
      </c>
      <c r="K30" s="31">
        <v>5243.7</v>
      </c>
      <c r="L30" s="31">
        <v>5063</v>
      </c>
      <c r="M30" s="31">
        <v>2.7222400000000002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683.55</v>
      </c>
      <c r="D31" s="36">
        <v>683.76666666666677</v>
      </c>
      <c r="E31" s="36">
        <v>678.98333333333358</v>
      </c>
      <c r="F31" s="36">
        <v>674.41666666666686</v>
      </c>
      <c r="G31" s="36">
        <v>669.63333333333367</v>
      </c>
      <c r="H31" s="36">
        <v>688.33333333333348</v>
      </c>
      <c r="I31" s="36">
        <v>693.11666666666656</v>
      </c>
      <c r="J31" s="36">
        <v>697.68333333333339</v>
      </c>
      <c r="K31" s="31">
        <v>688.55</v>
      </c>
      <c r="L31" s="31">
        <v>679.2</v>
      </c>
      <c r="M31" s="31">
        <v>20.99399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6317.45</v>
      </c>
      <c r="D32" s="36">
        <v>6332.7333333333336</v>
      </c>
      <c r="E32" s="36">
        <v>6277.5166666666673</v>
      </c>
      <c r="F32" s="36">
        <v>6237.5833333333339</v>
      </c>
      <c r="G32" s="36">
        <v>6182.3666666666677</v>
      </c>
      <c r="H32" s="36">
        <v>6372.666666666667</v>
      </c>
      <c r="I32" s="36">
        <v>6427.8833333333341</v>
      </c>
      <c r="J32" s="36">
        <v>6467.8166666666666</v>
      </c>
      <c r="K32" s="31">
        <v>6387.95</v>
      </c>
      <c r="L32" s="31">
        <v>6292.8</v>
      </c>
      <c r="M32" s="31">
        <v>3.1773099999999999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522.35</v>
      </c>
      <c r="D33" s="36">
        <v>525.2833333333333</v>
      </c>
      <c r="E33" s="36">
        <v>517.06666666666661</v>
      </c>
      <c r="F33" s="36">
        <v>511.7833333333333</v>
      </c>
      <c r="G33" s="36">
        <v>503.56666666666661</v>
      </c>
      <c r="H33" s="36">
        <v>530.56666666666661</v>
      </c>
      <c r="I33" s="36">
        <v>538.7833333333333</v>
      </c>
      <c r="J33" s="36">
        <v>544.06666666666661</v>
      </c>
      <c r="K33" s="31">
        <v>533.5</v>
      </c>
      <c r="L33" s="31">
        <v>520</v>
      </c>
      <c r="M33" s="31">
        <v>20.841239999999999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226.05</v>
      </c>
      <c r="D34" s="36">
        <v>227.39333333333335</v>
      </c>
      <c r="E34" s="36">
        <v>223.50666666666669</v>
      </c>
      <c r="F34" s="36">
        <v>220.96333333333334</v>
      </c>
      <c r="G34" s="36">
        <v>217.07666666666668</v>
      </c>
      <c r="H34" s="36">
        <v>229.9366666666667</v>
      </c>
      <c r="I34" s="36">
        <v>233.82333333333335</v>
      </c>
      <c r="J34" s="36">
        <v>236.3666666666667</v>
      </c>
      <c r="K34" s="31">
        <v>231.28</v>
      </c>
      <c r="L34" s="31">
        <v>224.85</v>
      </c>
      <c r="M34" s="31">
        <v>117.46523999999999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2898.15</v>
      </c>
      <c r="D35" s="36">
        <v>2908.25</v>
      </c>
      <c r="E35" s="36">
        <v>2880.6</v>
      </c>
      <c r="F35" s="36">
        <v>2863.0499999999997</v>
      </c>
      <c r="G35" s="36">
        <v>2835.3999999999996</v>
      </c>
      <c r="H35" s="36">
        <v>2925.8</v>
      </c>
      <c r="I35" s="36">
        <v>2953.45</v>
      </c>
      <c r="J35" s="36">
        <v>2971.0000000000005</v>
      </c>
      <c r="K35" s="31">
        <v>2935.9</v>
      </c>
      <c r="L35" s="31">
        <v>2890.7</v>
      </c>
      <c r="M35" s="31">
        <v>8.2826000000000004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2330.4499999999998</v>
      </c>
      <c r="D36" s="36">
        <v>2350.8333333333335</v>
      </c>
      <c r="E36" s="36">
        <v>2287.4666666666672</v>
      </c>
      <c r="F36" s="36">
        <v>2244.4833333333336</v>
      </c>
      <c r="G36" s="36">
        <v>2181.1166666666672</v>
      </c>
      <c r="H36" s="36">
        <v>2393.8166666666671</v>
      </c>
      <c r="I36" s="36">
        <v>2457.1833333333329</v>
      </c>
      <c r="J36" s="36">
        <v>2500.166666666667</v>
      </c>
      <c r="K36" s="31">
        <v>2414.1999999999998</v>
      </c>
      <c r="L36" s="31">
        <v>2307.85</v>
      </c>
      <c r="M36" s="31">
        <v>8.7173200000000008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1305.4000000000001</v>
      </c>
      <c r="D37" s="36">
        <v>1306.2833333333335</v>
      </c>
      <c r="E37" s="36">
        <v>1284.866666666667</v>
      </c>
      <c r="F37" s="36">
        <v>1264.3333333333335</v>
      </c>
      <c r="G37" s="36">
        <v>1242.916666666667</v>
      </c>
      <c r="H37" s="36">
        <v>1326.8166666666671</v>
      </c>
      <c r="I37" s="36">
        <v>1348.2333333333336</v>
      </c>
      <c r="J37" s="36">
        <v>1368.7666666666671</v>
      </c>
      <c r="K37" s="31">
        <v>1327.7</v>
      </c>
      <c r="L37" s="31">
        <v>1285.75</v>
      </c>
      <c r="M37" s="31">
        <v>14.86444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4851.55</v>
      </c>
      <c r="D38" s="36">
        <v>4868.916666666667</v>
      </c>
      <c r="E38" s="36">
        <v>4802.6333333333341</v>
      </c>
      <c r="F38" s="36">
        <v>4753.7166666666672</v>
      </c>
      <c r="G38" s="36">
        <v>4687.4333333333343</v>
      </c>
      <c r="H38" s="36">
        <v>4917.8333333333339</v>
      </c>
      <c r="I38" s="36">
        <v>4984.1166666666668</v>
      </c>
      <c r="J38" s="36">
        <v>5033.0333333333338</v>
      </c>
      <c r="K38" s="31">
        <v>4935.2</v>
      </c>
      <c r="L38" s="31">
        <v>4820</v>
      </c>
      <c r="M38" s="31">
        <v>7.0676500000000004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1287.8499999999999</v>
      </c>
      <c r="D39" s="36">
        <v>1288.2833333333333</v>
      </c>
      <c r="E39" s="36">
        <v>1279.1666666666665</v>
      </c>
      <c r="F39" s="36">
        <v>1270.4833333333331</v>
      </c>
      <c r="G39" s="36">
        <v>1261.3666666666663</v>
      </c>
      <c r="H39" s="36">
        <v>1296.9666666666667</v>
      </c>
      <c r="I39" s="36">
        <v>1306.0833333333335</v>
      </c>
      <c r="J39" s="36">
        <v>1314.7666666666669</v>
      </c>
      <c r="K39" s="31">
        <v>1297.4000000000001</v>
      </c>
      <c r="L39" s="31">
        <v>1279.5999999999999</v>
      </c>
      <c r="M39" s="31">
        <v>42.169510000000002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9529.4</v>
      </c>
      <c r="D40" s="36">
        <v>9555.1833333333325</v>
      </c>
      <c r="E40" s="36">
        <v>9444.2166666666653</v>
      </c>
      <c r="F40" s="36">
        <v>9359.0333333333328</v>
      </c>
      <c r="G40" s="36">
        <v>9248.0666666666657</v>
      </c>
      <c r="H40" s="36">
        <v>9640.366666666665</v>
      </c>
      <c r="I40" s="36">
        <v>9751.3333333333321</v>
      </c>
      <c r="J40" s="36">
        <v>9836.5166666666646</v>
      </c>
      <c r="K40" s="31">
        <v>9666.15</v>
      </c>
      <c r="L40" s="31">
        <v>9470</v>
      </c>
      <c r="M40" s="31">
        <v>3.16215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7098.25</v>
      </c>
      <c r="D41" s="36">
        <v>7097.6333333333341</v>
      </c>
      <c r="E41" s="36">
        <v>7047.6166666666686</v>
      </c>
      <c r="F41" s="36">
        <v>6996.9833333333345</v>
      </c>
      <c r="G41" s="36">
        <v>6946.966666666669</v>
      </c>
      <c r="H41" s="36">
        <v>7148.2666666666682</v>
      </c>
      <c r="I41" s="36">
        <v>7198.2833333333328</v>
      </c>
      <c r="J41" s="36">
        <v>7248.9166666666679</v>
      </c>
      <c r="K41" s="31">
        <v>7147.65</v>
      </c>
      <c r="L41" s="31">
        <v>7047</v>
      </c>
      <c r="M41" s="31">
        <v>6.77705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1570.1</v>
      </c>
      <c r="D42" s="36">
        <v>1570.5666666666666</v>
      </c>
      <c r="E42" s="36">
        <v>1561.5333333333333</v>
      </c>
      <c r="F42" s="36">
        <v>1552.9666666666667</v>
      </c>
      <c r="G42" s="36">
        <v>1543.9333333333334</v>
      </c>
      <c r="H42" s="36">
        <v>1579.1333333333332</v>
      </c>
      <c r="I42" s="36">
        <v>1588.1666666666665</v>
      </c>
      <c r="J42" s="36">
        <v>1596.7333333333331</v>
      </c>
      <c r="K42" s="31">
        <v>1579.6</v>
      </c>
      <c r="L42" s="31">
        <v>1562</v>
      </c>
      <c r="M42" s="31">
        <v>10.00005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9905.15</v>
      </c>
      <c r="D43" s="36">
        <v>9824.8000000000011</v>
      </c>
      <c r="E43" s="36">
        <v>9714.6000000000022</v>
      </c>
      <c r="F43" s="36">
        <v>9524.0500000000011</v>
      </c>
      <c r="G43" s="36">
        <v>9413.8500000000022</v>
      </c>
      <c r="H43" s="36">
        <v>10015.350000000002</v>
      </c>
      <c r="I43" s="36">
        <v>10125.550000000003</v>
      </c>
      <c r="J43" s="36">
        <v>10316.100000000002</v>
      </c>
      <c r="K43" s="31">
        <v>9935</v>
      </c>
      <c r="L43" s="31">
        <v>9634.25</v>
      </c>
      <c r="M43" s="31">
        <v>0.91944999999999999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3165.85</v>
      </c>
      <c r="D44" s="36">
        <v>3161.9500000000003</v>
      </c>
      <c r="E44" s="36">
        <v>3113.9000000000005</v>
      </c>
      <c r="F44" s="36">
        <v>3061.9500000000003</v>
      </c>
      <c r="G44" s="36">
        <v>3013.9000000000005</v>
      </c>
      <c r="H44" s="36">
        <v>3213.9000000000005</v>
      </c>
      <c r="I44" s="36">
        <v>3261.9500000000007</v>
      </c>
      <c r="J44" s="36">
        <v>3313.9000000000005</v>
      </c>
      <c r="K44" s="31">
        <v>3210</v>
      </c>
      <c r="L44" s="31">
        <v>3110</v>
      </c>
      <c r="M44" s="31">
        <v>3.6215600000000001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204.47</v>
      </c>
      <c r="D45" s="36">
        <v>203.6</v>
      </c>
      <c r="E45" s="36">
        <v>201.98</v>
      </c>
      <c r="F45" s="36">
        <v>199.49</v>
      </c>
      <c r="G45" s="36">
        <v>197.87</v>
      </c>
      <c r="H45" s="36">
        <v>206.08999999999997</v>
      </c>
      <c r="I45" s="36">
        <v>207.70999999999998</v>
      </c>
      <c r="J45" s="36">
        <v>210.19999999999996</v>
      </c>
      <c r="K45" s="31">
        <v>205.22</v>
      </c>
      <c r="L45" s="31">
        <v>201.11</v>
      </c>
      <c r="M45" s="31">
        <v>87.685580000000002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262.35000000000002</v>
      </c>
      <c r="D46" s="36">
        <v>263.9666666666667</v>
      </c>
      <c r="E46" s="36">
        <v>259.93333333333339</v>
      </c>
      <c r="F46" s="36">
        <v>257.51666666666671</v>
      </c>
      <c r="G46" s="36">
        <v>253.48333333333341</v>
      </c>
      <c r="H46" s="36">
        <v>266.38333333333338</v>
      </c>
      <c r="I46" s="36">
        <v>270.41666666666669</v>
      </c>
      <c r="J46" s="36">
        <v>272.83333333333337</v>
      </c>
      <c r="K46" s="31">
        <v>268</v>
      </c>
      <c r="L46" s="31">
        <v>261.55</v>
      </c>
      <c r="M46" s="31">
        <v>228.06599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120.96</v>
      </c>
      <c r="D47" s="36">
        <v>120.55333333333333</v>
      </c>
      <c r="E47" s="36">
        <v>119.90666666666665</v>
      </c>
      <c r="F47" s="36">
        <v>118.85333333333332</v>
      </c>
      <c r="G47" s="36">
        <v>118.20666666666665</v>
      </c>
      <c r="H47" s="36">
        <v>121.60666666666665</v>
      </c>
      <c r="I47" s="36">
        <v>122.25333333333333</v>
      </c>
      <c r="J47" s="36">
        <v>123.30666666666666</v>
      </c>
      <c r="K47" s="31">
        <v>121.2</v>
      </c>
      <c r="L47" s="31">
        <v>119.5</v>
      </c>
      <c r="M47" s="31">
        <v>73.631529999999998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1531.9</v>
      </c>
      <c r="D48" s="36">
        <v>1519.3</v>
      </c>
      <c r="E48" s="36">
        <v>1502.6</v>
      </c>
      <c r="F48" s="36">
        <v>1473.3</v>
      </c>
      <c r="G48" s="36">
        <v>1456.6</v>
      </c>
      <c r="H48" s="36">
        <v>1548.6</v>
      </c>
      <c r="I48" s="36">
        <v>1565.3000000000002</v>
      </c>
      <c r="J48" s="36">
        <v>1594.6</v>
      </c>
      <c r="K48" s="31">
        <v>1536</v>
      </c>
      <c r="L48" s="31">
        <v>1490</v>
      </c>
      <c r="M48" s="31">
        <v>4.9712199999999998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509.5</v>
      </c>
      <c r="D49" s="36">
        <v>511.45000000000005</v>
      </c>
      <c r="E49" s="36">
        <v>505.50000000000011</v>
      </c>
      <c r="F49" s="36">
        <v>501.50000000000006</v>
      </c>
      <c r="G49" s="36">
        <v>495.55000000000013</v>
      </c>
      <c r="H49" s="36">
        <v>515.45000000000005</v>
      </c>
      <c r="I49" s="36">
        <v>521.39999999999986</v>
      </c>
      <c r="J49" s="36">
        <v>525.40000000000009</v>
      </c>
      <c r="K49" s="31">
        <v>517.4</v>
      </c>
      <c r="L49" s="31">
        <v>507.45</v>
      </c>
      <c r="M49" s="31">
        <v>10.578239999999999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1696.95</v>
      </c>
      <c r="D50" s="36">
        <v>1713.4166666666667</v>
      </c>
      <c r="E50" s="36">
        <v>1653.5333333333335</v>
      </c>
      <c r="F50" s="36">
        <v>1610.1166666666668</v>
      </c>
      <c r="G50" s="36">
        <v>1550.2333333333336</v>
      </c>
      <c r="H50" s="36">
        <v>1756.8333333333335</v>
      </c>
      <c r="I50" s="36">
        <v>1816.7166666666667</v>
      </c>
      <c r="J50" s="36">
        <v>1860.1333333333334</v>
      </c>
      <c r="K50" s="31">
        <v>1773.3</v>
      </c>
      <c r="L50" s="31">
        <v>1670</v>
      </c>
      <c r="M50" s="31">
        <v>40.894350000000003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334.6</v>
      </c>
      <c r="D51" s="36">
        <v>332.00000000000006</v>
      </c>
      <c r="E51" s="36">
        <v>328.2000000000001</v>
      </c>
      <c r="F51" s="36">
        <v>321.80000000000007</v>
      </c>
      <c r="G51" s="36">
        <v>318.00000000000011</v>
      </c>
      <c r="H51" s="36">
        <v>338.40000000000009</v>
      </c>
      <c r="I51" s="36">
        <v>342.20000000000005</v>
      </c>
      <c r="J51" s="36">
        <v>348.60000000000008</v>
      </c>
      <c r="K51" s="31">
        <v>335.8</v>
      </c>
      <c r="L51" s="31">
        <v>325.60000000000002</v>
      </c>
      <c r="M51" s="31">
        <v>709.83243000000004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1674.1</v>
      </c>
      <c r="D52" s="36">
        <v>1671.2</v>
      </c>
      <c r="E52" s="36">
        <v>1649.15</v>
      </c>
      <c r="F52" s="36">
        <v>1624.2</v>
      </c>
      <c r="G52" s="36">
        <v>1602.15</v>
      </c>
      <c r="H52" s="36">
        <v>1696.15</v>
      </c>
      <c r="I52" s="36">
        <v>1718.1999999999998</v>
      </c>
      <c r="J52" s="36">
        <v>1743.15</v>
      </c>
      <c r="K52" s="31">
        <v>1693.25</v>
      </c>
      <c r="L52" s="31">
        <v>1646.25</v>
      </c>
      <c r="M52" s="31">
        <v>14.9808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328.35</v>
      </c>
      <c r="D53" s="36">
        <v>324.61666666666662</v>
      </c>
      <c r="E53" s="36">
        <v>319.28333333333325</v>
      </c>
      <c r="F53" s="36">
        <v>310.21666666666664</v>
      </c>
      <c r="G53" s="36">
        <v>304.88333333333327</v>
      </c>
      <c r="H53" s="36">
        <v>333.68333333333322</v>
      </c>
      <c r="I53" s="36">
        <v>339.01666666666659</v>
      </c>
      <c r="J53" s="36">
        <v>348.0833333333332</v>
      </c>
      <c r="K53" s="31">
        <v>329.95</v>
      </c>
      <c r="L53" s="31">
        <v>315.55</v>
      </c>
      <c r="M53" s="31">
        <v>456.85018000000002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299.5</v>
      </c>
      <c r="D54" s="36">
        <v>302.08333333333331</v>
      </c>
      <c r="E54" s="36">
        <v>296.21666666666664</v>
      </c>
      <c r="F54" s="36">
        <v>292.93333333333334</v>
      </c>
      <c r="G54" s="36">
        <v>287.06666666666666</v>
      </c>
      <c r="H54" s="36">
        <v>305.36666666666662</v>
      </c>
      <c r="I54" s="36">
        <v>311.23333333333329</v>
      </c>
      <c r="J54" s="36">
        <v>314.51666666666659</v>
      </c>
      <c r="K54" s="31">
        <v>307.95</v>
      </c>
      <c r="L54" s="31">
        <v>298.8</v>
      </c>
      <c r="M54" s="31">
        <v>114.88688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1435.15</v>
      </c>
      <c r="D55" s="36">
        <v>1432.3833333333332</v>
      </c>
      <c r="E55" s="36">
        <v>1425.9166666666665</v>
      </c>
      <c r="F55" s="36">
        <v>1416.6833333333334</v>
      </c>
      <c r="G55" s="36">
        <v>1410.2166666666667</v>
      </c>
      <c r="H55" s="36">
        <v>1441.6166666666663</v>
      </c>
      <c r="I55" s="36">
        <v>1448.083333333333</v>
      </c>
      <c r="J55" s="36">
        <v>1457.3166666666662</v>
      </c>
      <c r="K55" s="31">
        <v>1438.85</v>
      </c>
      <c r="L55" s="31">
        <v>1423.15</v>
      </c>
      <c r="M55" s="31">
        <v>32.61797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366.65</v>
      </c>
      <c r="D56" s="36">
        <v>368.63333333333338</v>
      </c>
      <c r="E56" s="36">
        <v>363.41666666666674</v>
      </c>
      <c r="F56" s="36">
        <v>360.18333333333334</v>
      </c>
      <c r="G56" s="36">
        <v>354.9666666666667</v>
      </c>
      <c r="H56" s="36">
        <v>371.86666666666679</v>
      </c>
      <c r="I56" s="36">
        <v>377.08333333333337</v>
      </c>
      <c r="J56" s="36">
        <v>380.31666666666683</v>
      </c>
      <c r="K56" s="31">
        <v>373.85</v>
      </c>
      <c r="L56" s="31">
        <v>365.4</v>
      </c>
      <c r="M56" s="31">
        <v>50.224890000000002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34412.300000000003</v>
      </c>
      <c r="D57" s="36">
        <v>34746.26666666667</v>
      </c>
      <c r="E57" s="36">
        <v>34008.53333333334</v>
      </c>
      <c r="F57" s="36">
        <v>33604.76666666667</v>
      </c>
      <c r="G57" s="36">
        <v>32867.03333333334</v>
      </c>
      <c r="H57" s="36">
        <v>35150.03333333334</v>
      </c>
      <c r="I57" s="36">
        <v>35887.766666666663</v>
      </c>
      <c r="J57" s="36">
        <v>36291.53333333334</v>
      </c>
      <c r="K57" s="31">
        <v>35484</v>
      </c>
      <c r="L57" s="31">
        <v>34342.5</v>
      </c>
      <c r="M57" s="31">
        <v>0.28099000000000002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5568.55</v>
      </c>
      <c r="D58" s="36">
        <v>5572.8499999999995</v>
      </c>
      <c r="E58" s="36">
        <v>5529.7499999999991</v>
      </c>
      <c r="F58" s="36">
        <v>5490.95</v>
      </c>
      <c r="G58" s="36">
        <v>5447.8499999999995</v>
      </c>
      <c r="H58" s="36">
        <v>5611.6499999999987</v>
      </c>
      <c r="I58" s="36">
        <v>5654.7499999999991</v>
      </c>
      <c r="J58" s="36">
        <v>5693.5499999999984</v>
      </c>
      <c r="K58" s="31">
        <v>5615.95</v>
      </c>
      <c r="L58" s="31">
        <v>5534.05</v>
      </c>
      <c r="M58" s="31">
        <v>1.7121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768.5</v>
      </c>
      <c r="D59" s="36">
        <v>772.56666666666661</v>
      </c>
      <c r="E59" s="36">
        <v>761.38333333333321</v>
      </c>
      <c r="F59" s="36">
        <v>754.26666666666665</v>
      </c>
      <c r="G59" s="36">
        <v>743.08333333333326</v>
      </c>
      <c r="H59" s="36">
        <v>779.68333333333317</v>
      </c>
      <c r="I59" s="36">
        <v>790.86666666666656</v>
      </c>
      <c r="J59" s="36">
        <v>797.98333333333312</v>
      </c>
      <c r="K59" s="31">
        <v>783.75</v>
      </c>
      <c r="L59" s="31">
        <v>765.45</v>
      </c>
      <c r="M59" s="31">
        <v>24.40823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114.89</v>
      </c>
      <c r="D60" s="36">
        <v>115.87666666666667</v>
      </c>
      <c r="E60" s="36">
        <v>113.67333333333333</v>
      </c>
      <c r="F60" s="36">
        <v>112.45666666666666</v>
      </c>
      <c r="G60" s="36">
        <v>110.25333333333333</v>
      </c>
      <c r="H60" s="36">
        <v>117.09333333333333</v>
      </c>
      <c r="I60" s="36">
        <v>119.29666666666665</v>
      </c>
      <c r="J60" s="36">
        <v>120.51333333333334</v>
      </c>
      <c r="K60" s="31">
        <v>118.08</v>
      </c>
      <c r="L60" s="31">
        <v>114.66</v>
      </c>
      <c r="M60" s="31">
        <v>340.32814999999999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1412.15</v>
      </c>
      <c r="D61" s="36">
        <v>1413.3999999999999</v>
      </c>
      <c r="E61" s="36">
        <v>1393.7499999999998</v>
      </c>
      <c r="F61" s="36">
        <v>1375.35</v>
      </c>
      <c r="G61" s="36">
        <v>1355.6999999999998</v>
      </c>
      <c r="H61" s="36">
        <v>1431.7999999999997</v>
      </c>
      <c r="I61" s="36">
        <v>1451.4499999999998</v>
      </c>
      <c r="J61" s="36">
        <v>1469.8499999999997</v>
      </c>
      <c r="K61" s="31">
        <v>1433.05</v>
      </c>
      <c r="L61" s="31">
        <v>1395</v>
      </c>
      <c r="M61" s="31">
        <v>5.72499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1487.05</v>
      </c>
      <c r="D62" s="36">
        <v>1498.3</v>
      </c>
      <c r="E62" s="36">
        <v>1471.9499999999998</v>
      </c>
      <c r="F62" s="36">
        <v>1456.85</v>
      </c>
      <c r="G62" s="36">
        <v>1430.4999999999998</v>
      </c>
      <c r="H62" s="36">
        <v>1513.3999999999999</v>
      </c>
      <c r="I62" s="36">
        <v>1539.7499999999998</v>
      </c>
      <c r="J62" s="36">
        <v>1554.85</v>
      </c>
      <c r="K62" s="31">
        <v>1524.65</v>
      </c>
      <c r="L62" s="31">
        <v>1483.2</v>
      </c>
      <c r="M62" s="31">
        <v>15.24489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493.3</v>
      </c>
      <c r="D63" s="36">
        <v>492.16666666666669</v>
      </c>
      <c r="E63" s="36">
        <v>488.33333333333337</v>
      </c>
      <c r="F63" s="36">
        <v>483.36666666666667</v>
      </c>
      <c r="G63" s="36">
        <v>479.53333333333336</v>
      </c>
      <c r="H63" s="36">
        <v>497.13333333333338</v>
      </c>
      <c r="I63" s="36">
        <v>500.96666666666675</v>
      </c>
      <c r="J63" s="36">
        <v>505.93333333333339</v>
      </c>
      <c r="K63" s="31">
        <v>496</v>
      </c>
      <c r="L63" s="31">
        <v>487.2</v>
      </c>
      <c r="M63" s="31">
        <v>74.772919999999999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5855.45</v>
      </c>
      <c r="D64" s="36">
        <v>5861.1499999999987</v>
      </c>
      <c r="E64" s="36">
        <v>5746.9499999999971</v>
      </c>
      <c r="F64" s="36">
        <v>5638.449999999998</v>
      </c>
      <c r="G64" s="36">
        <v>5524.2499999999964</v>
      </c>
      <c r="H64" s="36">
        <v>5969.6499999999978</v>
      </c>
      <c r="I64" s="36">
        <v>6083.85</v>
      </c>
      <c r="J64" s="36">
        <v>6192.3499999999985</v>
      </c>
      <c r="K64" s="31">
        <v>5975.35</v>
      </c>
      <c r="L64" s="31">
        <v>5752.65</v>
      </c>
      <c r="M64" s="31">
        <v>7.5001100000000003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2946.4</v>
      </c>
      <c r="D65" s="36">
        <v>2939.2666666666664</v>
      </c>
      <c r="E65" s="36">
        <v>2913.583333333333</v>
      </c>
      <c r="F65" s="36">
        <v>2880.7666666666664</v>
      </c>
      <c r="G65" s="36">
        <v>2855.083333333333</v>
      </c>
      <c r="H65" s="36">
        <v>2972.083333333333</v>
      </c>
      <c r="I65" s="36">
        <v>2997.7666666666664</v>
      </c>
      <c r="J65" s="36">
        <v>3030.583333333333</v>
      </c>
      <c r="K65" s="31">
        <v>2964.95</v>
      </c>
      <c r="L65" s="31">
        <v>2906.45</v>
      </c>
      <c r="M65" s="31">
        <v>2.8437199999999998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1043.1500000000001</v>
      </c>
      <c r="D66" s="36">
        <v>1047.2166666666669</v>
      </c>
      <c r="E66" s="36">
        <v>1029.7333333333338</v>
      </c>
      <c r="F66" s="36">
        <v>1016.3166666666668</v>
      </c>
      <c r="G66" s="36">
        <v>998.83333333333371</v>
      </c>
      <c r="H66" s="36">
        <v>1060.6333333333339</v>
      </c>
      <c r="I66" s="36">
        <v>1078.116666666667</v>
      </c>
      <c r="J66" s="36">
        <v>1091.533333333334</v>
      </c>
      <c r="K66" s="31">
        <v>1064.7</v>
      </c>
      <c r="L66" s="31">
        <v>1033.8</v>
      </c>
      <c r="M66" s="31">
        <v>26.049779999999998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1615.75</v>
      </c>
      <c r="D67" s="36">
        <v>1611.8500000000001</v>
      </c>
      <c r="E67" s="36">
        <v>1586.2000000000003</v>
      </c>
      <c r="F67" s="36">
        <v>1556.65</v>
      </c>
      <c r="G67" s="36">
        <v>1531.0000000000002</v>
      </c>
      <c r="H67" s="36">
        <v>1641.4000000000003</v>
      </c>
      <c r="I67" s="36">
        <v>1667.0500000000004</v>
      </c>
      <c r="J67" s="36">
        <v>1696.6000000000004</v>
      </c>
      <c r="K67" s="31">
        <v>1637.5</v>
      </c>
      <c r="L67" s="31">
        <v>1582.3</v>
      </c>
      <c r="M67" s="31">
        <v>5.8177500000000002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420.6</v>
      </c>
      <c r="D68" s="36">
        <v>417.84999999999997</v>
      </c>
      <c r="E68" s="36">
        <v>412.24999999999994</v>
      </c>
      <c r="F68" s="36">
        <v>403.9</v>
      </c>
      <c r="G68" s="36">
        <v>398.29999999999995</v>
      </c>
      <c r="H68" s="36">
        <v>426.19999999999993</v>
      </c>
      <c r="I68" s="36">
        <v>431.79999999999995</v>
      </c>
      <c r="J68" s="36">
        <v>440.14999999999992</v>
      </c>
      <c r="K68" s="31">
        <v>423.45</v>
      </c>
      <c r="L68" s="31">
        <v>409.5</v>
      </c>
      <c r="M68" s="31">
        <v>22.31484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4000.85</v>
      </c>
      <c r="D69" s="36">
        <v>4038.5500000000006</v>
      </c>
      <c r="E69" s="36">
        <v>3923.1000000000013</v>
      </c>
      <c r="F69" s="36">
        <v>3845.3500000000008</v>
      </c>
      <c r="G69" s="36">
        <v>3729.9000000000015</v>
      </c>
      <c r="H69" s="36">
        <v>4116.3000000000011</v>
      </c>
      <c r="I69" s="36">
        <v>4231.7500000000009</v>
      </c>
      <c r="J69" s="36">
        <v>4309.5000000000009</v>
      </c>
      <c r="K69" s="31">
        <v>4154</v>
      </c>
      <c r="L69" s="31">
        <v>3960.8</v>
      </c>
      <c r="M69" s="31">
        <v>9.3798600000000008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835.7</v>
      </c>
      <c r="D70" s="36">
        <v>834.5</v>
      </c>
      <c r="E70" s="36">
        <v>829.25</v>
      </c>
      <c r="F70" s="36">
        <v>822.8</v>
      </c>
      <c r="G70" s="36">
        <v>817.55</v>
      </c>
      <c r="H70" s="36">
        <v>840.95</v>
      </c>
      <c r="I70" s="36">
        <v>846.2</v>
      </c>
      <c r="J70" s="36">
        <v>852.65000000000009</v>
      </c>
      <c r="K70" s="31">
        <v>839.75</v>
      </c>
      <c r="L70" s="31">
        <v>828.05</v>
      </c>
      <c r="M70" s="31">
        <v>12.0288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623.45000000000005</v>
      </c>
      <c r="D71" s="36">
        <v>622.2833333333333</v>
      </c>
      <c r="E71" s="36">
        <v>611.56666666666661</v>
      </c>
      <c r="F71" s="36">
        <v>599.68333333333328</v>
      </c>
      <c r="G71" s="36">
        <v>588.96666666666658</v>
      </c>
      <c r="H71" s="36">
        <v>634.16666666666663</v>
      </c>
      <c r="I71" s="36">
        <v>644.88333333333333</v>
      </c>
      <c r="J71" s="36">
        <v>656.76666666666665</v>
      </c>
      <c r="K71" s="31">
        <v>633</v>
      </c>
      <c r="L71" s="31">
        <v>610.4</v>
      </c>
      <c r="M71" s="31">
        <v>72.796340000000001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1855.85</v>
      </c>
      <c r="D72" s="36">
        <v>1854.95</v>
      </c>
      <c r="E72" s="36">
        <v>1844.5</v>
      </c>
      <c r="F72" s="36">
        <v>1833.1499999999999</v>
      </c>
      <c r="G72" s="36">
        <v>1822.6999999999998</v>
      </c>
      <c r="H72" s="36">
        <v>1866.3000000000002</v>
      </c>
      <c r="I72" s="36">
        <v>1876.7500000000005</v>
      </c>
      <c r="J72" s="36">
        <v>1888.1000000000004</v>
      </c>
      <c r="K72" s="31">
        <v>1865.4</v>
      </c>
      <c r="L72" s="31">
        <v>1843.6</v>
      </c>
      <c r="M72" s="31">
        <v>1.6927300000000001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2694.15</v>
      </c>
      <c r="D73" s="36">
        <v>2696.7666666666669</v>
      </c>
      <c r="E73" s="36">
        <v>2667.4333333333338</v>
      </c>
      <c r="F73" s="36">
        <v>2640.7166666666672</v>
      </c>
      <c r="G73" s="36">
        <v>2611.3833333333341</v>
      </c>
      <c r="H73" s="36">
        <v>2723.4833333333336</v>
      </c>
      <c r="I73" s="36">
        <v>2752.8166666666666</v>
      </c>
      <c r="J73" s="36">
        <v>2779.5333333333333</v>
      </c>
      <c r="K73" s="31">
        <v>2726.1</v>
      </c>
      <c r="L73" s="31">
        <v>2670.05</v>
      </c>
      <c r="M73" s="31">
        <v>3.8191700000000002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394.45</v>
      </c>
      <c r="D74" s="36">
        <v>393.76666666666665</v>
      </c>
      <c r="E74" s="36">
        <v>389.73333333333329</v>
      </c>
      <c r="F74" s="36">
        <v>385.01666666666665</v>
      </c>
      <c r="G74" s="36">
        <v>380.98333333333329</v>
      </c>
      <c r="H74" s="36">
        <v>398.48333333333329</v>
      </c>
      <c r="I74" s="36">
        <v>402.51666666666659</v>
      </c>
      <c r="J74" s="36">
        <v>407.23333333333329</v>
      </c>
      <c r="K74" s="31">
        <v>397.8</v>
      </c>
      <c r="L74" s="31">
        <v>389.05</v>
      </c>
      <c r="M74" s="31">
        <v>17.71791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164.75</v>
      </c>
      <c r="D75" s="36">
        <v>165.71666666666667</v>
      </c>
      <c r="E75" s="36">
        <v>162.03333333333333</v>
      </c>
      <c r="F75" s="36">
        <v>159.31666666666666</v>
      </c>
      <c r="G75" s="36">
        <v>155.63333333333333</v>
      </c>
      <c r="H75" s="36">
        <v>168.43333333333334</v>
      </c>
      <c r="I75" s="36">
        <v>172.11666666666667</v>
      </c>
      <c r="J75" s="36">
        <v>174.83333333333334</v>
      </c>
      <c r="K75" s="31">
        <v>169.4</v>
      </c>
      <c r="L75" s="31">
        <v>163</v>
      </c>
      <c r="M75" s="31">
        <v>11.512359999999999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4464.2</v>
      </c>
      <c r="D76" s="36">
        <v>4519.6166666666659</v>
      </c>
      <c r="E76" s="36">
        <v>4389.5833333333321</v>
      </c>
      <c r="F76" s="36">
        <v>4314.9666666666662</v>
      </c>
      <c r="G76" s="36">
        <v>4184.9333333333325</v>
      </c>
      <c r="H76" s="36">
        <v>4594.2333333333318</v>
      </c>
      <c r="I76" s="36">
        <v>4724.2666666666664</v>
      </c>
      <c r="J76" s="36">
        <v>4798.8833333333314</v>
      </c>
      <c r="K76" s="31">
        <v>4649.6499999999996</v>
      </c>
      <c r="L76" s="31">
        <v>4445</v>
      </c>
      <c r="M76" s="31">
        <v>8.9026099999999992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12482.5</v>
      </c>
      <c r="D77" s="36">
        <v>12500.883333333333</v>
      </c>
      <c r="E77" s="36">
        <v>12362.816666666666</v>
      </c>
      <c r="F77" s="36">
        <v>12243.133333333333</v>
      </c>
      <c r="G77" s="36">
        <v>12105.066666666666</v>
      </c>
      <c r="H77" s="36">
        <v>12620.566666666666</v>
      </c>
      <c r="I77" s="36">
        <v>12758.633333333335</v>
      </c>
      <c r="J77" s="36">
        <v>12878.316666666666</v>
      </c>
      <c r="K77" s="31">
        <v>12638.95</v>
      </c>
      <c r="L77" s="31">
        <v>12381.2</v>
      </c>
      <c r="M77" s="31">
        <v>2.1953900000000002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2906.4</v>
      </c>
      <c r="D78" s="36">
        <v>2904.5</v>
      </c>
      <c r="E78" s="36">
        <v>2869.9</v>
      </c>
      <c r="F78" s="36">
        <v>2833.4</v>
      </c>
      <c r="G78" s="36">
        <v>2798.8</v>
      </c>
      <c r="H78" s="36">
        <v>2941</v>
      </c>
      <c r="I78" s="36">
        <v>2975.6000000000004</v>
      </c>
      <c r="J78" s="36">
        <v>3012.1</v>
      </c>
      <c r="K78" s="31">
        <v>2939.1</v>
      </c>
      <c r="L78" s="31">
        <v>2868</v>
      </c>
      <c r="M78" s="31">
        <v>3.6248300000000002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6534.15</v>
      </c>
      <c r="D79" s="36">
        <v>6531.7166666666672</v>
      </c>
      <c r="E79" s="36">
        <v>6488.4333333333343</v>
      </c>
      <c r="F79" s="36">
        <v>6442.7166666666672</v>
      </c>
      <c r="G79" s="36">
        <v>6399.4333333333343</v>
      </c>
      <c r="H79" s="36">
        <v>6577.4333333333343</v>
      </c>
      <c r="I79" s="36">
        <v>6620.7166666666672</v>
      </c>
      <c r="J79" s="36">
        <v>6666.4333333333343</v>
      </c>
      <c r="K79" s="31">
        <v>6575</v>
      </c>
      <c r="L79" s="31">
        <v>6486</v>
      </c>
      <c r="M79" s="31">
        <v>1.61476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4754.45</v>
      </c>
      <c r="D80" s="36">
        <v>4748.4833333333336</v>
      </c>
      <c r="E80" s="36">
        <v>4721.9666666666672</v>
      </c>
      <c r="F80" s="36">
        <v>4689.4833333333336</v>
      </c>
      <c r="G80" s="36">
        <v>4662.9666666666672</v>
      </c>
      <c r="H80" s="36">
        <v>4780.9666666666672</v>
      </c>
      <c r="I80" s="36">
        <v>4807.4833333333336</v>
      </c>
      <c r="J80" s="36">
        <v>4839.9666666666672</v>
      </c>
      <c r="K80" s="31">
        <v>4775</v>
      </c>
      <c r="L80" s="31">
        <v>4716</v>
      </c>
      <c r="M80" s="31">
        <v>5.4246999999999996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4105.05</v>
      </c>
      <c r="D81" s="36">
        <v>4100.083333333333</v>
      </c>
      <c r="E81" s="36">
        <v>4028.9666666666662</v>
      </c>
      <c r="F81" s="36">
        <v>3952.8833333333332</v>
      </c>
      <c r="G81" s="36">
        <v>3881.7666666666664</v>
      </c>
      <c r="H81" s="36">
        <v>4176.1666666666661</v>
      </c>
      <c r="I81" s="36">
        <v>4247.2833333333328</v>
      </c>
      <c r="J81" s="36">
        <v>4323.3666666666659</v>
      </c>
      <c r="K81" s="31">
        <v>4171.2</v>
      </c>
      <c r="L81" s="31">
        <v>4024</v>
      </c>
      <c r="M81" s="31">
        <v>2.0263100000000001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176.96</v>
      </c>
      <c r="D82" s="36">
        <v>178.35333333333332</v>
      </c>
      <c r="E82" s="36">
        <v>174.60666666666665</v>
      </c>
      <c r="F82" s="36">
        <v>172.25333333333333</v>
      </c>
      <c r="G82" s="36">
        <v>168.50666666666666</v>
      </c>
      <c r="H82" s="36">
        <v>180.70666666666665</v>
      </c>
      <c r="I82" s="36">
        <v>184.45333333333332</v>
      </c>
      <c r="J82" s="36">
        <v>186.80666666666664</v>
      </c>
      <c r="K82" s="31">
        <v>182.1</v>
      </c>
      <c r="L82" s="31">
        <v>176</v>
      </c>
      <c r="M82" s="31">
        <v>90.350149999999999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188.06</v>
      </c>
      <c r="D83" s="36">
        <v>187.54333333333332</v>
      </c>
      <c r="E83" s="36">
        <v>185.78666666666663</v>
      </c>
      <c r="F83" s="36">
        <v>183.51333333333332</v>
      </c>
      <c r="G83" s="36">
        <v>181.75666666666663</v>
      </c>
      <c r="H83" s="36">
        <v>189.81666666666663</v>
      </c>
      <c r="I83" s="36">
        <v>191.57333333333335</v>
      </c>
      <c r="J83" s="36">
        <v>193.84666666666664</v>
      </c>
      <c r="K83" s="31">
        <v>189.3</v>
      </c>
      <c r="L83" s="31">
        <v>185.27</v>
      </c>
      <c r="M83" s="31">
        <v>174.05153000000001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1111.0999999999999</v>
      </c>
      <c r="D84" s="36">
        <v>1083.3500000000001</v>
      </c>
      <c r="E84" s="36">
        <v>1047.7500000000002</v>
      </c>
      <c r="F84" s="36">
        <v>984.40000000000009</v>
      </c>
      <c r="G84" s="36">
        <v>948.80000000000018</v>
      </c>
      <c r="H84" s="36">
        <v>1146.7000000000003</v>
      </c>
      <c r="I84" s="36">
        <v>1182.3000000000002</v>
      </c>
      <c r="J84" s="36">
        <v>1245.6500000000003</v>
      </c>
      <c r="K84" s="31">
        <v>1118.95</v>
      </c>
      <c r="L84" s="31">
        <v>1020</v>
      </c>
      <c r="M84" s="31">
        <v>43.862340000000003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455.95</v>
      </c>
      <c r="D85" s="36">
        <v>460.34999999999997</v>
      </c>
      <c r="E85" s="36">
        <v>448.99999999999994</v>
      </c>
      <c r="F85" s="36">
        <v>442.04999999999995</v>
      </c>
      <c r="G85" s="36">
        <v>430.69999999999993</v>
      </c>
      <c r="H85" s="36">
        <v>467.29999999999995</v>
      </c>
      <c r="I85" s="36">
        <v>478.65</v>
      </c>
      <c r="J85" s="36">
        <v>485.59999999999997</v>
      </c>
      <c r="K85" s="31">
        <v>471.7</v>
      </c>
      <c r="L85" s="31">
        <v>453.4</v>
      </c>
      <c r="M85" s="31">
        <v>16.501729999999998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230.49</v>
      </c>
      <c r="D86" s="36">
        <v>227.73333333333335</v>
      </c>
      <c r="E86" s="36">
        <v>224.0266666666667</v>
      </c>
      <c r="F86" s="36">
        <v>217.56333333333336</v>
      </c>
      <c r="G86" s="36">
        <v>213.85666666666671</v>
      </c>
      <c r="H86" s="36">
        <v>234.19666666666669</v>
      </c>
      <c r="I86" s="36">
        <v>237.90333333333334</v>
      </c>
      <c r="J86" s="36">
        <v>244.36666666666667</v>
      </c>
      <c r="K86" s="31">
        <v>231.44</v>
      </c>
      <c r="L86" s="31">
        <v>221.27</v>
      </c>
      <c r="M86" s="31">
        <v>281.99193000000002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1885.15</v>
      </c>
      <c r="D87" s="36">
        <v>1870.6166666666668</v>
      </c>
      <c r="E87" s="36">
        <v>1849.2333333333336</v>
      </c>
      <c r="F87" s="36">
        <v>1813.3166666666668</v>
      </c>
      <c r="G87" s="36">
        <v>1791.9333333333336</v>
      </c>
      <c r="H87" s="36">
        <v>1906.5333333333335</v>
      </c>
      <c r="I87" s="36">
        <v>1927.9166666666667</v>
      </c>
      <c r="J87" s="36">
        <v>1963.8333333333335</v>
      </c>
      <c r="K87" s="31">
        <v>1892</v>
      </c>
      <c r="L87" s="31">
        <v>1834.7</v>
      </c>
      <c r="M87" s="31">
        <v>3.3730899999999999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1426</v>
      </c>
      <c r="D88" s="36">
        <v>1412.6666666666667</v>
      </c>
      <c r="E88" s="36">
        <v>1385.6333333333334</v>
      </c>
      <c r="F88" s="36">
        <v>1345.2666666666667</v>
      </c>
      <c r="G88" s="36">
        <v>1318.2333333333333</v>
      </c>
      <c r="H88" s="36">
        <v>1453.0333333333335</v>
      </c>
      <c r="I88" s="36">
        <v>1480.0666666666668</v>
      </c>
      <c r="J88" s="36">
        <v>1520.4333333333336</v>
      </c>
      <c r="K88" s="31">
        <v>1439.7</v>
      </c>
      <c r="L88" s="31">
        <v>1372.3</v>
      </c>
      <c r="M88" s="31">
        <v>24.71142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3312</v>
      </c>
      <c r="D89" s="36">
        <v>3297.2666666666664</v>
      </c>
      <c r="E89" s="36">
        <v>3269.5333333333328</v>
      </c>
      <c r="F89" s="36">
        <v>3227.0666666666666</v>
      </c>
      <c r="G89" s="36">
        <v>3199.333333333333</v>
      </c>
      <c r="H89" s="36">
        <v>3339.7333333333327</v>
      </c>
      <c r="I89" s="36">
        <v>3367.4666666666662</v>
      </c>
      <c r="J89" s="36">
        <v>3409.9333333333325</v>
      </c>
      <c r="K89" s="31">
        <v>3325</v>
      </c>
      <c r="L89" s="31">
        <v>3254.8</v>
      </c>
      <c r="M89" s="31">
        <v>6.7974100000000002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2742.15</v>
      </c>
      <c r="D90" s="36">
        <v>2736.9833333333336</v>
      </c>
      <c r="E90" s="36">
        <v>2719.0166666666673</v>
      </c>
      <c r="F90" s="36">
        <v>2695.8833333333337</v>
      </c>
      <c r="G90" s="36">
        <v>2677.9166666666674</v>
      </c>
      <c r="H90" s="36">
        <v>2760.1166666666672</v>
      </c>
      <c r="I90" s="36">
        <v>2778.0833333333335</v>
      </c>
      <c r="J90" s="36">
        <v>2801.2166666666672</v>
      </c>
      <c r="K90" s="31">
        <v>2754.95</v>
      </c>
      <c r="L90" s="31">
        <v>2713.85</v>
      </c>
      <c r="M90" s="31">
        <v>3.33988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3228.75</v>
      </c>
      <c r="D91" s="36">
        <v>3234.9166666666665</v>
      </c>
      <c r="E91" s="36">
        <v>3194.833333333333</v>
      </c>
      <c r="F91" s="36">
        <v>3160.9166666666665</v>
      </c>
      <c r="G91" s="36">
        <v>3120.833333333333</v>
      </c>
      <c r="H91" s="36">
        <v>3268.833333333333</v>
      </c>
      <c r="I91" s="36">
        <v>3308.9166666666661</v>
      </c>
      <c r="J91" s="36">
        <v>3342.833333333333</v>
      </c>
      <c r="K91" s="31">
        <v>3275</v>
      </c>
      <c r="L91" s="31">
        <v>3201</v>
      </c>
      <c r="M91" s="31">
        <v>0.82796999999999998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653.35</v>
      </c>
      <c r="D92" s="36">
        <v>649.30000000000007</v>
      </c>
      <c r="E92" s="36">
        <v>643.05000000000018</v>
      </c>
      <c r="F92" s="36">
        <v>632.75000000000011</v>
      </c>
      <c r="G92" s="36">
        <v>626.50000000000023</v>
      </c>
      <c r="H92" s="36">
        <v>659.60000000000014</v>
      </c>
      <c r="I92" s="36">
        <v>665.84999999999991</v>
      </c>
      <c r="J92" s="36">
        <v>676.15000000000009</v>
      </c>
      <c r="K92" s="31">
        <v>655.55</v>
      </c>
      <c r="L92" s="31">
        <v>639</v>
      </c>
      <c r="M92" s="31">
        <v>7.1283200000000004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1533.4</v>
      </c>
      <c r="D93" s="36">
        <v>1526.5333333333335</v>
      </c>
      <c r="E93" s="36">
        <v>1513.0666666666671</v>
      </c>
      <c r="F93" s="36">
        <v>1492.7333333333336</v>
      </c>
      <c r="G93" s="36">
        <v>1479.2666666666671</v>
      </c>
      <c r="H93" s="36">
        <v>1546.866666666667</v>
      </c>
      <c r="I93" s="36">
        <v>1560.3333333333337</v>
      </c>
      <c r="J93" s="36">
        <v>1580.666666666667</v>
      </c>
      <c r="K93" s="31">
        <v>1540</v>
      </c>
      <c r="L93" s="31">
        <v>1506.2</v>
      </c>
      <c r="M93" s="31">
        <v>29.3962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4159.05</v>
      </c>
      <c r="D94" s="36">
        <v>4171.6333333333332</v>
      </c>
      <c r="E94" s="36">
        <v>4091.0666666666666</v>
      </c>
      <c r="F94" s="36">
        <v>4023.083333333333</v>
      </c>
      <c r="G94" s="36">
        <v>3942.5166666666664</v>
      </c>
      <c r="H94" s="36">
        <v>4239.6166666666668</v>
      </c>
      <c r="I94" s="36">
        <v>4320.1833333333325</v>
      </c>
      <c r="J94" s="36">
        <v>4388.166666666667</v>
      </c>
      <c r="K94" s="31">
        <v>4252.2</v>
      </c>
      <c r="L94" s="31">
        <v>4103.6499999999996</v>
      </c>
      <c r="M94" s="31">
        <v>7.2521000000000004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1635.35</v>
      </c>
      <c r="D95" s="36">
        <v>1639.1500000000003</v>
      </c>
      <c r="E95" s="36">
        <v>1623.3500000000006</v>
      </c>
      <c r="F95" s="36">
        <v>1611.3500000000004</v>
      </c>
      <c r="G95" s="36">
        <v>1595.5500000000006</v>
      </c>
      <c r="H95" s="36">
        <v>1651.1500000000005</v>
      </c>
      <c r="I95" s="36">
        <v>1666.9500000000003</v>
      </c>
      <c r="J95" s="36">
        <v>1678.9500000000005</v>
      </c>
      <c r="K95" s="31">
        <v>1654.95</v>
      </c>
      <c r="L95" s="31">
        <v>1627.15</v>
      </c>
      <c r="M95" s="31">
        <v>195.43899999999999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620.9</v>
      </c>
      <c r="D96" s="36">
        <v>617.18333333333328</v>
      </c>
      <c r="E96" s="36">
        <v>612.31666666666661</v>
      </c>
      <c r="F96" s="36">
        <v>603.73333333333335</v>
      </c>
      <c r="G96" s="36">
        <v>598.86666666666667</v>
      </c>
      <c r="H96" s="36">
        <v>625.76666666666654</v>
      </c>
      <c r="I96" s="36">
        <v>630.6333333333331</v>
      </c>
      <c r="J96" s="36">
        <v>639.21666666666647</v>
      </c>
      <c r="K96" s="31">
        <v>622.04999999999995</v>
      </c>
      <c r="L96" s="31">
        <v>608.6</v>
      </c>
      <c r="M96" s="31">
        <v>68.008570000000006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1886.2</v>
      </c>
      <c r="D97" s="36">
        <v>1885.8833333333332</v>
      </c>
      <c r="E97" s="36">
        <v>1866.9666666666665</v>
      </c>
      <c r="F97" s="36">
        <v>1847.7333333333333</v>
      </c>
      <c r="G97" s="36">
        <v>1828.8166666666666</v>
      </c>
      <c r="H97" s="36">
        <v>1905.1166666666663</v>
      </c>
      <c r="I97" s="36">
        <v>1924.0333333333333</v>
      </c>
      <c r="J97" s="36">
        <v>1943.2666666666662</v>
      </c>
      <c r="K97" s="31">
        <v>1904.8</v>
      </c>
      <c r="L97" s="31">
        <v>1866.65</v>
      </c>
      <c r="M97" s="31">
        <v>6.2541099999999998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5501.9</v>
      </c>
      <c r="D98" s="36">
        <v>5539.8166666666666</v>
      </c>
      <c r="E98" s="36">
        <v>5449.6333333333332</v>
      </c>
      <c r="F98" s="36">
        <v>5397.3666666666668</v>
      </c>
      <c r="G98" s="36">
        <v>5307.1833333333334</v>
      </c>
      <c r="H98" s="36">
        <v>5592.083333333333</v>
      </c>
      <c r="I98" s="36">
        <v>5682.2666666666655</v>
      </c>
      <c r="J98" s="36">
        <v>5734.5333333333328</v>
      </c>
      <c r="K98" s="31">
        <v>5630</v>
      </c>
      <c r="L98" s="31">
        <v>5487.55</v>
      </c>
      <c r="M98" s="31">
        <v>4.7855699999999999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697.2</v>
      </c>
      <c r="D99" s="36">
        <v>698.25</v>
      </c>
      <c r="E99" s="36">
        <v>690.6</v>
      </c>
      <c r="F99" s="36">
        <v>684</v>
      </c>
      <c r="G99" s="36">
        <v>676.35</v>
      </c>
      <c r="H99" s="36">
        <v>704.85</v>
      </c>
      <c r="I99" s="36">
        <v>712.50000000000011</v>
      </c>
      <c r="J99" s="36">
        <v>719.1</v>
      </c>
      <c r="K99" s="31">
        <v>705.9</v>
      </c>
      <c r="L99" s="31">
        <v>691.65</v>
      </c>
      <c r="M99" s="31">
        <v>26.361460000000001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5621.95</v>
      </c>
      <c r="D100" s="36">
        <v>5614.9666666666672</v>
      </c>
      <c r="E100" s="36">
        <v>5567.4833333333345</v>
      </c>
      <c r="F100" s="36">
        <v>5513.0166666666673</v>
      </c>
      <c r="G100" s="36">
        <v>5465.5333333333347</v>
      </c>
      <c r="H100" s="36">
        <v>5669.4333333333343</v>
      </c>
      <c r="I100" s="36">
        <v>5716.9166666666679</v>
      </c>
      <c r="J100" s="36">
        <v>5771.3833333333341</v>
      </c>
      <c r="K100" s="31">
        <v>5662.45</v>
      </c>
      <c r="L100" s="31">
        <v>5560.5</v>
      </c>
      <c r="M100" s="31">
        <v>35.36842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327.9</v>
      </c>
      <c r="D101" s="36">
        <v>330.08333333333331</v>
      </c>
      <c r="E101" s="36">
        <v>323.96666666666664</v>
      </c>
      <c r="F101" s="36">
        <v>320.0333333333333</v>
      </c>
      <c r="G101" s="36">
        <v>313.91666666666663</v>
      </c>
      <c r="H101" s="36">
        <v>334.01666666666665</v>
      </c>
      <c r="I101" s="36">
        <v>340.13333333333333</v>
      </c>
      <c r="J101" s="36">
        <v>344.06666666666666</v>
      </c>
      <c r="K101" s="31">
        <v>336.2</v>
      </c>
      <c r="L101" s="31">
        <v>326.14999999999998</v>
      </c>
      <c r="M101" s="31">
        <v>99.733969999999999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2587.15</v>
      </c>
      <c r="D102" s="36">
        <v>2572.7999999999997</v>
      </c>
      <c r="E102" s="36">
        <v>2550.5999999999995</v>
      </c>
      <c r="F102" s="36">
        <v>2514.0499999999997</v>
      </c>
      <c r="G102" s="36">
        <v>2491.8499999999995</v>
      </c>
      <c r="H102" s="36">
        <v>2609.3499999999995</v>
      </c>
      <c r="I102" s="36">
        <v>2631.5499999999993</v>
      </c>
      <c r="J102" s="36">
        <v>2668.0999999999995</v>
      </c>
      <c r="K102" s="31">
        <v>2595</v>
      </c>
      <c r="L102" s="31">
        <v>2536.25</v>
      </c>
      <c r="M102" s="31">
        <v>28.188089999999999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1235.05</v>
      </c>
      <c r="D103" s="36">
        <v>1230.4833333333333</v>
      </c>
      <c r="E103" s="36">
        <v>1221.4666666666667</v>
      </c>
      <c r="F103" s="36">
        <v>1207.8833333333334</v>
      </c>
      <c r="G103" s="36">
        <v>1198.8666666666668</v>
      </c>
      <c r="H103" s="36">
        <v>1244.0666666666666</v>
      </c>
      <c r="I103" s="36">
        <v>1253.0833333333335</v>
      </c>
      <c r="J103" s="36">
        <v>1266.6666666666665</v>
      </c>
      <c r="K103" s="31">
        <v>1239.5</v>
      </c>
      <c r="L103" s="31">
        <v>1216.9000000000001</v>
      </c>
      <c r="M103" s="31">
        <v>66.171899999999994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1838.95</v>
      </c>
      <c r="D104" s="36">
        <v>1847.3833333333332</v>
      </c>
      <c r="E104" s="36">
        <v>1823.0666666666664</v>
      </c>
      <c r="F104" s="36">
        <v>1807.1833333333332</v>
      </c>
      <c r="G104" s="36">
        <v>1782.8666666666663</v>
      </c>
      <c r="H104" s="36">
        <v>1863.2666666666664</v>
      </c>
      <c r="I104" s="36">
        <v>1887.583333333333</v>
      </c>
      <c r="J104" s="36">
        <v>1903.4666666666665</v>
      </c>
      <c r="K104" s="31">
        <v>1871.7</v>
      </c>
      <c r="L104" s="31">
        <v>1831.5</v>
      </c>
      <c r="M104" s="31">
        <v>5.34239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636.35</v>
      </c>
      <c r="D105" s="36">
        <v>636.19999999999993</v>
      </c>
      <c r="E105" s="36">
        <v>628.74999999999989</v>
      </c>
      <c r="F105" s="36">
        <v>621.15</v>
      </c>
      <c r="G105" s="36">
        <v>613.69999999999993</v>
      </c>
      <c r="H105" s="36">
        <v>643.79999999999984</v>
      </c>
      <c r="I105" s="36">
        <v>651.24999999999989</v>
      </c>
      <c r="J105" s="36">
        <v>658.8499999999998</v>
      </c>
      <c r="K105" s="31">
        <v>643.65</v>
      </c>
      <c r="L105" s="31">
        <v>628.6</v>
      </c>
      <c r="M105" s="31">
        <v>14.260439999999999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79.760000000000005</v>
      </c>
      <c r="D106" s="36">
        <v>80.19</v>
      </c>
      <c r="E106" s="36">
        <v>79.03</v>
      </c>
      <c r="F106" s="36">
        <v>78.3</v>
      </c>
      <c r="G106" s="36">
        <v>77.14</v>
      </c>
      <c r="H106" s="36">
        <v>80.92</v>
      </c>
      <c r="I106" s="36">
        <v>82.08</v>
      </c>
      <c r="J106" s="36">
        <v>82.81</v>
      </c>
      <c r="K106" s="31">
        <v>81.349999999999994</v>
      </c>
      <c r="L106" s="31">
        <v>79.459999999999994</v>
      </c>
      <c r="M106" s="31">
        <v>322.09971999999999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443.6</v>
      </c>
      <c r="D107" s="36">
        <v>440.60000000000008</v>
      </c>
      <c r="E107" s="36">
        <v>436.65000000000015</v>
      </c>
      <c r="F107" s="36">
        <v>429.70000000000005</v>
      </c>
      <c r="G107" s="36">
        <v>425.75000000000011</v>
      </c>
      <c r="H107" s="36">
        <v>447.55000000000018</v>
      </c>
      <c r="I107" s="36">
        <v>451.50000000000011</v>
      </c>
      <c r="J107" s="36">
        <v>458.45000000000022</v>
      </c>
      <c r="K107" s="31">
        <v>444.55</v>
      </c>
      <c r="L107" s="31">
        <v>433.65</v>
      </c>
      <c r="M107" s="31">
        <v>205.21107000000001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526.5</v>
      </c>
      <c r="D108" s="36">
        <v>530.43333333333328</v>
      </c>
      <c r="E108" s="36">
        <v>520.86666666666656</v>
      </c>
      <c r="F108" s="36">
        <v>515.23333333333323</v>
      </c>
      <c r="G108" s="36">
        <v>505.66666666666652</v>
      </c>
      <c r="H108" s="36">
        <v>536.06666666666661</v>
      </c>
      <c r="I108" s="36">
        <v>545.63333333333344</v>
      </c>
      <c r="J108" s="36">
        <v>551.26666666666665</v>
      </c>
      <c r="K108" s="31">
        <v>540</v>
      </c>
      <c r="L108" s="31">
        <v>524.79999999999995</v>
      </c>
      <c r="M108" s="31">
        <v>17.296420000000001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608.70000000000005</v>
      </c>
      <c r="D109" s="36">
        <v>609.63333333333333</v>
      </c>
      <c r="E109" s="36">
        <v>603.16666666666663</v>
      </c>
      <c r="F109" s="36">
        <v>597.63333333333333</v>
      </c>
      <c r="G109" s="36">
        <v>591.16666666666663</v>
      </c>
      <c r="H109" s="36">
        <v>615.16666666666663</v>
      </c>
      <c r="I109" s="36">
        <v>621.63333333333333</v>
      </c>
      <c r="J109" s="36">
        <v>627.16666666666663</v>
      </c>
      <c r="K109" s="31">
        <v>616.1</v>
      </c>
      <c r="L109" s="31">
        <v>604.1</v>
      </c>
      <c r="M109" s="31">
        <v>50.742190000000001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170.07</v>
      </c>
      <c r="D110" s="36">
        <v>170.87666666666667</v>
      </c>
      <c r="E110" s="36">
        <v>168.94333333333333</v>
      </c>
      <c r="F110" s="36">
        <v>167.81666666666666</v>
      </c>
      <c r="G110" s="36">
        <v>165.88333333333333</v>
      </c>
      <c r="H110" s="36">
        <v>172.00333333333333</v>
      </c>
      <c r="I110" s="36">
        <v>173.93666666666667</v>
      </c>
      <c r="J110" s="36">
        <v>175.06333333333333</v>
      </c>
      <c r="K110" s="31">
        <v>172.81</v>
      </c>
      <c r="L110" s="31">
        <v>169.75</v>
      </c>
      <c r="M110" s="31">
        <v>303.22381000000001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1045.5999999999999</v>
      </c>
      <c r="D111" s="36">
        <v>1041.7166666666665</v>
      </c>
      <c r="E111" s="36">
        <v>1031.6833333333329</v>
      </c>
      <c r="F111" s="36">
        <v>1017.7666666666664</v>
      </c>
      <c r="G111" s="36">
        <v>1007.7333333333329</v>
      </c>
      <c r="H111" s="36">
        <v>1055.633333333333</v>
      </c>
      <c r="I111" s="36">
        <v>1065.6666666666663</v>
      </c>
      <c r="J111" s="36">
        <v>1079.583333333333</v>
      </c>
      <c r="K111" s="31">
        <v>1051.75</v>
      </c>
      <c r="L111" s="31">
        <v>1027.8</v>
      </c>
      <c r="M111" s="31">
        <v>60.831789999999998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202.02</v>
      </c>
      <c r="D112" s="36">
        <v>200.50666666666666</v>
      </c>
      <c r="E112" s="36">
        <v>195.01333333333332</v>
      </c>
      <c r="F112" s="36">
        <v>188.00666666666666</v>
      </c>
      <c r="G112" s="36">
        <v>182.51333333333332</v>
      </c>
      <c r="H112" s="36">
        <v>207.51333333333332</v>
      </c>
      <c r="I112" s="36">
        <v>213.00666666666666</v>
      </c>
      <c r="J112" s="36">
        <v>220.01333333333332</v>
      </c>
      <c r="K112" s="31">
        <v>206</v>
      </c>
      <c r="L112" s="31">
        <v>193.5</v>
      </c>
      <c r="M112" s="31">
        <v>2609.60455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525</v>
      </c>
      <c r="D113" s="36">
        <v>522.91666666666663</v>
      </c>
      <c r="E113" s="36">
        <v>518.93333333333328</v>
      </c>
      <c r="F113" s="36">
        <v>512.86666666666667</v>
      </c>
      <c r="G113" s="36">
        <v>508.88333333333333</v>
      </c>
      <c r="H113" s="36">
        <v>528.98333333333323</v>
      </c>
      <c r="I113" s="36">
        <v>532.96666666666658</v>
      </c>
      <c r="J113" s="36">
        <v>539.03333333333319</v>
      </c>
      <c r="K113" s="31">
        <v>526.9</v>
      </c>
      <c r="L113" s="31">
        <v>516.85</v>
      </c>
      <c r="M113" s="31">
        <v>20.578309999999998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385.75</v>
      </c>
      <c r="D114" s="36">
        <v>389.59999999999997</v>
      </c>
      <c r="E114" s="36">
        <v>380.34999999999991</v>
      </c>
      <c r="F114" s="36">
        <v>374.94999999999993</v>
      </c>
      <c r="G114" s="36">
        <v>365.69999999999987</v>
      </c>
      <c r="H114" s="36">
        <v>394.99999999999994</v>
      </c>
      <c r="I114" s="36">
        <v>404.25000000000006</v>
      </c>
      <c r="J114" s="36">
        <v>409.65</v>
      </c>
      <c r="K114" s="31">
        <v>398.85</v>
      </c>
      <c r="L114" s="31">
        <v>384.2</v>
      </c>
      <c r="M114" s="31">
        <v>173.94416000000001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1438.05</v>
      </c>
      <c r="D115" s="36">
        <v>1434.1833333333334</v>
      </c>
      <c r="E115" s="36">
        <v>1426.6666666666667</v>
      </c>
      <c r="F115" s="36">
        <v>1415.2833333333333</v>
      </c>
      <c r="G115" s="36">
        <v>1407.7666666666667</v>
      </c>
      <c r="H115" s="36">
        <v>1445.5666666666668</v>
      </c>
      <c r="I115" s="36">
        <v>1453.0833333333333</v>
      </c>
      <c r="J115" s="36">
        <v>1464.4666666666669</v>
      </c>
      <c r="K115" s="31">
        <v>1441.7</v>
      </c>
      <c r="L115" s="31">
        <v>1422.8</v>
      </c>
      <c r="M115" s="31">
        <v>27.722770000000001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6857.45</v>
      </c>
      <c r="D116" s="36">
        <v>6877.5499999999993</v>
      </c>
      <c r="E116" s="36">
        <v>6798.6999999999989</v>
      </c>
      <c r="F116" s="36">
        <v>6739.95</v>
      </c>
      <c r="G116" s="36">
        <v>6661.0999999999995</v>
      </c>
      <c r="H116" s="36">
        <v>6936.2999999999984</v>
      </c>
      <c r="I116" s="36">
        <v>7015.1499999999987</v>
      </c>
      <c r="J116" s="36">
        <v>7073.8999999999978</v>
      </c>
      <c r="K116" s="31">
        <v>6956.4</v>
      </c>
      <c r="L116" s="31">
        <v>6818.8</v>
      </c>
      <c r="M116" s="31">
        <v>2.0396800000000002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1661.65</v>
      </c>
      <c r="D117" s="36">
        <v>1655.8833333333332</v>
      </c>
      <c r="E117" s="36">
        <v>1645.7666666666664</v>
      </c>
      <c r="F117" s="36">
        <v>1629.8833333333332</v>
      </c>
      <c r="G117" s="36">
        <v>1619.7666666666664</v>
      </c>
      <c r="H117" s="36">
        <v>1671.7666666666664</v>
      </c>
      <c r="I117" s="36">
        <v>1681.8833333333332</v>
      </c>
      <c r="J117" s="36">
        <v>1697.7666666666664</v>
      </c>
      <c r="K117" s="31">
        <v>1666</v>
      </c>
      <c r="L117" s="31">
        <v>1640</v>
      </c>
      <c r="M117" s="31">
        <v>58.805329999999998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4237.95</v>
      </c>
      <c r="D118" s="36">
        <v>4263.7833333333338</v>
      </c>
      <c r="E118" s="36">
        <v>4202.7666666666673</v>
      </c>
      <c r="F118" s="36">
        <v>4167.5833333333339</v>
      </c>
      <c r="G118" s="36">
        <v>4106.5666666666675</v>
      </c>
      <c r="H118" s="36">
        <v>4298.9666666666672</v>
      </c>
      <c r="I118" s="36">
        <v>4359.9833333333336</v>
      </c>
      <c r="J118" s="36">
        <v>4395.166666666667</v>
      </c>
      <c r="K118" s="31">
        <v>4324.8</v>
      </c>
      <c r="L118" s="31">
        <v>4228.6000000000004</v>
      </c>
      <c r="M118" s="31">
        <v>3.8599100000000002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1188.1500000000001</v>
      </c>
      <c r="D119" s="36">
        <v>1190.0000000000002</v>
      </c>
      <c r="E119" s="36">
        <v>1179.8000000000004</v>
      </c>
      <c r="F119" s="36">
        <v>1171.4500000000003</v>
      </c>
      <c r="G119" s="36">
        <v>1161.2500000000005</v>
      </c>
      <c r="H119" s="36">
        <v>1198.3500000000004</v>
      </c>
      <c r="I119" s="36">
        <v>1208.5500000000002</v>
      </c>
      <c r="J119" s="36">
        <v>1216.9000000000003</v>
      </c>
      <c r="K119" s="31">
        <v>1200.2</v>
      </c>
      <c r="L119" s="31">
        <v>1181.6500000000001</v>
      </c>
      <c r="M119" s="31">
        <v>1.5624800000000001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742.2</v>
      </c>
      <c r="D120" s="36">
        <v>740.5</v>
      </c>
      <c r="E120" s="36">
        <v>734.15</v>
      </c>
      <c r="F120" s="36">
        <v>726.1</v>
      </c>
      <c r="G120" s="36">
        <v>719.75</v>
      </c>
      <c r="H120" s="36">
        <v>748.55</v>
      </c>
      <c r="I120" s="36">
        <v>754.89999999999986</v>
      </c>
      <c r="J120" s="36">
        <v>762.94999999999993</v>
      </c>
      <c r="K120" s="31">
        <v>746.85</v>
      </c>
      <c r="L120" s="31">
        <v>732.45</v>
      </c>
      <c r="M120" s="31">
        <v>9.0414300000000001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939.2</v>
      </c>
      <c r="D121" s="36">
        <v>943.04999999999984</v>
      </c>
      <c r="E121" s="36">
        <v>930.1999999999997</v>
      </c>
      <c r="F121" s="36">
        <v>921.19999999999982</v>
      </c>
      <c r="G121" s="36">
        <v>908.34999999999968</v>
      </c>
      <c r="H121" s="36">
        <v>952.04999999999973</v>
      </c>
      <c r="I121" s="36">
        <v>964.89999999999986</v>
      </c>
      <c r="J121" s="36">
        <v>973.89999999999975</v>
      </c>
      <c r="K121" s="31">
        <v>955.9</v>
      </c>
      <c r="L121" s="31">
        <v>934.05</v>
      </c>
      <c r="M121" s="31">
        <v>15.696199999999999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1025.95</v>
      </c>
      <c r="D122" s="36">
        <v>1034.6333333333334</v>
      </c>
      <c r="E122" s="36">
        <v>1014.8166666666668</v>
      </c>
      <c r="F122" s="36">
        <v>1003.6833333333334</v>
      </c>
      <c r="G122" s="36">
        <v>983.86666666666679</v>
      </c>
      <c r="H122" s="36">
        <v>1045.7666666666669</v>
      </c>
      <c r="I122" s="36">
        <v>1065.5833333333335</v>
      </c>
      <c r="J122" s="36">
        <v>1076.7166666666669</v>
      </c>
      <c r="K122" s="31">
        <v>1054.45</v>
      </c>
      <c r="L122" s="31">
        <v>1023.5</v>
      </c>
      <c r="M122" s="31">
        <v>14.17503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574.15</v>
      </c>
      <c r="D123" s="36">
        <v>571.75</v>
      </c>
      <c r="E123" s="36">
        <v>566.5</v>
      </c>
      <c r="F123" s="36">
        <v>558.85</v>
      </c>
      <c r="G123" s="36">
        <v>553.6</v>
      </c>
      <c r="H123" s="36">
        <v>579.4</v>
      </c>
      <c r="I123" s="36">
        <v>584.65</v>
      </c>
      <c r="J123" s="36">
        <v>592.29999999999995</v>
      </c>
      <c r="K123" s="31">
        <v>577</v>
      </c>
      <c r="L123" s="31">
        <v>564.1</v>
      </c>
      <c r="M123" s="31">
        <v>20.153009999999998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1682.95</v>
      </c>
      <c r="D124" s="36">
        <v>1679.2</v>
      </c>
      <c r="E124" s="36">
        <v>1657.5</v>
      </c>
      <c r="F124" s="36">
        <v>1632.05</v>
      </c>
      <c r="G124" s="36">
        <v>1610.35</v>
      </c>
      <c r="H124" s="36">
        <v>1704.65</v>
      </c>
      <c r="I124" s="36">
        <v>1726.3500000000004</v>
      </c>
      <c r="J124" s="36">
        <v>1751.8000000000002</v>
      </c>
      <c r="K124" s="31">
        <v>1700.9</v>
      </c>
      <c r="L124" s="31">
        <v>1653.75</v>
      </c>
      <c r="M124" s="31">
        <v>8.3619900000000005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1853.2</v>
      </c>
      <c r="D125" s="36">
        <v>1848.6333333333332</v>
      </c>
      <c r="E125" s="36">
        <v>1840.0166666666664</v>
      </c>
      <c r="F125" s="36">
        <v>1826.8333333333333</v>
      </c>
      <c r="G125" s="36">
        <v>1818.2166666666665</v>
      </c>
      <c r="H125" s="36">
        <v>1861.8166666666664</v>
      </c>
      <c r="I125" s="36">
        <v>1870.4333333333332</v>
      </c>
      <c r="J125" s="36">
        <v>1883.6166666666663</v>
      </c>
      <c r="K125" s="31">
        <v>1857.25</v>
      </c>
      <c r="L125" s="31">
        <v>1835.45</v>
      </c>
      <c r="M125" s="31">
        <v>38.612029999999997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185.98</v>
      </c>
      <c r="D126" s="36">
        <v>187.24333333333334</v>
      </c>
      <c r="E126" s="36">
        <v>183.90666666666667</v>
      </c>
      <c r="F126" s="36">
        <v>181.83333333333331</v>
      </c>
      <c r="G126" s="36">
        <v>178.49666666666664</v>
      </c>
      <c r="H126" s="36">
        <v>189.31666666666669</v>
      </c>
      <c r="I126" s="36">
        <v>192.65333333333339</v>
      </c>
      <c r="J126" s="36">
        <v>194.72666666666672</v>
      </c>
      <c r="K126" s="31">
        <v>190.58</v>
      </c>
      <c r="L126" s="31">
        <v>185.17</v>
      </c>
      <c r="M126" s="31">
        <v>44.608060000000002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5109.05</v>
      </c>
      <c r="D127" s="36">
        <v>5112.0333333333328</v>
      </c>
      <c r="E127" s="36">
        <v>5064.0666666666657</v>
      </c>
      <c r="F127" s="36">
        <v>5019.083333333333</v>
      </c>
      <c r="G127" s="36">
        <v>4971.1166666666659</v>
      </c>
      <c r="H127" s="36">
        <v>5157.0166666666655</v>
      </c>
      <c r="I127" s="36">
        <v>5204.9833333333327</v>
      </c>
      <c r="J127" s="36">
        <v>5249.9666666666653</v>
      </c>
      <c r="K127" s="31">
        <v>5160</v>
      </c>
      <c r="L127" s="31">
        <v>5067.05</v>
      </c>
      <c r="M127" s="31">
        <v>1.40578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782.15</v>
      </c>
      <c r="D128" s="36">
        <v>787.45000000000016</v>
      </c>
      <c r="E128" s="36">
        <v>774.90000000000032</v>
      </c>
      <c r="F128" s="36">
        <v>767.6500000000002</v>
      </c>
      <c r="G128" s="36">
        <v>755.10000000000036</v>
      </c>
      <c r="H128" s="36">
        <v>794.70000000000027</v>
      </c>
      <c r="I128" s="36">
        <v>807.25000000000023</v>
      </c>
      <c r="J128" s="36">
        <v>814.50000000000023</v>
      </c>
      <c r="K128" s="31">
        <v>800</v>
      </c>
      <c r="L128" s="31">
        <v>780.2</v>
      </c>
      <c r="M128" s="31">
        <v>18.016760000000001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5389.7</v>
      </c>
      <c r="D129" s="36">
        <v>5398.8666666666659</v>
      </c>
      <c r="E129" s="36">
        <v>5338.0833333333321</v>
      </c>
      <c r="F129" s="36">
        <v>5286.4666666666662</v>
      </c>
      <c r="G129" s="36">
        <v>5225.6833333333325</v>
      </c>
      <c r="H129" s="36">
        <v>5450.4833333333318</v>
      </c>
      <c r="I129" s="36">
        <v>5511.2666666666664</v>
      </c>
      <c r="J129" s="36">
        <v>5562.8833333333314</v>
      </c>
      <c r="K129" s="31">
        <v>5459.65</v>
      </c>
      <c r="L129" s="31">
        <v>5347.25</v>
      </c>
      <c r="M129" s="31">
        <v>1.9897199999999999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3632</v>
      </c>
      <c r="D130" s="36">
        <v>3623.9</v>
      </c>
      <c r="E130" s="36">
        <v>3602.1000000000004</v>
      </c>
      <c r="F130" s="36">
        <v>3572.2000000000003</v>
      </c>
      <c r="G130" s="36">
        <v>3550.4000000000005</v>
      </c>
      <c r="H130" s="36">
        <v>3653.8</v>
      </c>
      <c r="I130" s="36">
        <v>3675.6000000000004</v>
      </c>
      <c r="J130" s="36">
        <v>3705.5</v>
      </c>
      <c r="K130" s="31">
        <v>3645.7</v>
      </c>
      <c r="L130" s="31">
        <v>3594</v>
      </c>
      <c r="M130" s="31">
        <v>17.062100000000001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474.45</v>
      </c>
      <c r="D131" s="36">
        <v>473.7833333333333</v>
      </c>
      <c r="E131" s="36">
        <v>464.81666666666661</v>
      </c>
      <c r="F131" s="36">
        <v>455.18333333333328</v>
      </c>
      <c r="G131" s="36">
        <v>446.21666666666658</v>
      </c>
      <c r="H131" s="36">
        <v>483.41666666666663</v>
      </c>
      <c r="I131" s="36">
        <v>492.38333333333333</v>
      </c>
      <c r="J131" s="36">
        <v>502.01666666666665</v>
      </c>
      <c r="K131" s="31">
        <v>482.75</v>
      </c>
      <c r="L131" s="31">
        <v>464.15</v>
      </c>
      <c r="M131" s="31">
        <v>41.535380000000004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1013.35</v>
      </c>
      <c r="D132" s="36">
        <v>1012.9499999999999</v>
      </c>
      <c r="E132" s="36">
        <v>999.49999999999977</v>
      </c>
      <c r="F132" s="36">
        <v>985.64999999999986</v>
      </c>
      <c r="G132" s="36">
        <v>972.1999999999997</v>
      </c>
      <c r="H132" s="36">
        <v>1026.7999999999997</v>
      </c>
      <c r="I132" s="36">
        <v>1040.25</v>
      </c>
      <c r="J132" s="36">
        <v>1054.0999999999999</v>
      </c>
      <c r="K132" s="31">
        <v>1026.4000000000001</v>
      </c>
      <c r="L132" s="31">
        <v>999.1</v>
      </c>
      <c r="M132" s="31">
        <v>23.552430000000001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1778.9</v>
      </c>
      <c r="D133" s="36">
        <v>1774.8</v>
      </c>
      <c r="E133" s="36">
        <v>1764.35</v>
      </c>
      <c r="F133" s="36">
        <v>1749.8</v>
      </c>
      <c r="G133" s="36">
        <v>1739.35</v>
      </c>
      <c r="H133" s="36">
        <v>1789.35</v>
      </c>
      <c r="I133" s="36">
        <v>1799.8000000000002</v>
      </c>
      <c r="J133" s="36">
        <v>1814.35</v>
      </c>
      <c r="K133" s="31">
        <v>1785.25</v>
      </c>
      <c r="L133" s="31">
        <v>1760.25</v>
      </c>
      <c r="M133" s="31">
        <v>14.5738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128771.1</v>
      </c>
      <c r="D134" s="36">
        <v>129353.51666666666</v>
      </c>
      <c r="E134" s="36">
        <v>127476.53333333333</v>
      </c>
      <c r="F134" s="36">
        <v>126181.96666666666</v>
      </c>
      <c r="G134" s="36">
        <v>124304.98333333332</v>
      </c>
      <c r="H134" s="36">
        <v>130648.08333333333</v>
      </c>
      <c r="I134" s="36">
        <v>132525.06666666665</v>
      </c>
      <c r="J134" s="36">
        <v>133819.63333333333</v>
      </c>
      <c r="K134" s="31">
        <v>131230.5</v>
      </c>
      <c r="L134" s="31">
        <v>128058.95</v>
      </c>
      <c r="M134" s="31">
        <v>0.20119999999999999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1539.65</v>
      </c>
      <c r="D135" s="36">
        <v>1542.2166666666665</v>
      </c>
      <c r="E135" s="36">
        <v>1527.5333333333328</v>
      </c>
      <c r="F135" s="36">
        <v>1515.4166666666663</v>
      </c>
      <c r="G135" s="36">
        <v>1500.7333333333327</v>
      </c>
      <c r="H135" s="36">
        <v>1554.333333333333</v>
      </c>
      <c r="I135" s="36">
        <v>1569.0166666666669</v>
      </c>
      <c r="J135" s="36">
        <v>1581.1333333333332</v>
      </c>
      <c r="K135" s="31">
        <v>1556.9</v>
      </c>
      <c r="L135" s="31">
        <v>1530.1</v>
      </c>
      <c r="M135" s="31">
        <v>12.02449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302.8</v>
      </c>
      <c r="D136" s="36">
        <v>302.05</v>
      </c>
      <c r="E136" s="36">
        <v>298.75</v>
      </c>
      <c r="F136" s="36">
        <v>294.7</v>
      </c>
      <c r="G136" s="36">
        <v>291.39999999999998</v>
      </c>
      <c r="H136" s="36">
        <v>306.10000000000002</v>
      </c>
      <c r="I136" s="36">
        <v>309.40000000000009</v>
      </c>
      <c r="J136" s="36">
        <v>313.45000000000005</v>
      </c>
      <c r="K136" s="31">
        <v>305.35000000000002</v>
      </c>
      <c r="L136" s="31">
        <v>298</v>
      </c>
      <c r="M136" s="31">
        <v>19.167249999999999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2851.35</v>
      </c>
      <c r="D137" s="36">
        <v>2872.4833333333336</v>
      </c>
      <c r="E137" s="36">
        <v>2826.3666666666672</v>
      </c>
      <c r="F137" s="36">
        <v>2801.3833333333337</v>
      </c>
      <c r="G137" s="36">
        <v>2755.2666666666673</v>
      </c>
      <c r="H137" s="36">
        <v>2897.4666666666672</v>
      </c>
      <c r="I137" s="36">
        <v>2943.5833333333339</v>
      </c>
      <c r="J137" s="36">
        <v>2968.5666666666671</v>
      </c>
      <c r="K137" s="31">
        <v>2918.6</v>
      </c>
      <c r="L137" s="31">
        <v>2847.5</v>
      </c>
      <c r="M137" s="31">
        <v>16.319980000000001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2062.1999999999998</v>
      </c>
      <c r="D138" s="36">
        <v>2089.25</v>
      </c>
      <c r="E138" s="36">
        <v>2028.5</v>
      </c>
      <c r="F138" s="36">
        <v>1994.8000000000002</v>
      </c>
      <c r="G138" s="36">
        <v>1934.0500000000002</v>
      </c>
      <c r="H138" s="36">
        <v>2122.9499999999998</v>
      </c>
      <c r="I138" s="36">
        <v>2183.6999999999998</v>
      </c>
      <c r="J138" s="36">
        <v>2217.3999999999996</v>
      </c>
      <c r="K138" s="31">
        <v>2150</v>
      </c>
      <c r="L138" s="31">
        <v>2055.5500000000002</v>
      </c>
      <c r="M138" s="31">
        <v>3.94387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641.29999999999995</v>
      </c>
      <c r="D139" s="36">
        <v>642.0333333333333</v>
      </c>
      <c r="E139" s="36">
        <v>628.26666666666665</v>
      </c>
      <c r="F139" s="36">
        <v>615.23333333333335</v>
      </c>
      <c r="G139" s="36">
        <v>601.4666666666667</v>
      </c>
      <c r="H139" s="36">
        <v>655.06666666666661</v>
      </c>
      <c r="I139" s="36">
        <v>668.83333333333326</v>
      </c>
      <c r="J139" s="36">
        <v>681.86666666666656</v>
      </c>
      <c r="K139" s="31">
        <v>655.8</v>
      </c>
      <c r="L139" s="31">
        <v>629</v>
      </c>
      <c r="M139" s="31">
        <v>78.136650000000003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12023.6</v>
      </c>
      <c r="D140" s="36">
        <v>12033.866666666667</v>
      </c>
      <c r="E140" s="36">
        <v>11955.733333333334</v>
      </c>
      <c r="F140" s="36">
        <v>11887.866666666667</v>
      </c>
      <c r="G140" s="36">
        <v>11809.733333333334</v>
      </c>
      <c r="H140" s="36">
        <v>12101.733333333334</v>
      </c>
      <c r="I140" s="36">
        <v>12179.866666666669</v>
      </c>
      <c r="J140" s="36">
        <v>12247.733333333334</v>
      </c>
      <c r="K140" s="31">
        <v>12112</v>
      </c>
      <c r="L140" s="31">
        <v>11966</v>
      </c>
      <c r="M140" s="31">
        <v>4.9693300000000002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992.85</v>
      </c>
      <c r="D141" s="36">
        <v>996.2166666666667</v>
      </c>
      <c r="E141" s="36">
        <v>985.73333333333335</v>
      </c>
      <c r="F141" s="36">
        <v>978.61666666666667</v>
      </c>
      <c r="G141" s="36">
        <v>968.13333333333333</v>
      </c>
      <c r="H141" s="36">
        <v>1003.3333333333334</v>
      </c>
      <c r="I141" s="36">
        <v>1013.8166666666667</v>
      </c>
      <c r="J141" s="36">
        <v>1020.9333333333334</v>
      </c>
      <c r="K141" s="31">
        <v>1006.7</v>
      </c>
      <c r="L141" s="31">
        <v>989.1</v>
      </c>
      <c r="M141" s="31">
        <v>5.68553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926.4</v>
      </c>
      <c r="D142" s="36">
        <v>925.76666666666677</v>
      </c>
      <c r="E142" s="36">
        <v>915.53333333333353</v>
      </c>
      <c r="F142" s="36">
        <v>904.66666666666674</v>
      </c>
      <c r="G142" s="36">
        <v>894.43333333333351</v>
      </c>
      <c r="H142" s="36">
        <v>936.63333333333355</v>
      </c>
      <c r="I142" s="36">
        <v>946.8666666666669</v>
      </c>
      <c r="J142" s="36">
        <v>957.73333333333358</v>
      </c>
      <c r="K142" s="31">
        <v>936</v>
      </c>
      <c r="L142" s="31">
        <v>914.9</v>
      </c>
      <c r="M142" s="31">
        <v>21.485399999999998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5580.15</v>
      </c>
      <c r="D143" s="36">
        <v>5636.7166666666672</v>
      </c>
      <c r="E143" s="36">
        <v>5443.4333333333343</v>
      </c>
      <c r="F143" s="36">
        <v>5306.7166666666672</v>
      </c>
      <c r="G143" s="36">
        <v>5113.4333333333343</v>
      </c>
      <c r="H143" s="36">
        <v>5773.4333333333343</v>
      </c>
      <c r="I143" s="36">
        <v>5966.7166666666672</v>
      </c>
      <c r="J143" s="36">
        <v>6103.4333333333343</v>
      </c>
      <c r="K143" s="31">
        <v>5830</v>
      </c>
      <c r="L143" s="31">
        <v>5500</v>
      </c>
      <c r="M143" s="31">
        <v>36.449590000000001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71.91</v>
      </c>
      <c r="D144" s="36">
        <v>72.160000000000011</v>
      </c>
      <c r="E144" s="36">
        <v>70.550000000000026</v>
      </c>
      <c r="F144" s="36">
        <v>69.190000000000012</v>
      </c>
      <c r="G144" s="36">
        <v>67.580000000000027</v>
      </c>
      <c r="H144" s="36">
        <v>73.520000000000024</v>
      </c>
      <c r="I144" s="36">
        <v>75.13000000000001</v>
      </c>
      <c r="J144" s="36">
        <v>76.490000000000023</v>
      </c>
      <c r="K144" s="31">
        <v>73.77</v>
      </c>
      <c r="L144" s="31">
        <v>70.8</v>
      </c>
      <c r="M144" s="31">
        <v>123.63406000000001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2609.5500000000002</v>
      </c>
      <c r="D145" s="36">
        <v>2617.1333333333332</v>
      </c>
      <c r="E145" s="36">
        <v>2582.2666666666664</v>
      </c>
      <c r="F145" s="36">
        <v>2554.9833333333331</v>
      </c>
      <c r="G145" s="36">
        <v>2520.1166666666663</v>
      </c>
      <c r="H145" s="36">
        <v>2644.4166666666665</v>
      </c>
      <c r="I145" s="36">
        <v>2679.2833333333333</v>
      </c>
      <c r="J145" s="36">
        <v>2706.5666666666666</v>
      </c>
      <c r="K145" s="31">
        <v>2652</v>
      </c>
      <c r="L145" s="31">
        <v>2589.85</v>
      </c>
      <c r="M145" s="31">
        <v>10.79731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1784.4</v>
      </c>
      <c r="D146" s="36">
        <v>1790.9333333333334</v>
      </c>
      <c r="E146" s="36">
        <v>1763.4666666666667</v>
      </c>
      <c r="F146" s="36">
        <v>1742.5333333333333</v>
      </c>
      <c r="G146" s="36">
        <v>1715.0666666666666</v>
      </c>
      <c r="H146" s="36">
        <v>1811.8666666666668</v>
      </c>
      <c r="I146" s="36">
        <v>1839.3333333333335</v>
      </c>
      <c r="J146" s="36">
        <v>1860.2666666666669</v>
      </c>
      <c r="K146" s="31">
        <v>1818.4</v>
      </c>
      <c r="L146" s="31">
        <v>1770</v>
      </c>
      <c r="M146" s="31">
        <v>1.63632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103.62</v>
      </c>
      <c r="D147" s="36">
        <v>104.52333333333333</v>
      </c>
      <c r="E147" s="36">
        <v>102.34666666666665</v>
      </c>
      <c r="F147" s="36">
        <v>101.07333333333332</v>
      </c>
      <c r="G147" s="36">
        <v>98.896666666666647</v>
      </c>
      <c r="H147" s="36">
        <v>105.79666666666665</v>
      </c>
      <c r="I147" s="36">
        <v>107.97333333333333</v>
      </c>
      <c r="J147" s="36">
        <v>109.24666666666666</v>
      </c>
      <c r="K147" s="31">
        <v>106.7</v>
      </c>
      <c r="L147" s="31">
        <v>103.25</v>
      </c>
      <c r="M147" s="31">
        <v>697.92078000000004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250.13</v>
      </c>
      <c r="D148" s="36">
        <v>251.01</v>
      </c>
      <c r="E148" s="36">
        <v>248.61999999999998</v>
      </c>
      <c r="F148" s="36">
        <v>247.10999999999999</v>
      </c>
      <c r="G148" s="36">
        <v>244.71999999999997</v>
      </c>
      <c r="H148" s="36">
        <v>252.51999999999998</v>
      </c>
      <c r="I148" s="36">
        <v>254.90999999999997</v>
      </c>
      <c r="J148" s="36">
        <v>256.41999999999996</v>
      </c>
      <c r="K148" s="31">
        <v>253.4</v>
      </c>
      <c r="L148" s="31">
        <v>249.5</v>
      </c>
      <c r="M148" s="31">
        <v>88.984520000000003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377.45</v>
      </c>
      <c r="D149" s="36">
        <v>378.2833333333333</v>
      </c>
      <c r="E149" s="36">
        <v>375.31666666666661</v>
      </c>
      <c r="F149" s="36">
        <v>373.18333333333328</v>
      </c>
      <c r="G149" s="36">
        <v>370.21666666666658</v>
      </c>
      <c r="H149" s="36">
        <v>380.41666666666663</v>
      </c>
      <c r="I149" s="36">
        <v>383.38333333333333</v>
      </c>
      <c r="J149" s="36">
        <v>385.51666666666665</v>
      </c>
      <c r="K149" s="31">
        <v>381.25</v>
      </c>
      <c r="L149" s="31">
        <v>376.15</v>
      </c>
      <c r="M149" s="31">
        <v>88.982990000000001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3663.55</v>
      </c>
      <c r="D150" s="36">
        <v>3666.8166666666671</v>
      </c>
      <c r="E150" s="36">
        <v>3617.8333333333339</v>
      </c>
      <c r="F150" s="36">
        <v>3572.1166666666668</v>
      </c>
      <c r="G150" s="36">
        <v>3523.1333333333337</v>
      </c>
      <c r="H150" s="36">
        <v>3712.5333333333342</v>
      </c>
      <c r="I150" s="36">
        <v>3761.5166666666669</v>
      </c>
      <c r="J150" s="36">
        <v>3807.2333333333345</v>
      </c>
      <c r="K150" s="31">
        <v>3715.8</v>
      </c>
      <c r="L150" s="31">
        <v>3621.1</v>
      </c>
      <c r="M150" s="31">
        <v>1.2194700000000001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2603.4</v>
      </c>
      <c r="D151" s="36">
        <v>2594.9499999999998</v>
      </c>
      <c r="E151" s="36">
        <v>2569.8999999999996</v>
      </c>
      <c r="F151" s="36">
        <v>2536.3999999999996</v>
      </c>
      <c r="G151" s="36">
        <v>2511.3499999999995</v>
      </c>
      <c r="H151" s="36">
        <v>2628.45</v>
      </c>
      <c r="I151" s="36">
        <v>2653.5</v>
      </c>
      <c r="J151" s="36">
        <v>2687</v>
      </c>
      <c r="K151" s="31">
        <v>2620</v>
      </c>
      <c r="L151" s="31">
        <v>2561.4499999999998</v>
      </c>
      <c r="M151" s="31">
        <v>7.2427599999999996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1723.25</v>
      </c>
      <c r="D152" s="36">
        <v>1745.4166666666667</v>
      </c>
      <c r="E152" s="36">
        <v>1692.8333333333335</v>
      </c>
      <c r="F152" s="36">
        <v>1662.4166666666667</v>
      </c>
      <c r="G152" s="36">
        <v>1609.8333333333335</v>
      </c>
      <c r="H152" s="36">
        <v>1775.8333333333335</v>
      </c>
      <c r="I152" s="36">
        <v>1828.416666666667</v>
      </c>
      <c r="J152" s="36">
        <v>1858.8333333333335</v>
      </c>
      <c r="K152" s="31">
        <v>1798</v>
      </c>
      <c r="L152" s="31">
        <v>1715</v>
      </c>
      <c r="M152" s="31">
        <v>5.2693199999999996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299.14999999999998</v>
      </c>
      <c r="D153" s="36">
        <v>296.5</v>
      </c>
      <c r="E153" s="36">
        <v>290</v>
      </c>
      <c r="F153" s="36">
        <v>280.85000000000002</v>
      </c>
      <c r="G153" s="36">
        <v>274.35000000000002</v>
      </c>
      <c r="H153" s="36">
        <v>305.64999999999998</v>
      </c>
      <c r="I153" s="36">
        <v>312.14999999999998</v>
      </c>
      <c r="J153" s="36">
        <v>321.29999999999995</v>
      </c>
      <c r="K153" s="31">
        <v>303</v>
      </c>
      <c r="L153" s="31">
        <v>287.35000000000002</v>
      </c>
      <c r="M153" s="31">
        <v>531.36198000000002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500.05</v>
      </c>
      <c r="D154" s="36">
        <v>502.68333333333334</v>
      </c>
      <c r="E154" s="36">
        <v>487.41666666666663</v>
      </c>
      <c r="F154" s="36">
        <v>474.7833333333333</v>
      </c>
      <c r="G154" s="36">
        <v>459.51666666666659</v>
      </c>
      <c r="H154" s="36">
        <v>515.31666666666661</v>
      </c>
      <c r="I154" s="36">
        <v>530.58333333333348</v>
      </c>
      <c r="J154" s="36">
        <v>543.2166666666667</v>
      </c>
      <c r="K154" s="31">
        <v>517.95000000000005</v>
      </c>
      <c r="L154" s="31">
        <v>490.05</v>
      </c>
      <c r="M154" s="31">
        <v>53.738700000000001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472.35</v>
      </c>
      <c r="D155" s="36">
        <v>464.15000000000003</v>
      </c>
      <c r="E155" s="36">
        <v>448.40000000000009</v>
      </c>
      <c r="F155" s="36">
        <v>424.45000000000005</v>
      </c>
      <c r="G155" s="36">
        <v>408.7000000000001</v>
      </c>
      <c r="H155" s="36">
        <v>488.10000000000008</v>
      </c>
      <c r="I155" s="36">
        <v>503.84999999999997</v>
      </c>
      <c r="J155" s="36">
        <v>527.80000000000007</v>
      </c>
      <c r="K155" s="31">
        <v>479.9</v>
      </c>
      <c r="L155" s="31">
        <v>440.2</v>
      </c>
      <c r="M155" s="31">
        <v>126.98806999999999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1410.9</v>
      </c>
      <c r="D156" s="36">
        <v>1409.8666666666668</v>
      </c>
      <c r="E156" s="36">
        <v>1381.3333333333335</v>
      </c>
      <c r="F156" s="36">
        <v>1351.7666666666667</v>
      </c>
      <c r="G156" s="36">
        <v>1323.2333333333333</v>
      </c>
      <c r="H156" s="36">
        <v>1439.4333333333336</v>
      </c>
      <c r="I156" s="36">
        <v>1467.9666666666669</v>
      </c>
      <c r="J156" s="36">
        <v>1497.5333333333338</v>
      </c>
      <c r="K156" s="31">
        <v>1438.4</v>
      </c>
      <c r="L156" s="31">
        <v>1380.3</v>
      </c>
      <c r="M156" s="31">
        <v>15.500030000000001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3756.75</v>
      </c>
      <c r="D157" s="36">
        <v>3760.65</v>
      </c>
      <c r="E157" s="36">
        <v>3726.2000000000003</v>
      </c>
      <c r="F157" s="36">
        <v>3695.65</v>
      </c>
      <c r="G157" s="36">
        <v>3661.2000000000003</v>
      </c>
      <c r="H157" s="36">
        <v>3791.2000000000003</v>
      </c>
      <c r="I157" s="36">
        <v>3825.65</v>
      </c>
      <c r="J157" s="36">
        <v>3856.2000000000003</v>
      </c>
      <c r="K157" s="31">
        <v>3795.1</v>
      </c>
      <c r="L157" s="31">
        <v>3730.1</v>
      </c>
      <c r="M157" s="31">
        <v>4.7521899999999997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39460.25</v>
      </c>
      <c r="D158" s="36">
        <v>39303.416666666664</v>
      </c>
      <c r="E158" s="36">
        <v>39006.833333333328</v>
      </c>
      <c r="F158" s="36">
        <v>38553.416666666664</v>
      </c>
      <c r="G158" s="36">
        <v>38256.833333333328</v>
      </c>
      <c r="H158" s="36">
        <v>39756.833333333328</v>
      </c>
      <c r="I158" s="36">
        <v>40053.416666666657</v>
      </c>
      <c r="J158" s="36">
        <v>40506.833333333328</v>
      </c>
      <c r="K158" s="31">
        <v>39600</v>
      </c>
      <c r="L158" s="31">
        <v>38850</v>
      </c>
      <c r="M158" s="31">
        <v>0.32294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1631.8</v>
      </c>
      <c r="D159" s="36">
        <v>1636.2666666666667</v>
      </c>
      <c r="E159" s="36">
        <v>1617.5333333333333</v>
      </c>
      <c r="F159" s="36">
        <v>1603.2666666666667</v>
      </c>
      <c r="G159" s="36">
        <v>1584.5333333333333</v>
      </c>
      <c r="H159" s="36">
        <v>1650.5333333333333</v>
      </c>
      <c r="I159" s="36">
        <v>1669.2666666666664</v>
      </c>
      <c r="J159" s="36">
        <v>1683.5333333333333</v>
      </c>
      <c r="K159" s="31">
        <v>1655</v>
      </c>
      <c r="L159" s="31">
        <v>1622</v>
      </c>
      <c r="M159" s="31">
        <v>2.7908599999999999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4586.3</v>
      </c>
      <c r="D160" s="36">
        <v>4645.833333333333</v>
      </c>
      <c r="E160" s="36">
        <v>4506.7166666666662</v>
      </c>
      <c r="F160" s="36">
        <v>4427.1333333333332</v>
      </c>
      <c r="G160" s="36">
        <v>4288.0166666666664</v>
      </c>
      <c r="H160" s="36">
        <v>4725.4166666666661</v>
      </c>
      <c r="I160" s="36">
        <v>4864.5333333333328</v>
      </c>
      <c r="J160" s="36">
        <v>4944.1166666666659</v>
      </c>
      <c r="K160" s="31">
        <v>4784.95</v>
      </c>
      <c r="L160" s="31">
        <v>4566.25</v>
      </c>
      <c r="M160" s="31">
        <v>9.7194900000000004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337.15</v>
      </c>
      <c r="D161" s="36">
        <v>336.58333333333331</v>
      </c>
      <c r="E161" s="36">
        <v>333.66666666666663</v>
      </c>
      <c r="F161" s="36">
        <v>330.18333333333334</v>
      </c>
      <c r="G161" s="36">
        <v>327.26666666666665</v>
      </c>
      <c r="H161" s="36">
        <v>340.06666666666661</v>
      </c>
      <c r="I161" s="36">
        <v>342.98333333333323</v>
      </c>
      <c r="J161" s="36">
        <v>346.46666666666658</v>
      </c>
      <c r="K161" s="31">
        <v>339.5</v>
      </c>
      <c r="L161" s="31">
        <v>333.1</v>
      </c>
      <c r="M161" s="31">
        <v>19.147790000000001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3069</v>
      </c>
      <c r="D162" s="36">
        <v>3076.6666666666665</v>
      </c>
      <c r="E162" s="36">
        <v>3048.333333333333</v>
      </c>
      <c r="F162" s="36">
        <v>3027.6666666666665</v>
      </c>
      <c r="G162" s="36">
        <v>2999.333333333333</v>
      </c>
      <c r="H162" s="36">
        <v>3097.333333333333</v>
      </c>
      <c r="I162" s="36">
        <v>3125.6666666666661</v>
      </c>
      <c r="J162" s="36">
        <v>3146.333333333333</v>
      </c>
      <c r="K162" s="31">
        <v>3105</v>
      </c>
      <c r="L162" s="31">
        <v>3056</v>
      </c>
      <c r="M162" s="31">
        <v>2.03613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930.1</v>
      </c>
      <c r="D163" s="36">
        <v>929.15</v>
      </c>
      <c r="E163" s="36">
        <v>921.44999999999993</v>
      </c>
      <c r="F163" s="36">
        <v>912.8</v>
      </c>
      <c r="G163" s="36">
        <v>905.09999999999991</v>
      </c>
      <c r="H163" s="36">
        <v>937.8</v>
      </c>
      <c r="I163" s="36">
        <v>945.5</v>
      </c>
      <c r="J163" s="36">
        <v>954.15</v>
      </c>
      <c r="K163" s="31">
        <v>936.85</v>
      </c>
      <c r="L163" s="31">
        <v>920.5</v>
      </c>
      <c r="M163" s="31">
        <v>6.5812900000000001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6546.6</v>
      </c>
      <c r="D164" s="36">
        <v>6585.5333333333328</v>
      </c>
      <c r="E164" s="36">
        <v>6496.0666666666657</v>
      </c>
      <c r="F164" s="36">
        <v>6445.5333333333328</v>
      </c>
      <c r="G164" s="36">
        <v>6356.0666666666657</v>
      </c>
      <c r="H164" s="36">
        <v>6636.0666666666657</v>
      </c>
      <c r="I164" s="36">
        <v>6725.5333333333328</v>
      </c>
      <c r="J164" s="36">
        <v>6776.0666666666657</v>
      </c>
      <c r="K164" s="31">
        <v>6675</v>
      </c>
      <c r="L164" s="31">
        <v>6535</v>
      </c>
      <c r="M164" s="31">
        <v>5.6088800000000001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423.05</v>
      </c>
      <c r="D165" s="36">
        <v>427</v>
      </c>
      <c r="E165" s="36">
        <v>417.05</v>
      </c>
      <c r="F165" s="36">
        <v>411.05</v>
      </c>
      <c r="G165" s="36">
        <v>401.1</v>
      </c>
      <c r="H165" s="36">
        <v>433</v>
      </c>
      <c r="I165" s="36">
        <v>442.95000000000005</v>
      </c>
      <c r="J165" s="36">
        <v>448.95</v>
      </c>
      <c r="K165" s="31">
        <v>436.95</v>
      </c>
      <c r="L165" s="31">
        <v>421</v>
      </c>
      <c r="M165" s="31">
        <v>60.164879999999997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549.75</v>
      </c>
      <c r="D166" s="36">
        <v>548.63333333333333</v>
      </c>
      <c r="E166" s="36">
        <v>537.51666666666665</v>
      </c>
      <c r="F166" s="36">
        <v>525.2833333333333</v>
      </c>
      <c r="G166" s="36">
        <v>514.16666666666663</v>
      </c>
      <c r="H166" s="36">
        <v>560.86666666666667</v>
      </c>
      <c r="I166" s="36">
        <v>571.98333333333323</v>
      </c>
      <c r="J166" s="36">
        <v>584.2166666666667</v>
      </c>
      <c r="K166" s="31">
        <v>559.75</v>
      </c>
      <c r="L166" s="31">
        <v>536.4</v>
      </c>
      <c r="M166" s="31">
        <v>207.39672999999999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339.4</v>
      </c>
      <c r="D167" s="36">
        <v>339.08333333333331</v>
      </c>
      <c r="E167" s="36">
        <v>337.16666666666663</v>
      </c>
      <c r="F167" s="36">
        <v>334.93333333333334</v>
      </c>
      <c r="G167" s="36">
        <v>333.01666666666665</v>
      </c>
      <c r="H167" s="36">
        <v>341.31666666666661</v>
      </c>
      <c r="I167" s="36">
        <v>343.23333333333323</v>
      </c>
      <c r="J167" s="36">
        <v>345.46666666666658</v>
      </c>
      <c r="K167" s="31">
        <v>341</v>
      </c>
      <c r="L167" s="31">
        <v>336.85</v>
      </c>
      <c r="M167" s="31">
        <v>78.281620000000004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1778.5</v>
      </c>
      <c r="D168" s="36">
        <v>1794.75</v>
      </c>
      <c r="E168" s="36">
        <v>1746.85</v>
      </c>
      <c r="F168" s="36">
        <v>1715.1999999999998</v>
      </c>
      <c r="G168" s="36">
        <v>1667.2999999999997</v>
      </c>
      <c r="H168" s="36">
        <v>1826.4</v>
      </c>
      <c r="I168" s="36">
        <v>1874.3000000000002</v>
      </c>
      <c r="J168" s="36">
        <v>1905.9500000000003</v>
      </c>
      <c r="K168" s="31">
        <v>1842.65</v>
      </c>
      <c r="L168" s="31">
        <v>1763.1</v>
      </c>
      <c r="M168" s="31">
        <v>8.2174600000000009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16840.8</v>
      </c>
      <c r="D169" s="36">
        <v>16755.933333333334</v>
      </c>
      <c r="E169" s="36">
        <v>16584.866666666669</v>
      </c>
      <c r="F169" s="36">
        <v>16328.933333333334</v>
      </c>
      <c r="G169" s="36">
        <v>16157.866666666669</v>
      </c>
      <c r="H169" s="36">
        <v>17011.866666666669</v>
      </c>
      <c r="I169" s="36">
        <v>17182.933333333334</v>
      </c>
      <c r="J169" s="36">
        <v>17438.866666666669</v>
      </c>
      <c r="K169" s="31">
        <v>16927</v>
      </c>
      <c r="L169" s="31">
        <v>16500</v>
      </c>
      <c r="M169" s="31">
        <v>4.4450000000000003E-2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121.36</v>
      </c>
      <c r="D170" s="36">
        <v>121.95666666666666</v>
      </c>
      <c r="E170" s="36">
        <v>120.52333333333333</v>
      </c>
      <c r="F170" s="36">
        <v>119.68666666666667</v>
      </c>
      <c r="G170" s="36">
        <v>118.25333333333333</v>
      </c>
      <c r="H170" s="36">
        <v>122.79333333333332</v>
      </c>
      <c r="I170" s="36">
        <v>124.22666666666666</v>
      </c>
      <c r="J170" s="36">
        <v>125.06333333333332</v>
      </c>
      <c r="K170" s="31">
        <v>123.39</v>
      </c>
      <c r="L170" s="31">
        <v>121.12</v>
      </c>
      <c r="M170" s="31">
        <v>232.49946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607.6</v>
      </c>
      <c r="D171" s="36">
        <v>601.7166666666667</v>
      </c>
      <c r="E171" s="36">
        <v>587.88333333333344</v>
      </c>
      <c r="F171" s="36">
        <v>568.16666666666674</v>
      </c>
      <c r="G171" s="36">
        <v>554.33333333333348</v>
      </c>
      <c r="H171" s="36">
        <v>621.43333333333339</v>
      </c>
      <c r="I171" s="36">
        <v>635.26666666666665</v>
      </c>
      <c r="J171" s="36">
        <v>654.98333333333335</v>
      </c>
      <c r="K171" s="31">
        <v>615.54999999999995</v>
      </c>
      <c r="L171" s="31">
        <v>582</v>
      </c>
      <c r="M171" s="31">
        <v>297.44866000000002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565.9</v>
      </c>
      <c r="D172" s="36">
        <v>550.94999999999993</v>
      </c>
      <c r="E172" s="36">
        <v>522.94999999999982</v>
      </c>
      <c r="F172" s="36">
        <v>479.99999999999989</v>
      </c>
      <c r="G172" s="36">
        <v>451.99999999999977</v>
      </c>
      <c r="H172" s="36">
        <v>593.89999999999986</v>
      </c>
      <c r="I172" s="36">
        <v>621.90000000000009</v>
      </c>
      <c r="J172" s="36">
        <v>664.84999999999991</v>
      </c>
      <c r="K172" s="31">
        <v>578.95000000000005</v>
      </c>
      <c r="L172" s="31">
        <v>508</v>
      </c>
      <c r="M172" s="31">
        <v>1783.6063200000001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3201.8</v>
      </c>
      <c r="D173" s="36">
        <v>3194.8166666666671</v>
      </c>
      <c r="E173" s="36">
        <v>3172.0333333333342</v>
      </c>
      <c r="F173" s="36">
        <v>3142.2666666666673</v>
      </c>
      <c r="G173" s="36">
        <v>3119.4833333333345</v>
      </c>
      <c r="H173" s="36">
        <v>3224.5833333333339</v>
      </c>
      <c r="I173" s="36">
        <v>3247.3666666666668</v>
      </c>
      <c r="J173" s="36">
        <v>3277.1333333333337</v>
      </c>
      <c r="K173" s="31">
        <v>3217.6</v>
      </c>
      <c r="L173" s="31">
        <v>3165.05</v>
      </c>
      <c r="M173" s="31">
        <v>47.50403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735.65</v>
      </c>
      <c r="D174" s="36">
        <v>730</v>
      </c>
      <c r="E174" s="36">
        <v>720</v>
      </c>
      <c r="F174" s="36">
        <v>704.35</v>
      </c>
      <c r="G174" s="36">
        <v>694.35</v>
      </c>
      <c r="H174" s="36">
        <v>745.65</v>
      </c>
      <c r="I174" s="36">
        <v>755.65</v>
      </c>
      <c r="J174" s="36">
        <v>771.3</v>
      </c>
      <c r="K174" s="31">
        <v>740</v>
      </c>
      <c r="L174" s="31">
        <v>714.35</v>
      </c>
      <c r="M174" s="31">
        <v>20.673660000000002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1514.95</v>
      </c>
      <c r="D175" s="36">
        <v>1518.3833333333332</v>
      </c>
      <c r="E175" s="36">
        <v>1504.8166666666664</v>
      </c>
      <c r="F175" s="36">
        <v>1494.6833333333332</v>
      </c>
      <c r="G175" s="36">
        <v>1481.1166666666663</v>
      </c>
      <c r="H175" s="36">
        <v>1528.5166666666664</v>
      </c>
      <c r="I175" s="36">
        <v>1542.083333333333</v>
      </c>
      <c r="J175" s="36">
        <v>1552.2166666666665</v>
      </c>
      <c r="K175" s="31">
        <v>1531.95</v>
      </c>
      <c r="L175" s="31">
        <v>1508.25</v>
      </c>
      <c r="M175" s="31">
        <v>7.7472300000000001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2368.3000000000002</v>
      </c>
      <c r="D176" s="36">
        <v>2381.6833333333334</v>
      </c>
      <c r="E176" s="36">
        <v>2343.666666666667</v>
      </c>
      <c r="F176" s="36">
        <v>2319.0333333333338</v>
      </c>
      <c r="G176" s="36">
        <v>2281.0166666666673</v>
      </c>
      <c r="H176" s="36">
        <v>2406.3166666666666</v>
      </c>
      <c r="I176" s="36">
        <v>2444.333333333333</v>
      </c>
      <c r="J176" s="36">
        <v>2468.9666666666662</v>
      </c>
      <c r="K176" s="31">
        <v>2419.6999999999998</v>
      </c>
      <c r="L176" s="31">
        <v>2357.0500000000002</v>
      </c>
      <c r="M176" s="31">
        <v>3.8967700000000001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201.44</v>
      </c>
      <c r="D177" s="36">
        <v>202.87666666666667</v>
      </c>
      <c r="E177" s="36">
        <v>199.39333333333332</v>
      </c>
      <c r="F177" s="36">
        <v>197.34666666666666</v>
      </c>
      <c r="G177" s="36">
        <v>193.86333333333332</v>
      </c>
      <c r="H177" s="36">
        <v>204.92333333333332</v>
      </c>
      <c r="I177" s="36">
        <v>208.40666666666667</v>
      </c>
      <c r="J177" s="36">
        <v>210.45333333333332</v>
      </c>
      <c r="K177" s="31">
        <v>206.36</v>
      </c>
      <c r="L177" s="31">
        <v>200.83</v>
      </c>
      <c r="M177" s="31">
        <v>122.36074000000001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27193.25</v>
      </c>
      <c r="D178" s="36">
        <v>27231.600000000002</v>
      </c>
      <c r="E178" s="36">
        <v>26913.600000000006</v>
      </c>
      <c r="F178" s="36">
        <v>26633.950000000004</v>
      </c>
      <c r="G178" s="36">
        <v>26315.950000000008</v>
      </c>
      <c r="H178" s="36">
        <v>27511.250000000004</v>
      </c>
      <c r="I178" s="36">
        <v>27829.249999999996</v>
      </c>
      <c r="J178" s="36">
        <v>28108.9</v>
      </c>
      <c r="K178" s="31">
        <v>27549.599999999999</v>
      </c>
      <c r="L178" s="31">
        <v>26951.95</v>
      </c>
      <c r="M178" s="31">
        <v>0.21059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2808.1</v>
      </c>
      <c r="D179" s="36">
        <v>2820.0666666666671</v>
      </c>
      <c r="E179" s="36">
        <v>2784.1333333333341</v>
      </c>
      <c r="F179" s="36">
        <v>2760.166666666667</v>
      </c>
      <c r="G179" s="36">
        <v>2724.233333333334</v>
      </c>
      <c r="H179" s="36">
        <v>2844.0333333333342</v>
      </c>
      <c r="I179" s="36">
        <v>2879.9666666666676</v>
      </c>
      <c r="J179" s="36">
        <v>2903.9333333333343</v>
      </c>
      <c r="K179" s="31">
        <v>2856</v>
      </c>
      <c r="L179" s="31">
        <v>2796.1</v>
      </c>
      <c r="M179" s="31">
        <v>8.1315100000000005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7741.35</v>
      </c>
      <c r="D180" s="36">
        <v>7787.0666666666666</v>
      </c>
      <c r="E180" s="36">
        <v>7639.333333333333</v>
      </c>
      <c r="F180" s="36">
        <v>7537.3166666666666</v>
      </c>
      <c r="G180" s="36">
        <v>7389.583333333333</v>
      </c>
      <c r="H180" s="36">
        <v>7889.083333333333</v>
      </c>
      <c r="I180" s="36">
        <v>8036.8166666666666</v>
      </c>
      <c r="J180" s="36">
        <v>8138.833333333333</v>
      </c>
      <c r="K180" s="31">
        <v>7934.8</v>
      </c>
      <c r="L180" s="31">
        <v>7685.05</v>
      </c>
      <c r="M180" s="31">
        <v>2.3450000000000002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675.05</v>
      </c>
      <c r="D181" s="36">
        <v>670.98333333333323</v>
      </c>
      <c r="E181" s="36">
        <v>660.06666666666649</v>
      </c>
      <c r="F181" s="36">
        <v>645.08333333333326</v>
      </c>
      <c r="G181" s="36">
        <v>634.16666666666652</v>
      </c>
      <c r="H181" s="36">
        <v>685.96666666666647</v>
      </c>
      <c r="I181" s="36">
        <v>696.88333333333321</v>
      </c>
      <c r="J181" s="36">
        <v>711.86666666666645</v>
      </c>
      <c r="K181" s="31">
        <v>681.9</v>
      </c>
      <c r="L181" s="31">
        <v>656</v>
      </c>
      <c r="M181" s="31">
        <v>15.06819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856.25</v>
      </c>
      <c r="D182" s="36">
        <v>858.25</v>
      </c>
      <c r="E182" s="36">
        <v>851.5</v>
      </c>
      <c r="F182" s="36">
        <v>846.75</v>
      </c>
      <c r="G182" s="36">
        <v>840</v>
      </c>
      <c r="H182" s="36">
        <v>863</v>
      </c>
      <c r="I182" s="36">
        <v>869.75</v>
      </c>
      <c r="J182" s="36">
        <v>874.5</v>
      </c>
      <c r="K182" s="31">
        <v>865</v>
      </c>
      <c r="L182" s="31">
        <v>853.5</v>
      </c>
      <c r="M182" s="31">
        <v>103.598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156.47999999999999</v>
      </c>
      <c r="D183" s="36">
        <v>156.23000000000002</v>
      </c>
      <c r="E183" s="36">
        <v>154.46000000000004</v>
      </c>
      <c r="F183" s="36">
        <v>152.44000000000003</v>
      </c>
      <c r="G183" s="36">
        <v>150.67000000000004</v>
      </c>
      <c r="H183" s="36">
        <v>158.25000000000003</v>
      </c>
      <c r="I183" s="36">
        <v>160.02000000000001</v>
      </c>
      <c r="J183" s="36">
        <v>162.04000000000002</v>
      </c>
      <c r="K183" s="31">
        <v>158</v>
      </c>
      <c r="L183" s="31">
        <v>154.21</v>
      </c>
      <c r="M183" s="31">
        <v>332.90710999999999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1556.4</v>
      </c>
      <c r="D184" s="36">
        <v>1560.7166666666665</v>
      </c>
      <c r="E184" s="36">
        <v>1546.633333333333</v>
      </c>
      <c r="F184" s="36">
        <v>1536.8666666666666</v>
      </c>
      <c r="G184" s="36">
        <v>1522.7833333333331</v>
      </c>
      <c r="H184" s="36">
        <v>1570.4833333333329</v>
      </c>
      <c r="I184" s="36">
        <v>1584.5666666666664</v>
      </c>
      <c r="J184" s="36">
        <v>1594.3333333333328</v>
      </c>
      <c r="K184" s="31">
        <v>1574.8</v>
      </c>
      <c r="L184" s="31">
        <v>1550.95</v>
      </c>
      <c r="M184" s="31">
        <v>11.20204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784.1</v>
      </c>
      <c r="D185" s="36">
        <v>781.0333333333333</v>
      </c>
      <c r="E185" s="36">
        <v>774.21666666666658</v>
      </c>
      <c r="F185" s="36">
        <v>764.33333333333326</v>
      </c>
      <c r="G185" s="36">
        <v>757.51666666666654</v>
      </c>
      <c r="H185" s="36">
        <v>790.91666666666663</v>
      </c>
      <c r="I185" s="36">
        <v>797.73333333333323</v>
      </c>
      <c r="J185" s="36">
        <v>807.61666666666667</v>
      </c>
      <c r="K185" s="31">
        <v>787.85</v>
      </c>
      <c r="L185" s="31">
        <v>771.15</v>
      </c>
      <c r="M185" s="31">
        <v>4.7453399999999997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731.7</v>
      </c>
      <c r="D186" s="36">
        <v>730.38333333333333</v>
      </c>
      <c r="E186" s="36">
        <v>725.01666666666665</v>
      </c>
      <c r="F186" s="36">
        <v>718.33333333333337</v>
      </c>
      <c r="G186" s="36">
        <v>712.9666666666667</v>
      </c>
      <c r="H186" s="36">
        <v>737.06666666666661</v>
      </c>
      <c r="I186" s="36">
        <v>742.43333333333317</v>
      </c>
      <c r="J186" s="36">
        <v>749.11666666666656</v>
      </c>
      <c r="K186" s="31">
        <v>735.75</v>
      </c>
      <c r="L186" s="31">
        <v>723.7</v>
      </c>
      <c r="M186" s="31">
        <v>9.6784199999999991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2398.25</v>
      </c>
      <c r="D187" s="36">
        <v>2408.5333333333333</v>
      </c>
      <c r="E187" s="36">
        <v>2371.1166666666668</v>
      </c>
      <c r="F187" s="36">
        <v>2343.9833333333336</v>
      </c>
      <c r="G187" s="36">
        <v>2306.5666666666671</v>
      </c>
      <c r="H187" s="36">
        <v>2435.6666666666665</v>
      </c>
      <c r="I187" s="36">
        <v>2473.0833333333335</v>
      </c>
      <c r="J187" s="36">
        <v>2500.2166666666662</v>
      </c>
      <c r="K187" s="31">
        <v>2445.9499999999998</v>
      </c>
      <c r="L187" s="31">
        <v>2381.4</v>
      </c>
      <c r="M187" s="31">
        <v>7.5237699999999998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1079.95</v>
      </c>
      <c r="D188" s="36">
        <v>1089.9166666666667</v>
      </c>
      <c r="E188" s="36">
        <v>1068.6833333333334</v>
      </c>
      <c r="F188" s="36">
        <v>1057.4166666666667</v>
      </c>
      <c r="G188" s="36">
        <v>1036.1833333333334</v>
      </c>
      <c r="H188" s="36">
        <v>1101.1833333333334</v>
      </c>
      <c r="I188" s="36">
        <v>1122.4166666666665</v>
      </c>
      <c r="J188" s="36">
        <v>1133.6833333333334</v>
      </c>
      <c r="K188" s="31">
        <v>1111.1500000000001</v>
      </c>
      <c r="L188" s="31">
        <v>1078.6500000000001</v>
      </c>
      <c r="M188" s="31">
        <v>11.112299999999999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1857.2</v>
      </c>
      <c r="D189" s="36">
        <v>1863.3833333333332</v>
      </c>
      <c r="E189" s="36">
        <v>1833.8166666666664</v>
      </c>
      <c r="F189" s="36">
        <v>1810.4333333333332</v>
      </c>
      <c r="G189" s="36">
        <v>1780.8666666666663</v>
      </c>
      <c r="H189" s="36">
        <v>1886.7666666666664</v>
      </c>
      <c r="I189" s="36">
        <v>1916.333333333333</v>
      </c>
      <c r="J189" s="36">
        <v>1939.7166666666665</v>
      </c>
      <c r="K189" s="31">
        <v>1892.95</v>
      </c>
      <c r="L189" s="31">
        <v>1840</v>
      </c>
      <c r="M189" s="31">
        <v>2.6981299999999999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3993.2</v>
      </c>
      <c r="D190" s="36">
        <v>4000.8333333333335</v>
      </c>
      <c r="E190" s="36">
        <v>3970.416666666667</v>
      </c>
      <c r="F190" s="36">
        <v>3947.6333333333337</v>
      </c>
      <c r="G190" s="36">
        <v>3917.2166666666672</v>
      </c>
      <c r="H190" s="36">
        <v>4023.6166666666668</v>
      </c>
      <c r="I190" s="36">
        <v>4054.0333333333338</v>
      </c>
      <c r="J190" s="36">
        <v>4076.8166666666666</v>
      </c>
      <c r="K190" s="31">
        <v>4031.25</v>
      </c>
      <c r="L190" s="31">
        <v>3978.05</v>
      </c>
      <c r="M190" s="31">
        <v>17.588819999999998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1150.8</v>
      </c>
      <c r="D191" s="36">
        <v>1150.2666666666667</v>
      </c>
      <c r="E191" s="36">
        <v>1136.5333333333333</v>
      </c>
      <c r="F191" s="36">
        <v>1122.2666666666667</v>
      </c>
      <c r="G191" s="36">
        <v>1108.5333333333333</v>
      </c>
      <c r="H191" s="36">
        <v>1164.5333333333333</v>
      </c>
      <c r="I191" s="36">
        <v>1178.2666666666664</v>
      </c>
      <c r="J191" s="36">
        <v>1192.5333333333333</v>
      </c>
      <c r="K191" s="31">
        <v>1164</v>
      </c>
      <c r="L191" s="31">
        <v>1136</v>
      </c>
      <c r="M191" s="31">
        <v>19.586760000000002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7027</v>
      </c>
      <c r="D192" s="36">
        <v>7045.1166666666659</v>
      </c>
      <c r="E192" s="36">
        <v>6994.2833333333319</v>
      </c>
      <c r="F192" s="36">
        <v>6961.5666666666657</v>
      </c>
      <c r="G192" s="36">
        <v>6910.7333333333318</v>
      </c>
      <c r="H192" s="36">
        <v>7077.8333333333321</v>
      </c>
      <c r="I192" s="36">
        <v>7128.6666666666661</v>
      </c>
      <c r="J192" s="36">
        <v>7161.3833333333323</v>
      </c>
      <c r="K192" s="31">
        <v>7095.95</v>
      </c>
      <c r="L192" s="31">
        <v>7012.4</v>
      </c>
      <c r="M192" s="31">
        <v>0.84065000000000001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683.9</v>
      </c>
      <c r="D193" s="36">
        <v>685.33333333333337</v>
      </c>
      <c r="E193" s="36">
        <v>678.66666666666674</v>
      </c>
      <c r="F193" s="36">
        <v>673.43333333333339</v>
      </c>
      <c r="G193" s="36">
        <v>666.76666666666677</v>
      </c>
      <c r="H193" s="36">
        <v>690.56666666666672</v>
      </c>
      <c r="I193" s="36">
        <v>697.23333333333346</v>
      </c>
      <c r="J193" s="36">
        <v>702.4666666666667</v>
      </c>
      <c r="K193" s="31">
        <v>692</v>
      </c>
      <c r="L193" s="31">
        <v>680.1</v>
      </c>
      <c r="M193" s="31">
        <v>12.58821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1002.6</v>
      </c>
      <c r="D194" s="36">
        <v>1005.1333333333333</v>
      </c>
      <c r="E194" s="36">
        <v>993.66666666666663</v>
      </c>
      <c r="F194" s="36">
        <v>984.73333333333335</v>
      </c>
      <c r="G194" s="36">
        <v>973.26666666666665</v>
      </c>
      <c r="H194" s="36">
        <v>1014.0666666666666</v>
      </c>
      <c r="I194" s="36">
        <v>1025.5333333333333</v>
      </c>
      <c r="J194" s="36">
        <v>1034.4666666666667</v>
      </c>
      <c r="K194" s="31">
        <v>1016.6</v>
      </c>
      <c r="L194" s="31">
        <v>996.2</v>
      </c>
      <c r="M194" s="31">
        <v>133.12084999999999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433.45</v>
      </c>
      <c r="D195" s="36">
        <v>436.26666666666665</v>
      </c>
      <c r="E195" s="36">
        <v>429.08333333333331</v>
      </c>
      <c r="F195" s="36">
        <v>424.71666666666664</v>
      </c>
      <c r="G195" s="36">
        <v>417.5333333333333</v>
      </c>
      <c r="H195" s="36">
        <v>440.63333333333333</v>
      </c>
      <c r="I195" s="36">
        <v>447.81666666666672</v>
      </c>
      <c r="J195" s="36">
        <v>452.18333333333334</v>
      </c>
      <c r="K195" s="31">
        <v>443.45</v>
      </c>
      <c r="L195" s="31">
        <v>431.9</v>
      </c>
      <c r="M195" s="31">
        <v>91.547560000000004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172.28</v>
      </c>
      <c r="D196" s="36">
        <v>173.28</v>
      </c>
      <c r="E196" s="36">
        <v>171.09</v>
      </c>
      <c r="F196" s="36">
        <v>169.9</v>
      </c>
      <c r="G196" s="36">
        <v>167.71</v>
      </c>
      <c r="H196" s="36">
        <v>174.47</v>
      </c>
      <c r="I196" s="36">
        <v>176.66</v>
      </c>
      <c r="J196" s="36">
        <v>177.85</v>
      </c>
      <c r="K196" s="31">
        <v>175.47</v>
      </c>
      <c r="L196" s="31">
        <v>172.09</v>
      </c>
      <c r="M196" s="31">
        <v>314.79861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1467.6</v>
      </c>
      <c r="D197" s="36">
        <v>1468.9000000000003</v>
      </c>
      <c r="E197" s="36">
        <v>1458.8500000000006</v>
      </c>
      <c r="F197" s="36">
        <v>1450.1000000000004</v>
      </c>
      <c r="G197" s="36">
        <v>1440.0500000000006</v>
      </c>
      <c r="H197" s="36">
        <v>1477.6500000000005</v>
      </c>
      <c r="I197" s="36">
        <v>1487.7000000000003</v>
      </c>
      <c r="J197" s="36">
        <v>1496.4500000000005</v>
      </c>
      <c r="K197" s="31">
        <v>1478.95</v>
      </c>
      <c r="L197" s="31">
        <v>1460.15</v>
      </c>
      <c r="M197" s="31">
        <v>8.0769800000000007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794.8</v>
      </c>
      <c r="D198" s="36">
        <v>799.08333333333337</v>
      </c>
      <c r="E198" s="36">
        <v>786.2166666666667</v>
      </c>
      <c r="F198" s="36">
        <v>777.63333333333333</v>
      </c>
      <c r="G198" s="36">
        <v>764.76666666666665</v>
      </c>
      <c r="H198" s="36">
        <v>807.66666666666674</v>
      </c>
      <c r="I198" s="36">
        <v>820.5333333333333</v>
      </c>
      <c r="J198" s="36">
        <v>829.11666666666679</v>
      </c>
      <c r="K198" s="31">
        <v>811.95</v>
      </c>
      <c r="L198" s="31">
        <v>790.5</v>
      </c>
      <c r="M198" s="31">
        <v>16.363099999999999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3156.2</v>
      </c>
      <c r="D199" s="36">
        <v>3162.1</v>
      </c>
      <c r="E199" s="36">
        <v>3120.2</v>
      </c>
      <c r="F199" s="36">
        <v>3084.2</v>
      </c>
      <c r="G199" s="36">
        <v>3042.2999999999997</v>
      </c>
      <c r="H199" s="36">
        <v>3198.1</v>
      </c>
      <c r="I199" s="36">
        <v>3240.0000000000005</v>
      </c>
      <c r="J199" s="36">
        <v>3276</v>
      </c>
      <c r="K199" s="31">
        <v>3204</v>
      </c>
      <c r="L199" s="31">
        <v>3126.1</v>
      </c>
      <c r="M199" s="31">
        <v>53.239199999999997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2882.75</v>
      </c>
      <c r="D200" s="36">
        <v>2882.9666666666667</v>
      </c>
      <c r="E200" s="36">
        <v>2846.4333333333334</v>
      </c>
      <c r="F200" s="36">
        <v>2810.1166666666668</v>
      </c>
      <c r="G200" s="36">
        <v>2773.5833333333335</v>
      </c>
      <c r="H200" s="36">
        <v>2919.2833333333333</v>
      </c>
      <c r="I200" s="36">
        <v>2955.8166666666671</v>
      </c>
      <c r="J200" s="36">
        <v>2992.1333333333332</v>
      </c>
      <c r="K200" s="31">
        <v>2919.5</v>
      </c>
      <c r="L200" s="31">
        <v>2846.65</v>
      </c>
      <c r="M200" s="31">
        <v>1.43062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1473.3</v>
      </c>
      <c r="D201" s="36">
        <v>1484.7833333333335</v>
      </c>
      <c r="E201" s="36">
        <v>1445.7666666666671</v>
      </c>
      <c r="F201" s="36">
        <v>1418.2333333333336</v>
      </c>
      <c r="G201" s="36">
        <v>1379.2166666666672</v>
      </c>
      <c r="H201" s="36">
        <v>1512.3166666666671</v>
      </c>
      <c r="I201" s="36">
        <v>1551.3333333333335</v>
      </c>
      <c r="J201" s="36">
        <v>1578.866666666667</v>
      </c>
      <c r="K201" s="31">
        <v>1523.8</v>
      </c>
      <c r="L201" s="31">
        <v>1457.25</v>
      </c>
      <c r="M201" s="31">
        <v>2.3357999999999999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5594.25</v>
      </c>
      <c r="D202" s="36">
        <v>5610.416666666667</v>
      </c>
      <c r="E202" s="36">
        <v>5555.8333333333339</v>
      </c>
      <c r="F202" s="36">
        <v>5517.416666666667</v>
      </c>
      <c r="G202" s="36">
        <v>5462.8333333333339</v>
      </c>
      <c r="H202" s="36">
        <v>5648.8333333333339</v>
      </c>
      <c r="I202" s="36">
        <v>5703.4166666666679</v>
      </c>
      <c r="J202" s="36">
        <v>5741.8333333333339</v>
      </c>
      <c r="K202" s="31">
        <v>5665</v>
      </c>
      <c r="L202" s="31">
        <v>5572</v>
      </c>
      <c r="M202" s="31">
        <v>2.7313000000000001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4329.25</v>
      </c>
      <c r="D203" s="36">
        <v>4301.7833333333338</v>
      </c>
      <c r="E203" s="36">
        <v>4198.5666666666675</v>
      </c>
      <c r="F203" s="36">
        <v>4067.8833333333341</v>
      </c>
      <c r="G203" s="36">
        <v>3964.6666666666679</v>
      </c>
      <c r="H203" s="36">
        <v>4432.4666666666672</v>
      </c>
      <c r="I203" s="36">
        <v>4535.6833333333325</v>
      </c>
      <c r="J203" s="36">
        <v>4666.3666666666668</v>
      </c>
      <c r="K203" s="31">
        <v>4405</v>
      </c>
      <c r="L203" s="31">
        <v>4171.1000000000004</v>
      </c>
      <c r="M203" s="31">
        <v>2.7120099999999998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567.4</v>
      </c>
      <c r="D204" s="36">
        <v>568.11666666666667</v>
      </c>
      <c r="E204" s="36">
        <v>561.43333333333339</v>
      </c>
      <c r="F204" s="36">
        <v>555.4666666666667</v>
      </c>
      <c r="G204" s="36">
        <v>548.78333333333342</v>
      </c>
      <c r="H204" s="36">
        <v>574.08333333333337</v>
      </c>
      <c r="I204" s="36">
        <v>580.76666666666654</v>
      </c>
      <c r="J204" s="36">
        <v>586.73333333333335</v>
      </c>
      <c r="K204" s="31">
        <v>574.79999999999995</v>
      </c>
      <c r="L204" s="31">
        <v>562.15</v>
      </c>
      <c r="M204" s="31">
        <v>26.953589999999998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11582.9</v>
      </c>
      <c r="D205" s="36">
        <v>11609.233333333332</v>
      </c>
      <c r="E205" s="36">
        <v>11503.666666666664</v>
      </c>
      <c r="F205" s="36">
        <v>11424.433333333332</v>
      </c>
      <c r="G205" s="36">
        <v>11318.866666666665</v>
      </c>
      <c r="H205" s="36">
        <v>11688.466666666664</v>
      </c>
      <c r="I205" s="36">
        <v>11794.033333333333</v>
      </c>
      <c r="J205" s="36">
        <v>11873.266666666663</v>
      </c>
      <c r="K205" s="31">
        <v>11714.8</v>
      </c>
      <c r="L205" s="31">
        <v>11530</v>
      </c>
      <c r="M205" s="31">
        <v>1.4921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133.24</v>
      </c>
      <c r="D206" s="36">
        <v>134.01333333333335</v>
      </c>
      <c r="E206" s="36">
        <v>132.22666666666669</v>
      </c>
      <c r="F206" s="36">
        <v>131.21333333333334</v>
      </c>
      <c r="G206" s="36">
        <v>129.42666666666668</v>
      </c>
      <c r="H206" s="36">
        <v>135.0266666666667</v>
      </c>
      <c r="I206" s="36">
        <v>136.81333333333339</v>
      </c>
      <c r="J206" s="36">
        <v>137.82666666666671</v>
      </c>
      <c r="K206" s="31">
        <v>135.80000000000001</v>
      </c>
      <c r="L206" s="31">
        <v>133</v>
      </c>
      <c r="M206" s="31">
        <v>101.39727999999999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2110.9499999999998</v>
      </c>
      <c r="D207" s="36">
        <v>2104.8833333333332</v>
      </c>
      <c r="E207" s="36">
        <v>2076.0666666666666</v>
      </c>
      <c r="F207" s="36">
        <v>2041.1833333333334</v>
      </c>
      <c r="G207" s="36">
        <v>2012.3666666666668</v>
      </c>
      <c r="H207" s="36">
        <v>2139.7666666666664</v>
      </c>
      <c r="I207" s="36">
        <v>2168.583333333333</v>
      </c>
      <c r="J207" s="36">
        <v>2203.4666666666662</v>
      </c>
      <c r="K207" s="31">
        <v>2133.6999999999998</v>
      </c>
      <c r="L207" s="31">
        <v>2070</v>
      </c>
      <c r="M207" s="31">
        <v>4.4332500000000001</v>
      </c>
      <c r="N207" s="1"/>
      <c r="O207" s="1"/>
    </row>
    <row r="208" spans="1:15" ht="12.75" customHeight="1">
      <c r="A208" s="51">
        <v>203</v>
      </c>
      <c r="B208" s="53" t="s">
        <v>893</v>
      </c>
      <c r="C208" s="31">
        <v>1272.0999999999999</v>
      </c>
      <c r="D208" s="36">
        <v>1269.3666666666666</v>
      </c>
      <c r="E208" s="36">
        <v>1259.7333333333331</v>
      </c>
      <c r="F208" s="36">
        <v>1247.3666666666666</v>
      </c>
      <c r="G208" s="36">
        <v>1237.7333333333331</v>
      </c>
      <c r="H208" s="36">
        <v>1281.7333333333331</v>
      </c>
      <c r="I208" s="36">
        <v>1291.3666666666668</v>
      </c>
      <c r="J208" s="36">
        <v>1303.7333333333331</v>
      </c>
      <c r="K208" s="31">
        <v>1279</v>
      </c>
      <c r="L208" s="31">
        <v>1257</v>
      </c>
      <c r="M208" s="31">
        <v>21.22654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1597.3</v>
      </c>
      <c r="D209" s="36">
        <v>1609.4166666666667</v>
      </c>
      <c r="E209" s="36">
        <v>1578.8833333333334</v>
      </c>
      <c r="F209" s="36">
        <v>1560.4666666666667</v>
      </c>
      <c r="G209" s="36">
        <v>1529.9333333333334</v>
      </c>
      <c r="H209" s="36">
        <v>1627.8333333333335</v>
      </c>
      <c r="I209" s="36">
        <v>1658.3666666666668</v>
      </c>
      <c r="J209" s="36">
        <v>1676.7833333333335</v>
      </c>
      <c r="K209" s="31">
        <v>1639.95</v>
      </c>
      <c r="L209" s="31">
        <v>1591</v>
      </c>
      <c r="M209" s="31">
        <v>14.598520000000001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465.65</v>
      </c>
      <c r="D210" s="36">
        <v>469.31666666666666</v>
      </c>
      <c r="E210" s="36">
        <v>461.13333333333333</v>
      </c>
      <c r="F210" s="36">
        <v>456.61666666666667</v>
      </c>
      <c r="G210" s="36">
        <v>448.43333333333334</v>
      </c>
      <c r="H210" s="36">
        <v>473.83333333333331</v>
      </c>
      <c r="I210" s="36">
        <v>482.01666666666659</v>
      </c>
      <c r="J210" s="36">
        <v>486.5333333333333</v>
      </c>
      <c r="K210" s="31">
        <v>477.5</v>
      </c>
      <c r="L210" s="31">
        <v>464.8</v>
      </c>
      <c r="M210" s="31">
        <v>85.769390000000001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16.559999999999999</v>
      </c>
      <c r="D211" s="36">
        <v>16.763333333333332</v>
      </c>
      <c r="E211" s="36">
        <v>16.296666666666663</v>
      </c>
      <c r="F211" s="36">
        <v>16.033333333333331</v>
      </c>
      <c r="G211" s="36">
        <v>15.566666666666663</v>
      </c>
      <c r="H211" s="36">
        <v>17.026666666666664</v>
      </c>
      <c r="I211" s="36">
        <v>17.493333333333332</v>
      </c>
      <c r="J211" s="36">
        <v>17.756666666666664</v>
      </c>
      <c r="K211" s="31">
        <v>17.23</v>
      </c>
      <c r="L211" s="31">
        <v>16.5</v>
      </c>
      <c r="M211" s="31">
        <v>5412.64689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1459.65</v>
      </c>
      <c r="D212" s="36">
        <v>1459.2333333333333</v>
      </c>
      <c r="E212" s="36">
        <v>1439.4666666666667</v>
      </c>
      <c r="F212" s="36">
        <v>1419.2833333333333</v>
      </c>
      <c r="G212" s="36">
        <v>1399.5166666666667</v>
      </c>
      <c r="H212" s="36">
        <v>1479.4166666666667</v>
      </c>
      <c r="I212" s="36">
        <v>1499.1833333333336</v>
      </c>
      <c r="J212" s="36">
        <v>1519.3666666666668</v>
      </c>
      <c r="K212" s="31">
        <v>1479</v>
      </c>
      <c r="L212" s="31">
        <v>1439.05</v>
      </c>
      <c r="M212" s="31">
        <v>15.372059999999999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541.20000000000005</v>
      </c>
      <c r="D213" s="36">
        <v>539.73333333333335</v>
      </c>
      <c r="E213" s="36">
        <v>536.4666666666667</v>
      </c>
      <c r="F213" s="36">
        <v>531.73333333333335</v>
      </c>
      <c r="G213" s="36">
        <v>528.4666666666667</v>
      </c>
      <c r="H213" s="36">
        <v>544.4666666666667</v>
      </c>
      <c r="I213" s="36">
        <v>547.73333333333335</v>
      </c>
      <c r="J213" s="36">
        <v>552.4666666666667</v>
      </c>
      <c r="K213" s="31">
        <v>543</v>
      </c>
      <c r="L213" s="31">
        <v>535</v>
      </c>
      <c r="M213" s="31">
        <v>60.881799999999998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25.68</v>
      </c>
      <c r="D214" s="36">
        <v>26.23</v>
      </c>
      <c r="E214" s="36">
        <v>25.02</v>
      </c>
      <c r="F214" s="36">
        <v>24.36</v>
      </c>
      <c r="G214" s="36">
        <v>23.15</v>
      </c>
      <c r="H214" s="36">
        <v>26.89</v>
      </c>
      <c r="I214" s="36">
        <v>28.1</v>
      </c>
      <c r="J214" s="36">
        <v>28.76</v>
      </c>
      <c r="K214" s="31">
        <v>27.44</v>
      </c>
      <c r="L214" s="31">
        <v>25.57</v>
      </c>
      <c r="M214" s="31">
        <v>6483.38958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150.66999999999999</v>
      </c>
      <c r="D215" s="36">
        <v>150.60666666666665</v>
      </c>
      <c r="E215" s="36">
        <v>148.5633333333333</v>
      </c>
      <c r="F215" s="36">
        <v>146.45666666666665</v>
      </c>
      <c r="G215" s="36">
        <v>144.4133333333333</v>
      </c>
      <c r="H215" s="36">
        <v>152.71333333333331</v>
      </c>
      <c r="I215" s="36">
        <v>154.75666666666666</v>
      </c>
      <c r="J215" s="36">
        <v>156.86333333333332</v>
      </c>
      <c r="K215" s="31">
        <v>152.65</v>
      </c>
      <c r="L215" s="31">
        <v>148.5</v>
      </c>
      <c r="M215" s="31">
        <v>89.872529999999998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207.93</v>
      </c>
      <c r="D216" s="36">
        <v>207.97666666666669</v>
      </c>
      <c r="E216" s="36">
        <v>205.95333333333338</v>
      </c>
      <c r="F216" s="36">
        <v>203.97666666666669</v>
      </c>
      <c r="G216" s="36">
        <v>201.95333333333338</v>
      </c>
      <c r="H216" s="36">
        <v>209.95333333333338</v>
      </c>
      <c r="I216" s="36">
        <v>211.97666666666669</v>
      </c>
      <c r="J216" s="36">
        <v>213.95333333333338</v>
      </c>
      <c r="K216" s="31">
        <v>210</v>
      </c>
      <c r="L216" s="31">
        <v>206</v>
      </c>
      <c r="M216" s="31">
        <v>182.60120000000001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1157.8</v>
      </c>
      <c r="D217" s="36">
        <v>1165.4666666666665</v>
      </c>
      <c r="E217" s="36">
        <v>1146.7833333333328</v>
      </c>
      <c r="F217" s="36">
        <v>1135.7666666666664</v>
      </c>
      <c r="G217" s="36">
        <v>1117.0833333333328</v>
      </c>
      <c r="H217" s="36">
        <v>1176.4833333333329</v>
      </c>
      <c r="I217" s="36">
        <v>1195.1666666666667</v>
      </c>
      <c r="J217" s="36">
        <v>1206.1833333333329</v>
      </c>
      <c r="K217" s="31">
        <v>1184.1500000000001</v>
      </c>
      <c r="L217" s="31">
        <v>1154.45</v>
      </c>
      <c r="M217" s="31">
        <v>17.66921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44"/>
      <c r="B1" s="345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45482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8" t="s">
        <v>16</v>
      </c>
      <c r="B9" s="340" t="s">
        <v>18</v>
      </c>
      <c r="C9" s="343" t="s">
        <v>20</v>
      </c>
      <c r="D9" s="343" t="s">
        <v>21</v>
      </c>
      <c r="E9" s="335" t="s">
        <v>22</v>
      </c>
      <c r="F9" s="336"/>
      <c r="G9" s="337"/>
      <c r="H9" s="335" t="s">
        <v>23</v>
      </c>
      <c r="I9" s="336"/>
      <c r="J9" s="337"/>
      <c r="K9" s="26"/>
      <c r="L9" s="27"/>
      <c r="M9" s="48"/>
      <c r="N9" s="1"/>
      <c r="O9" s="1"/>
    </row>
    <row r="10" spans="1:15" ht="42.75" customHeight="1">
      <c r="A10" s="339"/>
      <c r="B10" s="342"/>
      <c r="C10" s="342"/>
      <c r="D10" s="3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981.4</v>
      </c>
      <c r="D11" s="36">
        <v>995.44999999999993</v>
      </c>
      <c r="E11" s="36">
        <v>955.94999999999982</v>
      </c>
      <c r="F11" s="36">
        <v>930.49999999999989</v>
      </c>
      <c r="G11" s="36">
        <v>890.99999999999977</v>
      </c>
      <c r="H11" s="36">
        <v>1020.8999999999999</v>
      </c>
      <c r="I11" s="36">
        <v>1060.4000000000001</v>
      </c>
      <c r="J11" s="36">
        <v>1085.8499999999999</v>
      </c>
      <c r="K11" s="31">
        <v>1034.95</v>
      </c>
      <c r="L11" s="31">
        <v>970</v>
      </c>
      <c r="M11" s="31">
        <v>7.76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39294.699999999997</v>
      </c>
      <c r="D12" s="36">
        <v>39021.049999999996</v>
      </c>
      <c r="E12" s="36">
        <v>38643.649999999994</v>
      </c>
      <c r="F12" s="36">
        <v>37992.6</v>
      </c>
      <c r="G12" s="36">
        <v>37615.199999999997</v>
      </c>
      <c r="H12" s="36">
        <v>39672.099999999991</v>
      </c>
      <c r="I12" s="36">
        <v>40049.5</v>
      </c>
      <c r="J12" s="36">
        <v>40700.549999999988</v>
      </c>
      <c r="K12" s="31">
        <v>39398.449999999997</v>
      </c>
      <c r="L12" s="31">
        <v>38370</v>
      </c>
      <c r="M12" s="31">
        <v>7.1389999999999995E-2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8559.5499999999993</v>
      </c>
      <c r="D13" s="36">
        <v>8583.85</v>
      </c>
      <c r="E13" s="36">
        <v>8467.7000000000007</v>
      </c>
      <c r="F13" s="36">
        <v>8375.85</v>
      </c>
      <c r="G13" s="36">
        <v>8259.7000000000007</v>
      </c>
      <c r="H13" s="36">
        <v>8675.7000000000007</v>
      </c>
      <c r="I13" s="36">
        <v>8791.8499999999985</v>
      </c>
      <c r="J13" s="36">
        <v>8883.7000000000007</v>
      </c>
      <c r="K13" s="31">
        <v>8700</v>
      </c>
      <c r="L13" s="31">
        <v>8492</v>
      </c>
      <c r="M13" s="31">
        <v>1.6129899999999999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2673.05</v>
      </c>
      <c r="D14" s="36">
        <v>2680.9333333333334</v>
      </c>
      <c r="E14" s="36">
        <v>2653.6166666666668</v>
      </c>
      <c r="F14" s="36">
        <v>2634.1833333333334</v>
      </c>
      <c r="G14" s="36">
        <v>2606.8666666666668</v>
      </c>
      <c r="H14" s="36">
        <v>2700.3666666666668</v>
      </c>
      <c r="I14" s="36">
        <v>2727.6833333333334</v>
      </c>
      <c r="J14" s="36">
        <v>2747.1166666666668</v>
      </c>
      <c r="K14" s="31">
        <v>2708.25</v>
      </c>
      <c r="L14" s="31">
        <v>2661.5</v>
      </c>
      <c r="M14" s="31">
        <v>3.5942500000000002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4205.6000000000004</v>
      </c>
      <c r="D15" s="36">
        <v>4217.4000000000005</v>
      </c>
      <c r="E15" s="36">
        <v>4155.9000000000015</v>
      </c>
      <c r="F15" s="36">
        <v>4106.2000000000007</v>
      </c>
      <c r="G15" s="36">
        <v>4044.7000000000016</v>
      </c>
      <c r="H15" s="36">
        <v>4267.1000000000013</v>
      </c>
      <c r="I15" s="36">
        <v>4328.5999999999995</v>
      </c>
      <c r="J15" s="36">
        <v>4378.3000000000011</v>
      </c>
      <c r="K15" s="31">
        <v>4278.8999999999996</v>
      </c>
      <c r="L15" s="31">
        <v>4167.7</v>
      </c>
      <c r="M15" s="31">
        <v>0.41920000000000002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1550.2</v>
      </c>
      <c r="D16" s="36">
        <v>1557.3666666666668</v>
      </c>
      <c r="E16" s="36">
        <v>1537.8333333333335</v>
      </c>
      <c r="F16" s="36">
        <v>1525.4666666666667</v>
      </c>
      <c r="G16" s="36">
        <v>1505.9333333333334</v>
      </c>
      <c r="H16" s="36">
        <v>1569.7333333333336</v>
      </c>
      <c r="I16" s="36">
        <v>1589.2666666666669</v>
      </c>
      <c r="J16" s="36">
        <v>1601.6333333333337</v>
      </c>
      <c r="K16" s="31">
        <v>1576.9</v>
      </c>
      <c r="L16" s="31">
        <v>1545</v>
      </c>
      <c r="M16" s="31">
        <v>4.1436799999999998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642.70000000000005</v>
      </c>
      <c r="D17" s="36">
        <v>650.01666666666677</v>
      </c>
      <c r="E17" s="36">
        <v>631.78333333333353</v>
      </c>
      <c r="F17" s="36">
        <v>620.86666666666679</v>
      </c>
      <c r="G17" s="36">
        <v>602.63333333333355</v>
      </c>
      <c r="H17" s="36">
        <v>660.93333333333351</v>
      </c>
      <c r="I17" s="36">
        <v>679.16666666666686</v>
      </c>
      <c r="J17" s="36">
        <v>690.08333333333348</v>
      </c>
      <c r="K17" s="31">
        <v>668.25</v>
      </c>
      <c r="L17" s="31">
        <v>639.1</v>
      </c>
      <c r="M17" s="31">
        <v>61.91001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708.4</v>
      </c>
      <c r="D18" s="36">
        <v>712.65</v>
      </c>
      <c r="E18" s="36">
        <v>699.55</v>
      </c>
      <c r="F18" s="36">
        <v>690.69999999999993</v>
      </c>
      <c r="G18" s="36">
        <v>677.59999999999991</v>
      </c>
      <c r="H18" s="36">
        <v>721.5</v>
      </c>
      <c r="I18" s="36">
        <v>734.60000000000014</v>
      </c>
      <c r="J18" s="36">
        <v>743.45</v>
      </c>
      <c r="K18" s="31">
        <v>725.75</v>
      </c>
      <c r="L18" s="31">
        <v>703.8</v>
      </c>
      <c r="M18" s="31">
        <v>8.1623999999999999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1797.15</v>
      </c>
      <c r="D19" s="36">
        <v>1787.3833333333332</v>
      </c>
      <c r="E19" s="36">
        <v>1769.7666666666664</v>
      </c>
      <c r="F19" s="36">
        <v>1742.3833333333332</v>
      </c>
      <c r="G19" s="36">
        <v>1724.7666666666664</v>
      </c>
      <c r="H19" s="36">
        <v>1814.7666666666664</v>
      </c>
      <c r="I19" s="36">
        <v>1832.3833333333332</v>
      </c>
      <c r="J19" s="36">
        <v>1859.7666666666664</v>
      </c>
      <c r="K19" s="31">
        <v>1805</v>
      </c>
      <c r="L19" s="31">
        <v>1760</v>
      </c>
      <c r="M19" s="31">
        <v>1.59785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27921.7</v>
      </c>
      <c r="D20" s="36">
        <v>27866.766666666663</v>
      </c>
      <c r="E20" s="36">
        <v>27634.033333333326</v>
      </c>
      <c r="F20" s="36">
        <v>27346.366666666661</v>
      </c>
      <c r="G20" s="36">
        <v>27113.633333333324</v>
      </c>
      <c r="H20" s="36">
        <v>28154.433333333327</v>
      </c>
      <c r="I20" s="36">
        <v>28387.166666666664</v>
      </c>
      <c r="J20" s="36">
        <v>28674.833333333328</v>
      </c>
      <c r="K20" s="31">
        <v>28099.5</v>
      </c>
      <c r="L20" s="31">
        <v>27579.1</v>
      </c>
      <c r="M20" s="31">
        <v>6.9819999999999993E-2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1461.05</v>
      </c>
      <c r="D21" s="36">
        <v>1471.6833333333334</v>
      </c>
      <c r="E21" s="36">
        <v>1445.3666666666668</v>
      </c>
      <c r="F21" s="36">
        <v>1429.6833333333334</v>
      </c>
      <c r="G21" s="36">
        <v>1403.3666666666668</v>
      </c>
      <c r="H21" s="36">
        <v>1487.3666666666668</v>
      </c>
      <c r="I21" s="36">
        <v>1513.6833333333334</v>
      </c>
      <c r="J21" s="36">
        <v>1529.3666666666668</v>
      </c>
      <c r="K21" s="31">
        <v>1498</v>
      </c>
      <c r="L21" s="31">
        <v>1456</v>
      </c>
      <c r="M21" s="31">
        <v>3.1335299999999999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998.4</v>
      </c>
      <c r="D22" s="36">
        <v>1004.35</v>
      </c>
      <c r="E22" s="36">
        <v>988.75</v>
      </c>
      <c r="F22" s="36">
        <v>979.1</v>
      </c>
      <c r="G22" s="36">
        <v>963.5</v>
      </c>
      <c r="H22" s="36">
        <v>1014</v>
      </c>
      <c r="I22" s="36">
        <v>1029.6000000000001</v>
      </c>
      <c r="J22" s="36">
        <v>1039.25</v>
      </c>
      <c r="K22" s="31">
        <v>1019.95</v>
      </c>
      <c r="L22" s="31">
        <v>994.7</v>
      </c>
      <c r="M22" s="31">
        <v>7.5765900000000004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3113.6</v>
      </c>
      <c r="D23" s="36">
        <v>3115.6</v>
      </c>
      <c r="E23" s="36">
        <v>3073</v>
      </c>
      <c r="F23" s="36">
        <v>3032.4</v>
      </c>
      <c r="G23" s="36">
        <v>2989.8</v>
      </c>
      <c r="H23" s="36">
        <v>3156.2</v>
      </c>
      <c r="I23" s="36">
        <v>3198.7999999999993</v>
      </c>
      <c r="J23" s="36">
        <v>3239.3999999999996</v>
      </c>
      <c r="K23" s="31">
        <v>3158.2</v>
      </c>
      <c r="L23" s="31">
        <v>3075</v>
      </c>
      <c r="M23" s="31">
        <v>11.551119999999999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1756.45</v>
      </c>
      <c r="D24" s="36">
        <v>1750.3</v>
      </c>
      <c r="E24" s="36">
        <v>1735.1499999999999</v>
      </c>
      <c r="F24" s="36">
        <v>1713.85</v>
      </c>
      <c r="G24" s="36">
        <v>1698.6999999999998</v>
      </c>
      <c r="H24" s="36">
        <v>1771.6</v>
      </c>
      <c r="I24" s="36">
        <v>1786.75</v>
      </c>
      <c r="J24" s="36">
        <v>1808.05</v>
      </c>
      <c r="K24" s="31">
        <v>1765.45</v>
      </c>
      <c r="L24" s="31">
        <v>1729</v>
      </c>
      <c r="M24" s="31">
        <v>4.9089299999999998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1475.3</v>
      </c>
      <c r="D25" s="36">
        <v>1481.7833333333335</v>
      </c>
      <c r="E25" s="36">
        <v>1462.5166666666671</v>
      </c>
      <c r="F25" s="36">
        <v>1449.7333333333336</v>
      </c>
      <c r="G25" s="36">
        <v>1430.4666666666672</v>
      </c>
      <c r="H25" s="36">
        <v>1494.5666666666671</v>
      </c>
      <c r="I25" s="36">
        <v>1513.8333333333335</v>
      </c>
      <c r="J25" s="36">
        <v>1526.616666666667</v>
      </c>
      <c r="K25" s="31">
        <v>1501.05</v>
      </c>
      <c r="L25" s="31">
        <v>1469</v>
      </c>
      <c r="M25" s="31">
        <v>21.778210000000001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698.05</v>
      </c>
      <c r="D26" s="36">
        <v>701.19999999999993</v>
      </c>
      <c r="E26" s="36">
        <v>689.84999999999991</v>
      </c>
      <c r="F26" s="36">
        <v>681.65</v>
      </c>
      <c r="G26" s="36">
        <v>670.3</v>
      </c>
      <c r="H26" s="36">
        <v>709.39999999999986</v>
      </c>
      <c r="I26" s="36">
        <v>720.75</v>
      </c>
      <c r="J26" s="36">
        <v>728.94999999999982</v>
      </c>
      <c r="K26" s="31">
        <v>712.55</v>
      </c>
      <c r="L26" s="31">
        <v>693</v>
      </c>
      <c r="M26" s="31">
        <v>33.154110000000003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883.65</v>
      </c>
      <c r="D27" s="36">
        <v>888.2166666666667</v>
      </c>
      <c r="E27" s="36">
        <v>877.43333333333339</v>
      </c>
      <c r="F27" s="36">
        <v>871.2166666666667</v>
      </c>
      <c r="G27" s="36">
        <v>860.43333333333339</v>
      </c>
      <c r="H27" s="36">
        <v>894.43333333333339</v>
      </c>
      <c r="I27" s="36">
        <v>905.2166666666667</v>
      </c>
      <c r="J27" s="36">
        <v>911.43333333333339</v>
      </c>
      <c r="K27" s="31">
        <v>899</v>
      </c>
      <c r="L27" s="31">
        <v>882</v>
      </c>
      <c r="M27" s="31">
        <v>7.6539200000000003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339.3</v>
      </c>
      <c r="D28" s="36">
        <v>341.4666666666667</v>
      </c>
      <c r="E28" s="36">
        <v>335.93333333333339</v>
      </c>
      <c r="F28" s="36">
        <v>332.56666666666672</v>
      </c>
      <c r="G28" s="36">
        <v>327.03333333333342</v>
      </c>
      <c r="H28" s="36">
        <v>344.83333333333337</v>
      </c>
      <c r="I28" s="36">
        <v>350.36666666666667</v>
      </c>
      <c r="J28" s="36">
        <v>353.73333333333335</v>
      </c>
      <c r="K28" s="31">
        <v>347</v>
      </c>
      <c r="L28" s="31">
        <v>338.1</v>
      </c>
      <c r="M28" s="31">
        <v>28.502890000000001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230.93</v>
      </c>
      <c r="D29" s="36">
        <v>232.79666666666665</v>
      </c>
      <c r="E29" s="36">
        <v>228.55333333333331</v>
      </c>
      <c r="F29" s="36">
        <v>226.17666666666665</v>
      </c>
      <c r="G29" s="36">
        <v>221.93333333333331</v>
      </c>
      <c r="H29" s="36">
        <v>235.17333333333332</v>
      </c>
      <c r="I29" s="36">
        <v>239.41666666666666</v>
      </c>
      <c r="J29" s="36">
        <v>241.79333333333332</v>
      </c>
      <c r="K29" s="31">
        <v>237.04</v>
      </c>
      <c r="L29" s="31">
        <v>230.42</v>
      </c>
      <c r="M29" s="31">
        <v>32.812069999999999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322.25</v>
      </c>
      <c r="D30" s="36">
        <v>324.40000000000003</v>
      </c>
      <c r="E30" s="36">
        <v>319.15000000000009</v>
      </c>
      <c r="F30" s="36">
        <v>316.05000000000007</v>
      </c>
      <c r="G30" s="36">
        <v>310.80000000000013</v>
      </c>
      <c r="H30" s="36">
        <v>327.50000000000006</v>
      </c>
      <c r="I30" s="36">
        <v>332.74999999999994</v>
      </c>
      <c r="J30" s="36">
        <v>335.85</v>
      </c>
      <c r="K30" s="31">
        <v>329.65</v>
      </c>
      <c r="L30" s="31">
        <v>321.3</v>
      </c>
      <c r="M30" s="31">
        <v>37.059710000000003</v>
      </c>
      <c r="N30" s="1"/>
      <c r="O30" s="1"/>
    </row>
    <row r="31" spans="1:15" ht="12.75" customHeight="1">
      <c r="A31" s="33">
        <v>21</v>
      </c>
      <c r="B31" s="53" t="s">
        <v>894</v>
      </c>
      <c r="C31" s="31">
        <v>926.75</v>
      </c>
      <c r="D31" s="36">
        <v>919.85</v>
      </c>
      <c r="E31" s="36">
        <v>902.2</v>
      </c>
      <c r="F31" s="36">
        <v>877.65</v>
      </c>
      <c r="G31" s="36">
        <v>860</v>
      </c>
      <c r="H31" s="36">
        <v>944.40000000000009</v>
      </c>
      <c r="I31" s="36">
        <v>962.05</v>
      </c>
      <c r="J31" s="36">
        <v>986.60000000000014</v>
      </c>
      <c r="K31" s="31">
        <v>937.5</v>
      </c>
      <c r="L31" s="31">
        <v>895.3</v>
      </c>
      <c r="M31" s="31">
        <v>3.8847100000000001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908.75</v>
      </c>
      <c r="D32" s="36">
        <v>911.58333333333337</v>
      </c>
      <c r="E32" s="36">
        <v>898.16666666666674</v>
      </c>
      <c r="F32" s="36">
        <v>887.58333333333337</v>
      </c>
      <c r="G32" s="36">
        <v>874.16666666666674</v>
      </c>
      <c r="H32" s="36">
        <v>922.16666666666674</v>
      </c>
      <c r="I32" s="36">
        <v>935.58333333333348</v>
      </c>
      <c r="J32" s="36">
        <v>946.16666666666674</v>
      </c>
      <c r="K32" s="31">
        <v>925</v>
      </c>
      <c r="L32" s="31">
        <v>901</v>
      </c>
      <c r="M32" s="31">
        <v>0.41227999999999998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1368.4</v>
      </c>
      <c r="D33" s="36">
        <v>1379.8833333333332</v>
      </c>
      <c r="E33" s="36">
        <v>1333.5166666666664</v>
      </c>
      <c r="F33" s="36">
        <v>1298.6333333333332</v>
      </c>
      <c r="G33" s="36">
        <v>1252.2666666666664</v>
      </c>
      <c r="H33" s="36">
        <v>1414.7666666666664</v>
      </c>
      <c r="I33" s="36">
        <v>1461.1333333333332</v>
      </c>
      <c r="J33" s="36">
        <v>1496.0166666666664</v>
      </c>
      <c r="K33" s="31">
        <v>1426.25</v>
      </c>
      <c r="L33" s="31">
        <v>1345</v>
      </c>
      <c r="M33" s="31">
        <v>12.22278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2288.6</v>
      </c>
      <c r="D34" s="36">
        <v>2273.35</v>
      </c>
      <c r="E34" s="36">
        <v>2248.4499999999998</v>
      </c>
      <c r="F34" s="36">
        <v>2208.2999999999997</v>
      </c>
      <c r="G34" s="36">
        <v>2183.3999999999996</v>
      </c>
      <c r="H34" s="36">
        <v>2313.5</v>
      </c>
      <c r="I34" s="36">
        <v>2338.4000000000005</v>
      </c>
      <c r="J34" s="36">
        <v>2378.5500000000002</v>
      </c>
      <c r="K34" s="31">
        <v>2298.25</v>
      </c>
      <c r="L34" s="31">
        <v>2233.1999999999998</v>
      </c>
      <c r="M34" s="31">
        <v>1.15831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985.85</v>
      </c>
      <c r="D35" s="36">
        <v>989.75</v>
      </c>
      <c r="E35" s="36">
        <v>973.5</v>
      </c>
      <c r="F35" s="36">
        <v>961.15</v>
      </c>
      <c r="G35" s="36">
        <v>944.9</v>
      </c>
      <c r="H35" s="36">
        <v>1002.1</v>
      </c>
      <c r="I35" s="36">
        <v>1018.35</v>
      </c>
      <c r="J35" s="36">
        <v>1030.7</v>
      </c>
      <c r="K35" s="31">
        <v>1006</v>
      </c>
      <c r="L35" s="31">
        <v>977.4</v>
      </c>
      <c r="M35" s="31">
        <v>2.0792999999999999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5221.8500000000004</v>
      </c>
      <c r="D36" s="36">
        <v>5176.1833333333334</v>
      </c>
      <c r="E36" s="36">
        <v>5108.666666666667</v>
      </c>
      <c r="F36" s="36">
        <v>4995.4833333333336</v>
      </c>
      <c r="G36" s="36">
        <v>4927.9666666666672</v>
      </c>
      <c r="H36" s="36">
        <v>5289.3666666666668</v>
      </c>
      <c r="I36" s="36">
        <v>5356.8833333333332</v>
      </c>
      <c r="J36" s="36">
        <v>5470.0666666666666</v>
      </c>
      <c r="K36" s="31">
        <v>5243.7</v>
      </c>
      <c r="L36" s="31">
        <v>5063</v>
      </c>
      <c r="M36" s="31">
        <v>2.7222400000000002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2095.1</v>
      </c>
      <c r="D37" s="36">
        <v>2108.35</v>
      </c>
      <c r="E37" s="36">
        <v>2076.75</v>
      </c>
      <c r="F37" s="36">
        <v>2058.4</v>
      </c>
      <c r="G37" s="36">
        <v>2026.8000000000002</v>
      </c>
      <c r="H37" s="36">
        <v>2126.6999999999998</v>
      </c>
      <c r="I37" s="36">
        <v>2158.2999999999993</v>
      </c>
      <c r="J37" s="36">
        <v>2176.6499999999996</v>
      </c>
      <c r="K37" s="31">
        <v>2139.9499999999998</v>
      </c>
      <c r="L37" s="31">
        <v>2090</v>
      </c>
      <c r="M37" s="31">
        <v>0.46451999999999999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64.09</v>
      </c>
      <c r="D38" s="36">
        <v>64.14</v>
      </c>
      <c r="E38" s="36">
        <v>63.489999999999995</v>
      </c>
      <c r="F38" s="36">
        <v>62.889999999999993</v>
      </c>
      <c r="G38" s="36">
        <v>62.239999999999988</v>
      </c>
      <c r="H38" s="36">
        <v>64.740000000000009</v>
      </c>
      <c r="I38" s="36">
        <v>65.390000000000015</v>
      </c>
      <c r="J38" s="36">
        <v>65.990000000000009</v>
      </c>
      <c r="K38" s="31">
        <v>64.790000000000006</v>
      </c>
      <c r="L38" s="31">
        <v>63.54</v>
      </c>
      <c r="M38" s="31">
        <v>27.565940000000001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27.97</v>
      </c>
      <c r="D39" s="36">
        <v>28.133333333333336</v>
      </c>
      <c r="E39" s="36">
        <v>27.626666666666672</v>
      </c>
      <c r="F39" s="36">
        <v>27.283333333333335</v>
      </c>
      <c r="G39" s="36">
        <v>26.776666666666671</v>
      </c>
      <c r="H39" s="36">
        <v>28.476666666666674</v>
      </c>
      <c r="I39" s="36">
        <v>28.983333333333341</v>
      </c>
      <c r="J39" s="36">
        <v>29.326666666666675</v>
      </c>
      <c r="K39" s="31">
        <v>28.64</v>
      </c>
      <c r="L39" s="31">
        <v>27.79</v>
      </c>
      <c r="M39" s="31">
        <v>98.760400000000004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1685.35</v>
      </c>
      <c r="D40" s="36">
        <v>1695.1666666666667</v>
      </c>
      <c r="E40" s="36">
        <v>1645.3333333333335</v>
      </c>
      <c r="F40" s="36">
        <v>1605.3166666666668</v>
      </c>
      <c r="G40" s="36">
        <v>1555.4833333333336</v>
      </c>
      <c r="H40" s="36">
        <v>1735.1833333333334</v>
      </c>
      <c r="I40" s="36">
        <v>1785.0166666666669</v>
      </c>
      <c r="J40" s="36">
        <v>1825.0333333333333</v>
      </c>
      <c r="K40" s="31">
        <v>1745</v>
      </c>
      <c r="L40" s="31">
        <v>1655.15</v>
      </c>
      <c r="M40" s="31">
        <v>13.34803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4498.3500000000004</v>
      </c>
      <c r="D41" s="36">
        <v>4504.45</v>
      </c>
      <c r="E41" s="36">
        <v>4461.8999999999996</v>
      </c>
      <c r="F41" s="36">
        <v>4425.45</v>
      </c>
      <c r="G41" s="36">
        <v>4382.8999999999996</v>
      </c>
      <c r="H41" s="36">
        <v>4540.8999999999996</v>
      </c>
      <c r="I41" s="36">
        <v>4583.4500000000007</v>
      </c>
      <c r="J41" s="36">
        <v>4619.8999999999996</v>
      </c>
      <c r="K41" s="31">
        <v>4547</v>
      </c>
      <c r="L41" s="31">
        <v>4468</v>
      </c>
      <c r="M41" s="31">
        <v>1.06426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683.55</v>
      </c>
      <c r="D42" s="36">
        <v>683.76666666666677</v>
      </c>
      <c r="E42" s="36">
        <v>678.98333333333358</v>
      </c>
      <c r="F42" s="36">
        <v>674.41666666666686</v>
      </c>
      <c r="G42" s="36">
        <v>669.63333333333367</v>
      </c>
      <c r="H42" s="36">
        <v>688.33333333333348</v>
      </c>
      <c r="I42" s="36">
        <v>693.11666666666656</v>
      </c>
      <c r="J42" s="36">
        <v>697.68333333333339</v>
      </c>
      <c r="K42" s="31">
        <v>688.55</v>
      </c>
      <c r="L42" s="31">
        <v>679.2</v>
      </c>
      <c r="M42" s="31">
        <v>20.99399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4094.4</v>
      </c>
      <c r="D43" s="36">
        <v>4061.5166666666664</v>
      </c>
      <c r="E43" s="36">
        <v>4003.0333333333328</v>
      </c>
      <c r="F43" s="36">
        <v>3911.6666666666665</v>
      </c>
      <c r="G43" s="36">
        <v>3853.1833333333329</v>
      </c>
      <c r="H43" s="36">
        <v>4152.8833333333332</v>
      </c>
      <c r="I43" s="36">
        <v>4211.3666666666668</v>
      </c>
      <c r="J43" s="36">
        <v>4302.7333333333327</v>
      </c>
      <c r="K43" s="31">
        <v>4120</v>
      </c>
      <c r="L43" s="31">
        <v>3970.15</v>
      </c>
      <c r="M43" s="31">
        <v>0.64788999999999997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2329.35</v>
      </c>
      <c r="D44" s="36">
        <v>2344.8333333333335</v>
      </c>
      <c r="E44" s="36">
        <v>2299.7666666666669</v>
      </c>
      <c r="F44" s="36">
        <v>2270.1833333333334</v>
      </c>
      <c r="G44" s="36">
        <v>2225.1166666666668</v>
      </c>
      <c r="H44" s="36">
        <v>2374.416666666667</v>
      </c>
      <c r="I44" s="36">
        <v>2419.4833333333336</v>
      </c>
      <c r="J44" s="36">
        <v>2449.0666666666671</v>
      </c>
      <c r="K44" s="31">
        <v>2389.9</v>
      </c>
      <c r="L44" s="31">
        <v>2315.25</v>
      </c>
      <c r="M44" s="31">
        <v>4.8461999999999996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754.3</v>
      </c>
      <c r="D45" s="36">
        <v>757.25</v>
      </c>
      <c r="E45" s="36">
        <v>748.7</v>
      </c>
      <c r="F45" s="36">
        <v>743.1</v>
      </c>
      <c r="G45" s="36">
        <v>734.55000000000007</v>
      </c>
      <c r="H45" s="36">
        <v>762.85</v>
      </c>
      <c r="I45" s="36">
        <v>771.4</v>
      </c>
      <c r="J45" s="36">
        <v>777</v>
      </c>
      <c r="K45" s="31">
        <v>765.8</v>
      </c>
      <c r="L45" s="31">
        <v>751.65</v>
      </c>
      <c r="M45" s="31">
        <v>0.49797000000000002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8796.9500000000007</v>
      </c>
      <c r="D46" s="36">
        <v>8822.6</v>
      </c>
      <c r="E46" s="36">
        <v>8682.35</v>
      </c>
      <c r="F46" s="36">
        <v>8567.75</v>
      </c>
      <c r="G46" s="36">
        <v>8427.5</v>
      </c>
      <c r="H46" s="36">
        <v>8937.2000000000007</v>
      </c>
      <c r="I46" s="36">
        <v>9077.4500000000007</v>
      </c>
      <c r="J46" s="36">
        <v>9192.0500000000011</v>
      </c>
      <c r="K46" s="31">
        <v>8962.85</v>
      </c>
      <c r="L46" s="31">
        <v>8708</v>
      </c>
      <c r="M46" s="31">
        <v>0.84850999999999999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6317.45</v>
      </c>
      <c r="D47" s="36">
        <v>6332.7333333333336</v>
      </c>
      <c r="E47" s="36">
        <v>6277.5166666666673</v>
      </c>
      <c r="F47" s="36">
        <v>6237.5833333333339</v>
      </c>
      <c r="G47" s="36">
        <v>6182.3666666666677</v>
      </c>
      <c r="H47" s="36">
        <v>6372.666666666667</v>
      </c>
      <c r="I47" s="36">
        <v>6427.8833333333341</v>
      </c>
      <c r="J47" s="36">
        <v>6467.8166666666666</v>
      </c>
      <c r="K47" s="31">
        <v>6387.95</v>
      </c>
      <c r="L47" s="31">
        <v>6292.8</v>
      </c>
      <c r="M47" s="31">
        <v>3.1773099999999999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522.35</v>
      </c>
      <c r="D48" s="36">
        <v>525.2833333333333</v>
      </c>
      <c r="E48" s="36">
        <v>517.06666666666661</v>
      </c>
      <c r="F48" s="36">
        <v>511.7833333333333</v>
      </c>
      <c r="G48" s="36">
        <v>503.56666666666661</v>
      </c>
      <c r="H48" s="36">
        <v>530.56666666666661</v>
      </c>
      <c r="I48" s="36">
        <v>538.7833333333333</v>
      </c>
      <c r="J48" s="36">
        <v>544.06666666666661</v>
      </c>
      <c r="K48" s="31">
        <v>533.5</v>
      </c>
      <c r="L48" s="31">
        <v>520</v>
      </c>
      <c r="M48" s="31">
        <v>20.841239999999999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334.6</v>
      </c>
      <c r="D49" s="36">
        <v>336.61666666666662</v>
      </c>
      <c r="E49" s="36">
        <v>331.03333333333325</v>
      </c>
      <c r="F49" s="36">
        <v>327.46666666666664</v>
      </c>
      <c r="G49" s="36">
        <v>321.88333333333327</v>
      </c>
      <c r="H49" s="36">
        <v>340.18333333333322</v>
      </c>
      <c r="I49" s="36">
        <v>345.76666666666659</v>
      </c>
      <c r="J49" s="36">
        <v>349.3333333333332</v>
      </c>
      <c r="K49" s="31">
        <v>342.2</v>
      </c>
      <c r="L49" s="31">
        <v>333.05</v>
      </c>
      <c r="M49" s="31">
        <v>2.9047200000000002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723.65</v>
      </c>
      <c r="D50" s="36">
        <v>731.56666666666661</v>
      </c>
      <c r="E50" s="36">
        <v>713.33333333333326</v>
      </c>
      <c r="F50" s="36">
        <v>703.01666666666665</v>
      </c>
      <c r="G50" s="36">
        <v>684.7833333333333</v>
      </c>
      <c r="H50" s="36">
        <v>741.88333333333321</v>
      </c>
      <c r="I50" s="36">
        <v>760.11666666666656</v>
      </c>
      <c r="J50" s="36">
        <v>770.43333333333317</v>
      </c>
      <c r="K50" s="31">
        <v>749.8</v>
      </c>
      <c r="L50" s="31">
        <v>721.25</v>
      </c>
      <c r="M50" s="31">
        <v>8.7544599999999999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673.1</v>
      </c>
      <c r="D51" s="36">
        <v>678.41666666666663</v>
      </c>
      <c r="E51" s="36">
        <v>662.83333333333326</v>
      </c>
      <c r="F51" s="36">
        <v>652.56666666666661</v>
      </c>
      <c r="G51" s="36">
        <v>636.98333333333323</v>
      </c>
      <c r="H51" s="36">
        <v>688.68333333333328</v>
      </c>
      <c r="I51" s="36">
        <v>704.26666666666654</v>
      </c>
      <c r="J51" s="36">
        <v>714.5333333333333</v>
      </c>
      <c r="K51" s="31">
        <v>694</v>
      </c>
      <c r="L51" s="31">
        <v>668.15</v>
      </c>
      <c r="M51" s="31">
        <v>0.99331000000000003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226.05</v>
      </c>
      <c r="D52" s="36">
        <v>227.39333333333335</v>
      </c>
      <c r="E52" s="36">
        <v>223.50666666666669</v>
      </c>
      <c r="F52" s="36">
        <v>220.96333333333334</v>
      </c>
      <c r="G52" s="36">
        <v>217.07666666666668</v>
      </c>
      <c r="H52" s="36">
        <v>229.9366666666667</v>
      </c>
      <c r="I52" s="36">
        <v>233.82333333333335</v>
      </c>
      <c r="J52" s="36">
        <v>236.3666666666667</v>
      </c>
      <c r="K52" s="31">
        <v>231.28</v>
      </c>
      <c r="L52" s="31">
        <v>224.85</v>
      </c>
      <c r="M52" s="31">
        <v>117.46523999999999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2898.15</v>
      </c>
      <c r="D53" s="36">
        <v>2908.25</v>
      </c>
      <c r="E53" s="36">
        <v>2880.6</v>
      </c>
      <c r="F53" s="36">
        <v>2863.0499999999997</v>
      </c>
      <c r="G53" s="36">
        <v>2835.3999999999996</v>
      </c>
      <c r="H53" s="36">
        <v>2925.8</v>
      </c>
      <c r="I53" s="36">
        <v>2953.45</v>
      </c>
      <c r="J53" s="36">
        <v>2971.0000000000005</v>
      </c>
      <c r="K53" s="31">
        <v>2935.9</v>
      </c>
      <c r="L53" s="31">
        <v>2890.7</v>
      </c>
      <c r="M53" s="31">
        <v>8.2826000000000004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340.1</v>
      </c>
      <c r="D54" s="36">
        <v>339.26666666666671</v>
      </c>
      <c r="E54" s="36">
        <v>336.43333333333339</v>
      </c>
      <c r="F54" s="36">
        <v>332.76666666666671</v>
      </c>
      <c r="G54" s="36">
        <v>329.93333333333339</v>
      </c>
      <c r="H54" s="36">
        <v>342.93333333333339</v>
      </c>
      <c r="I54" s="36">
        <v>345.76666666666677</v>
      </c>
      <c r="J54" s="36">
        <v>349.43333333333339</v>
      </c>
      <c r="K54" s="31">
        <v>342.1</v>
      </c>
      <c r="L54" s="31">
        <v>335.6</v>
      </c>
      <c r="M54" s="31">
        <v>9.8207299999999993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6737.85</v>
      </c>
      <c r="D55" s="36">
        <v>6774.4666666666672</v>
      </c>
      <c r="E55" s="36">
        <v>6688.9333333333343</v>
      </c>
      <c r="F55" s="36">
        <v>6640.0166666666673</v>
      </c>
      <c r="G55" s="36">
        <v>6554.4833333333345</v>
      </c>
      <c r="H55" s="36">
        <v>6823.3833333333341</v>
      </c>
      <c r="I55" s="36">
        <v>6908.916666666667</v>
      </c>
      <c r="J55" s="36">
        <v>6957.8333333333339</v>
      </c>
      <c r="K55" s="31">
        <v>6860</v>
      </c>
      <c r="L55" s="31">
        <v>6725.55</v>
      </c>
      <c r="M55" s="31">
        <v>0.16789999999999999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2330.4499999999998</v>
      </c>
      <c r="D56" s="36">
        <v>2350.8333333333335</v>
      </c>
      <c r="E56" s="36">
        <v>2287.4666666666672</v>
      </c>
      <c r="F56" s="36">
        <v>2244.4833333333336</v>
      </c>
      <c r="G56" s="36">
        <v>2181.1166666666672</v>
      </c>
      <c r="H56" s="36">
        <v>2393.8166666666671</v>
      </c>
      <c r="I56" s="36">
        <v>2457.1833333333329</v>
      </c>
      <c r="J56" s="36">
        <v>2500.166666666667</v>
      </c>
      <c r="K56" s="31">
        <v>2414.1999999999998</v>
      </c>
      <c r="L56" s="31">
        <v>2307.85</v>
      </c>
      <c r="M56" s="31">
        <v>8.7173200000000008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6824.5</v>
      </c>
      <c r="D57" s="36">
        <v>6774.8666666666659</v>
      </c>
      <c r="E57" s="36">
        <v>6709.7333333333318</v>
      </c>
      <c r="F57" s="36">
        <v>6594.9666666666662</v>
      </c>
      <c r="G57" s="36">
        <v>6529.8333333333321</v>
      </c>
      <c r="H57" s="36">
        <v>6889.6333333333314</v>
      </c>
      <c r="I57" s="36">
        <v>6954.7666666666646</v>
      </c>
      <c r="J57" s="36">
        <v>7069.533333333331</v>
      </c>
      <c r="K57" s="31">
        <v>6840</v>
      </c>
      <c r="L57" s="31">
        <v>6660.1</v>
      </c>
      <c r="M57" s="31">
        <v>0.55079999999999996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1305.4000000000001</v>
      </c>
      <c r="D58" s="36">
        <v>1306.2833333333335</v>
      </c>
      <c r="E58" s="36">
        <v>1284.866666666667</v>
      </c>
      <c r="F58" s="36">
        <v>1264.3333333333335</v>
      </c>
      <c r="G58" s="36">
        <v>1242.916666666667</v>
      </c>
      <c r="H58" s="36">
        <v>1326.8166666666671</v>
      </c>
      <c r="I58" s="36">
        <v>1348.2333333333336</v>
      </c>
      <c r="J58" s="36">
        <v>1368.7666666666671</v>
      </c>
      <c r="K58" s="31">
        <v>1327.7</v>
      </c>
      <c r="L58" s="31">
        <v>1285.75</v>
      </c>
      <c r="M58" s="31">
        <v>14.86444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601.1</v>
      </c>
      <c r="D59" s="36">
        <v>604.4</v>
      </c>
      <c r="E59" s="36">
        <v>593.79999999999995</v>
      </c>
      <c r="F59" s="36">
        <v>586.5</v>
      </c>
      <c r="G59" s="36">
        <v>575.9</v>
      </c>
      <c r="H59" s="36">
        <v>611.69999999999993</v>
      </c>
      <c r="I59" s="36">
        <v>622.30000000000007</v>
      </c>
      <c r="J59" s="36">
        <v>629.59999999999991</v>
      </c>
      <c r="K59" s="31">
        <v>615</v>
      </c>
      <c r="L59" s="31">
        <v>597.1</v>
      </c>
      <c r="M59" s="31">
        <v>3.3992100000000001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4851.55</v>
      </c>
      <c r="D60" s="36">
        <v>4868.916666666667</v>
      </c>
      <c r="E60" s="36">
        <v>4802.6333333333341</v>
      </c>
      <c r="F60" s="36">
        <v>4753.7166666666672</v>
      </c>
      <c r="G60" s="36">
        <v>4687.4333333333343</v>
      </c>
      <c r="H60" s="36">
        <v>4917.8333333333339</v>
      </c>
      <c r="I60" s="36">
        <v>4984.1166666666668</v>
      </c>
      <c r="J60" s="36">
        <v>5033.0333333333338</v>
      </c>
      <c r="K60" s="31">
        <v>4935.2</v>
      </c>
      <c r="L60" s="31">
        <v>4820</v>
      </c>
      <c r="M60" s="31">
        <v>7.0676500000000004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1287.8499999999999</v>
      </c>
      <c r="D61" s="36">
        <v>1288.2833333333333</v>
      </c>
      <c r="E61" s="36">
        <v>1279.1666666666665</v>
      </c>
      <c r="F61" s="36">
        <v>1270.4833333333331</v>
      </c>
      <c r="G61" s="36">
        <v>1261.3666666666663</v>
      </c>
      <c r="H61" s="36">
        <v>1296.9666666666667</v>
      </c>
      <c r="I61" s="36">
        <v>1306.0833333333335</v>
      </c>
      <c r="J61" s="36">
        <v>1314.7666666666669</v>
      </c>
      <c r="K61" s="31">
        <v>1297.4000000000001</v>
      </c>
      <c r="L61" s="31">
        <v>1279.5999999999999</v>
      </c>
      <c r="M61" s="31">
        <v>42.169510000000002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5202.3</v>
      </c>
      <c r="D62" s="36">
        <v>5248.0333333333338</v>
      </c>
      <c r="E62" s="36">
        <v>5101.2666666666673</v>
      </c>
      <c r="F62" s="36">
        <v>5000.2333333333336</v>
      </c>
      <c r="G62" s="36">
        <v>4853.4666666666672</v>
      </c>
      <c r="H62" s="36">
        <v>5349.0666666666675</v>
      </c>
      <c r="I62" s="36">
        <v>5495.8333333333339</v>
      </c>
      <c r="J62" s="36">
        <v>5596.8666666666677</v>
      </c>
      <c r="K62" s="31">
        <v>5394.8</v>
      </c>
      <c r="L62" s="31">
        <v>5147</v>
      </c>
      <c r="M62" s="31">
        <v>17.899940000000001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369.75</v>
      </c>
      <c r="D63" s="36">
        <v>372.3</v>
      </c>
      <c r="E63" s="36">
        <v>362.55</v>
      </c>
      <c r="F63" s="36">
        <v>355.35</v>
      </c>
      <c r="G63" s="36">
        <v>345.6</v>
      </c>
      <c r="H63" s="36">
        <v>379.5</v>
      </c>
      <c r="I63" s="36">
        <v>389.25</v>
      </c>
      <c r="J63" s="36">
        <v>396.45</v>
      </c>
      <c r="K63" s="31">
        <v>382.05</v>
      </c>
      <c r="L63" s="31">
        <v>365.1</v>
      </c>
      <c r="M63" s="31">
        <v>44.060380000000002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2380.35</v>
      </c>
      <c r="D64" s="36">
        <v>2385.4500000000003</v>
      </c>
      <c r="E64" s="36">
        <v>2350.9000000000005</v>
      </c>
      <c r="F64" s="36">
        <v>2321.4500000000003</v>
      </c>
      <c r="G64" s="36">
        <v>2286.9000000000005</v>
      </c>
      <c r="H64" s="36">
        <v>2414.9000000000005</v>
      </c>
      <c r="I64" s="36">
        <v>2449.4500000000007</v>
      </c>
      <c r="J64" s="36">
        <v>2478.9000000000005</v>
      </c>
      <c r="K64" s="31">
        <v>2420</v>
      </c>
      <c r="L64" s="31">
        <v>2356</v>
      </c>
      <c r="M64" s="31">
        <v>5.9634200000000002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9529.4</v>
      </c>
      <c r="D65" s="36">
        <v>9555.1833333333325</v>
      </c>
      <c r="E65" s="36">
        <v>9444.2166666666653</v>
      </c>
      <c r="F65" s="36">
        <v>9359.0333333333328</v>
      </c>
      <c r="G65" s="36">
        <v>9248.0666666666657</v>
      </c>
      <c r="H65" s="36">
        <v>9640.366666666665</v>
      </c>
      <c r="I65" s="36">
        <v>9751.3333333333321</v>
      </c>
      <c r="J65" s="36">
        <v>9836.5166666666646</v>
      </c>
      <c r="K65" s="31">
        <v>9666.15</v>
      </c>
      <c r="L65" s="31">
        <v>9470</v>
      </c>
      <c r="M65" s="31">
        <v>3.16215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7098.25</v>
      </c>
      <c r="D66" s="36">
        <v>7097.6333333333341</v>
      </c>
      <c r="E66" s="36">
        <v>7047.6166666666686</v>
      </c>
      <c r="F66" s="36">
        <v>6996.9833333333345</v>
      </c>
      <c r="G66" s="36">
        <v>6946.966666666669</v>
      </c>
      <c r="H66" s="36">
        <v>7148.2666666666682</v>
      </c>
      <c r="I66" s="36">
        <v>7198.2833333333328</v>
      </c>
      <c r="J66" s="36">
        <v>7248.9166666666679</v>
      </c>
      <c r="K66" s="31">
        <v>7147.65</v>
      </c>
      <c r="L66" s="31">
        <v>7047</v>
      </c>
      <c r="M66" s="31">
        <v>6.77705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1570.1</v>
      </c>
      <c r="D67" s="36">
        <v>1570.5666666666666</v>
      </c>
      <c r="E67" s="36">
        <v>1561.5333333333333</v>
      </c>
      <c r="F67" s="36">
        <v>1552.9666666666667</v>
      </c>
      <c r="G67" s="36">
        <v>1543.9333333333334</v>
      </c>
      <c r="H67" s="36">
        <v>1579.1333333333332</v>
      </c>
      <c r="I67" s="36">
        <v>1588.1666666666665</v>
      </c>
      <c r="J67" s="36">
        <v>1596.7333333333331</v>
      </c>
      <c r="K67" s="31">
        <v>1579.6</v>
      </c>
      <c r="L67" s="31">
        <v>1562</v>
      </c>
      <c r="M67" s="31">
        <v>10.00005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9905.15</v>
      </c>
      <c r="D68" s="36">
        <v>9824.8000000000011</v>
      </c>
      <c r="E68" s="36">
        <v>9714.6000000000022</v>
      </c>
      <c r="F68" s="36">
        <v>9524.0500000000011</v>
      </c>
      <c r="G68" s="36">
        <v>9413.8500000000022</v>
      </c>
      <c r="H68" s="36">
        <v>10015.350000000002</v>
      </c>
      <c r="I68" s="36">
        <v>10125.550000000003</v>
      </c>
      <c r="J68" s="36">
        <v>10316.100000000002</v>
      </c>
      <c r="K68" s="31">
        <v>9935</v>
      </c>
      <c r="L68" s="31">
        <v>9634.25</v>
      </c>
      <c r="M68" s="31">
        <v>0.91944999999999999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2330.75</v>
      </c>
      <c r="D69" s="36">
        <v>2350.9166666666665</v>
      </c>
      <c r="E69" s="36">
        <v>2301.833333333333</v>
      </c>
      <c r="F69" s="36">
        <v>2272.9166666666665</v>
      </c>
      <c r="G69" s="36">
        <v>2223.833333333333</v>
      </c>
      <c r="H69" s="36">
        <v>2379.833333333333</v>
      </c>
      <c r="I69" s="36">
        <v>2428.9166666666661</v>
      </c>
      <c r="J69" s="36">
        <v>2457.833333333333</v>
      </c>
      <c r="K69" s="31">
        <v>2400</v>
      </c>
      <c r="L69" s="31">
        <v>2322</v>
      </c>
      <c r="M69" s="31">
        <v>0.55530000000000002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3165.85</v>
      </c>
      <c r="D70" s="36">
        <v>3161.9500000000003</v>
      </c>
      <c r="E70" s="36">
        <v>3113.9000000000005</v>
      </c>
      <c r="F70" s="36">
        <v>3061.9500000000003</v>
      </c>
      <c r="G70" s="36">
        <v>3013.9000000000005</v>
      </c>
      <c r="H70" s="36">
        <v>3213.9000000000005</v>
      </c>
      <c r="I70" s="36">
        <v>3261.9500000000007</v>
      </c>
      <c r="J70" s="36">
        <v>3313.9000000000005</v>
      </c>
      <c r="K70" s="31">
        <v>3210</v>
      </c>
      <c r="L70" s="31">
        <v>3110</v>
      </c>
      <c r="M70" s="31">
        <v>3.6215600000000001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423.75</v>
      </c>
      <c r="D71" s="36">
        <v>425.81666666666666</v>
      </c>
      <c r="E71" s="36">
        <v>419.93333333333334</v>
      </c>
      <c r="F71" s="36">
        <v>416.11666666666667</v>
      </c>
      <c r="G71" s="36">
        <v>410.23333333333335</v>
      </c>
      <c r="H71" s="36">
        <v>429.63333333333333</v>
      </c>
      <c r="I71" s="36">
        <v>435.51666666666665</v>
      </c>
      <c r="J71" s="36">
        <v>439.33333333333331</v>
      </c>
      <c r="K71" s="31">
        <v>431.7</v>
      </c>
      <c r="L71" s="31">
        <v>422</v>
      </c>
      <c r="M71" s="31">
        <v>11.02223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204.47</v>
      </c>
      <c r="D72" s="36">
        <v>203.6</v>
      </c>
      <c r="E72" s="36">
        <v>201.98</v>
      </c>
      <c r="F72" s="36">
        <v>199.49</v>
      </c>
      <c r="G72" s="36">
        <v>197.87</v>
      </c>
      <c r="H72" s="36">
        <v>206.08999999999997</v>
      </c>
      <c r="I72" s="36">
        <v>207.70999999999998</v>
      </c>
      <c r="J72" s="36">
        <v>210.19999999999996</v>
      </c>
      <c r="K72" s="31">
        <v>205.22</v>
      </c>
      <c r="L72" s="31">
        <v>201.11</v>
      </c>
      <c r="M72" s="31">
        <v>87.685580000000002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262.35000000000002</v>
      </c>
      <c r="D73" s="36">
        <v>263.9666666666667</v>
      </c>
      <c r="E73" s="36">
        <v>259.93333333333339</v>
      </c>
      <c r="F73" s="36">
        <v>257.51666666666671</v>
      </c>
      <c r="G73" s="36">
        <v>253.48333333333341</v>
      </c>
      <c r="H73" s="36">
        <v>266.38333333333338</v>
      </c>
      <c r="I73" s="36">
        <v>270.41666666666669</v>
      </c>
      <c r="J73" s="36">
        <v>272.83333333333337</v>
      </c>
      <c r="K73" s="31">
        <v>268</v>
      </c>
      <c r="L73" s="31">
        <v>261.55</v>
      </c>
      <c r="M73" s="31">
        <v>228.06599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120.96</v>
      </c>
      <c r="D74" s="36">
        <v>120.55333333333333</v>
      </c>
      <c r="E74" s="36">
        <v>119.90666666666665</v>
      </c>
      <c r="F74" s="36">
        <v>118.85333333333332</v>
      </c>
      <c r="G74" s="36">
        <v>118.20666666666665</v>
      </c>
      <c r="H74" s="36">
        <v>121.60666666666665</v>
      </c>
      <c r="I74" s="36">
        <v>122.25333333333333</v>
      </c>
      <c r="J74" s="36">
        <v>123.30666666666666</v>
      </c>
      <c r="K74" s="31">
        <v>121.2</v>
      </c>
      <c r="L74" s="31">
        <v>119.5</v>
      </c>
      <c r="M74" s="31">
        <v>73.631529999999998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63.2</v>
      </c>
      <c r="D75" s="36">
        <v>63.416666666666664</v>
      </c>
      <c r="E75" s="36">
        <v>62.833333333333329</v>
      </c>
      <c r="F75" s="36">
        <v>62.466666666666661</v>
      </c>
      <c r="G75" s="36">
        <v>61.883333333333326</v>
      </c>
      <c r="H75" s="36">
        <v>63.783333333333331</v>
      </c>
      <c r="I75" s="36">
        <v>64.36666666666666</v>
      </c>
      <c r="J75" s="36">
        <v>64.733333333333334</v>
      </c>
      <c r="K75" s="31">
        <v>64</v>
      </c>
      <c r="L75" s="31">
        <v>63.05</v>
      </c>
      <c r="M75" s="31">
        <v>87.027919999999995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1531.9</v>
      </c>
      <c r="D76" s="36">
        <v>1519.3</v>
      </c>
      <c r="E76" s="36">
        <v>1502.6</v>
      </c>
      <c r="F76" s="36">
        <v>1473.3</v>
      </c>
      <c r="G76" s="36">
        <v>1456.6</v>
      </c>
      <c r="H76" s="36">
        <v>1548.6</v>
      </c>
      <c r="I76" s="36">
        <v>1565.3000000000002</v>
      </c>
      <c r="J76" s="36">
        <v>1594.6</v>
      </c>
      <c r="K76" s="31">
        <v>1536</v>
      </c>
      <c r="L76" s="31">
        <v>1490</v>
      </c>
      <c r="M76" s="31">
        <v>4.9712199999999998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6646.5</v>
      </c>
      <c r="D77" s="36">
        <v>6631.3166666666666</v>
      </c>
      <c r="E77" s="36">
        <v>6583.1833333333334</v>
      </c>
      <c r="F77" s="36">
        <v>6519.8666666666668</v>
      </c>
      <c r="G77" s="36">
        <v>6471.7333333333336</v>
      </c>
      <c r="H77" s="36">
        <v>6694.6333333333332</v>
      </c>
      <c r="I77" s="36">
        <v>6742.7666666666664</v>
      </c>
      <c r="J77" s="36">
        <v>6806.083333333333</v>
      </c>
      <c r="K77" s="31">
        <v>6679.45</v>
      </c>
      <c r="L77" s="31">
        <v>6568</v>
      </c>
      <c r="M77" s="31">
        <v>0.14752999999999999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509.5</v>
      </c>
      <c r="D78" s="36">
        <v>511.45000000000005</v>
      </c>
      <c r="E78" s="36">
        <v>505.50000000000011</v>
      </c>
      <c r="F78" s="36">
        <v>501.50000000000006</v>
      </c>
      <c r="G78" s="36">
        <v>495.55000000000013</v>
      </c>
      <c r="H78" s="36">
        <v>515.45000000000005</v>
      </c>
      <c r="I78" s="36">
        <v>521.39999999999986</v>
      </c>
      <c r="J78" s="36">
        <v>525.40000000000009</v>
      </c>
      <c r="K78" s="31">
        <v>517.4</v>
      </c>
      <c r="L78" s="31">
        <v>507.45</v>
      </c>
      <c r="M78" s="31">
        <v>10.578239999999999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1696.95</v>
      </c>
      <c r="D79" s="36">
        <v>1713.4166666666667</v>
      </c>
      <c r="E79" s="36">
        <v>1653.5333333333335</v>
      </c>
      <c r="F79" s="36">
        <v>1610.1166666666668</v>
      </c>
      <c r="G79" s="36">
        <v>1550.2333333333336</v>
      </c>
      <c r="H79" s="36">
        <v>1756.8333333333335</v>
      </c>
      <c r="I79" s="36">
        <v>1816.7166666666667</v>
      </c>
      <c r="J79" s="36">
        <v>1860.1333333333334</v>
      </c>
      <c r="K79" s="31">
        <v>1773.3</v>
      </c>
      <c r="L79" s="31">
        <v>1670</v>
      </c>
      <c r="M79" s="31">
        <v>40.894350000000003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334.6</v>
      </c>
      <c r="D80" s="36">
        <v>332.00000000000006</v>
      </c>
      <c r="E80" s="36">
        <v>328.2000000000001</v>
      </c>
      <c r="F80" s="36">
        <v>321.80000000000007</v>
      </c>
      <c r="G80" s="36">
        <v>318.00000000000011</v>
      </c>
      <c r="H80" s="36">
        <v>338.40000000000009</v>
      </c>
      <c r="I80" s="36">
        <v>342.20000000000005</v>
      </c>
      <c r="J80" s="36">
        <v>348.60000000000008</v>
      </c>
      <c r="K80" s="31">
        <v>335.8</v>
      </c>
      <c r="L80" s="31">
        <v>325.60000000000002</v>
      </c>
      <c r="M80" s="31">
        <v>709.83243000000004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1674.1</v>
      </c>
      <c r="D81" s="36">
        <v>1671.2</v>
      </c>
      <c r="E81" s="36">
        <v>1649.15</v>
      </c>
      <c r="F81" s="36">
        <v>1624.2</v>
      </c>
      <c r="G81" s="36">
        <v>1602.15</v>
      </c>
      <c r="H81" s="36">
        <v>1696.15</v>
      </c>
      <c r="I81" s="36">
        <v>1718.1999999999998</v>
      </c>
      <c r="J81" s="36">
        <v>1743.15</v>
      </c>
      <c r="K81" s="31">
        <v>1693.25</v>
      </c>
      <c r="L81" s="31">
        <v>1646.25</v>
      </c>
      <c r="M81" s="31">
        <v>14.9808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328.35</v>
      </c>
      <c r="D82" s="36">
        <v>324.61666666666662</v>
      </c>
      <c r="E82" s="36">
        <v>319.28333333333325</v>
      </c>
      <c r="F82" s="36">
        <v>310.21666666666664</v>
      </c>
      <c r="G82" s="36">
        <v>304.88333333333327</v>
      </c>
      <c r="H82" s="36">
        <v>333.68333333333322</v>
      </c>
      <c r="I82" s="36">
        <v>339.01666666666659</v>
      </c>
      <c r="J82" s="36">
        <v>348.0833333333332</v>
      </c>
      <c r="K82" s="31">
        <v>329.95</v>
      </c>
      <c r="L82" s="31">
        <v>315.55</v>
      </c>
      <c r="M82" s="31">
        <v>456.85018000000002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299.5</v>
      </c>
      <c r="D83" s="36">
        <v>302.08333333333331</v>
      </c>
      <c r="E83" s="36">
        <v>296.21666666666664</v>
      </c>
      <c r="F83" s="36">
        <v>292.93333333333334</v>
      </c>
      <c r="G83" s="36">
        <v>287.06666666666666</v>
      </c>
      <c r="H83" s="36">
        <v>305.36666666666662</v>
      </c>
      <c r="I83" s="36">
        <v>311.23333333333329</v>
      </c>
      <c r="J83" s="36">
        <v>314.51666666666659</v>
      </c>
      <c r="K83" s="31">
        <v>307.95</v>
      </c>
      <c r="L83" s="31">
        <v>298.8</v>
      </c>
      <c r="M83" s="31">
        <v>114.88688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1435.15</v>
      </c>
      <c r="D84" s="36">
        <v>1432.3833333333332</v>
      </c>
      <c r="E84" s="36">
        <v>1425.9166666666665</v>
      </c>
      <c r="F84" s="36">
        <v>1416.6833333333334</v>
      </c>
      <c r="G84" s="36">
        <v>1410.2166666666667</v>
      </c>
      <c r="H84" s="36">
        <v>1441.6166666666663</v>
      </c>
      <c r="I84" s="36">
        <v>1448.083333333333</v>
      </c>
      <c r="J84" s="36">
        <v>1457.3166666666662</v>
      </c>
      <c r="K84" s="31">
        <v>1438.85</v>
      </c>
      <c r="L84" s="31">
        <v>1423.15</v>
      </c>
      <c r="M84" s="31">
        <v>32.61797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696.15</v>
      </c>
      <c r="D85" s="36">
        <v>700.61666666666667</v>
      </c>
      <c r="E85" s="36">
        <v>687.5333333333333</v>
      </c>
      <c r="F85" s="36">
        <v>678.91666666666663</v>
      </c>
      <c r="G85" s="36">
        <v>665.83333333333326</v>
      </c>
      <c r="H85" s="36">
        <v>709.23333333333335</v>
      </c>
      <c r="I85" s="36">
        <v>722.31666666666661</v>
      </c>
      <c r="J85" s="36">
        <v>730.93333333333339</v>
      </c>
      <c r="K85" s="31">
        <v>713.7</v>
      </c>
      <c r="L85" s="31">
        <v>692</v>
      </c>
      <c r="M85" s="31">
        <v>2.0506700000000002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366.65</v>
      </c>
      <c r="D86" s="36">
        <v>368.63333333333338</v>
      </c>
      <c r="E86" s="36">
        <v>363.41666666666674</v>
      </c>
      <c r="F86" s="36">
        <v>360.18333333333334</v>
      </c>
      <c r="G86" s="36">
        <v>354.9666666666667</v>
      </c>
      <c r="H86" s="36">
        <v>371.86666666666679</v>
      </c>
      <c r="I86" s="36">
        <v>377.08333333333337</v>
      </c>
      <c r="J86" s="36">
        <v>380.31666666666683</v>
      </c>
      <c r="K86" s="31">
        <v>373.85</v>
      </c>
      <c r="L86" s="31">
        <v>365.4</v>
      </c>
      <c r="M86" s="31">
        <v>50.224890000000002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1588.15</v>
      </c>
      <c r="D87" s="36">
        <v>1581.0666666666666</v>
      </c>
      <c r="E87" s="36">
        <v>1554.0833333333333</v>
      </c>
      <c r="F87" s="36">
        <v>1520.0166666666667</v>
      </c>
      <c r="G87" s="36">
        <v>1493.0333333333333</v>
      </c>
      <c r="H87" s="36">
        <v>1615.1333333333332</v>
      </c>
      <c r="I87" s="36">
        <v>1642.1166666666668</v>
      </c>
      <c r="J87" s="36">
        <v>1676.1833333333332</v>
      </c>
      <c r="K87" s="31">
        <v>1608.05</v>
      </c>
      <c r="L87" s="31">
        <v>1547</v>
      </c>
      <c r="M87" s="31">
        <v>1.25634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707.75</v>
      </c>
      <c r="D88" s="36">
        <v>711.25</v>
      </c>
      <c r="E88" s="36">
        <v>698.5</v>
      </c>
      <c r="F88" s="36">
        <v>689.25</v>
      </c>
      <c r="G88" s="36">
        <v>676.5</v>
      </c>
      <c r="H88" s="36">
        <v>720.5</v>
      </c>
      <c r="I88" s="36">
        <v>733.25</v>
      </c>
      <c r="J88" s="36">
        <v>742.5</v>
      </c>
      <c r="K88" s="31">
        <v>724</v>
      </c>
      <c r="L88" s="31">
        <v>702</v>
      </c>
      <c r="M88" s="31">
        <v>24.270720000000001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8400.6</v>
      </c>
      <c r="D89" s="36">
        <v>8357.2666666666664</v>
      </c>
      <c r="E89" s="36">
        <v>8239.5333333333328</v>
      </c>
      <c r="F89" s="36">
        <v>8078.4666666666672</v>
      </c>
      <c r="G89" s="36">
        <v>7960.7333333333336</v>
      </c>
      <c r="H89" s="36">
        <v>8518.3333333333321</v>
      </c>
      <c r="I89" s="36">
        <v>8636.0666666666657</v>
      </c>
      <c r="J89" s="36">
        <v>8797.1333333333314</v>
      </c>
      <c r="K89" s="31">
        <v>8475</v>
      </c>
      <c r="L89" s="31">
        <v>8196.2000000000007</v>
      </c>
      <c r="M89" s="31">
        <v>0.20963999999999999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1655.65</v>
      </c>
      <c r="D90" s="36">
        <v>1680.55</v>
      </c>
      <c r="E90" s="36">
        <v>1623.1</v>
      </c>
      <c r="F90" s="36">
        <v>1590.55</v>
      </c>
      <c r="G90" s="36">
        <v>1533.1</v>
      </c>
      <c r="H90" s="36">
        <v>1713.1</v>
      </c>
      <c r="I90" s="36">
        <v>1770.5500000000002</v>
      </c>
      <c r="J90" s="36">
        <v>1803.1</v>
      </c>
      <c r="K90" s="31">
        <v>1738</v>
      </c>
      <c r="L90" s="31">
        <v>1648</v>
      </c>
      <c r="M90" s="31">
        <v>2.3042199999999999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2006.7</v>
      </c>
      <c r="D91" s="36">
        <v>2022.2333333333333</v>
      </c>
      <c r="E91" s="36">
        <v>1976.4666666666667</v>
      </c>
      <c r="F91" s="36">
        <v>1946.2333333333333</v>
      </c>
      <c r="G91" s="36">
        <v>1900.4666666666667</v>
      </c>
      <c r="H91" s="36">
        <v>2052.4666666666667</v>
      </c>
      <c r="I91" s="36">
        <v>2098.2333333333336</v>
      </c>
      <c r="J91" s="36">
        <v>2128.4666666666667</v>
      </c>
      <c r="K91" s="31">
        <v>2068</v>
      </c>
      <c r="L91" s="31">
        <v>1992</v>
      </c>
      <c r="M91" s="31">
        <v>1.0649900000000001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524.4</v>
      </c>
      <c r="D92" s="36">
        <v>524.53333333333342</v>
      </c>
      <c r="E92" s="36">
        <v>511.06666666666683</v>
      </c>
      <c r="F92" s="36">
        <v>497.73333333333341</v>
      </c>
      <c r="G92" s="36">
        <v>484.26666666666682</v>
      </c>
      <c r="H92" s="36">
        <v>537.86666666666679</v>
      </c>
      <c r="I92" s="36">
        <v>551.33333333333326</v>
      </c>
      <c r="J92" s="36">
        <v>564.66666666666686</v>
      </c>
      <c r="K92" s="31">
        <v>538</v>
      </c>
      <c r="L92" s="31">
        <v>511.2</v>
      </c>
      <c r="M92" s="31">
        <v>11.96288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34412.300000000003</v>
      </c>
      <c r="D93" s="36">
        <v>34746.26666666667</v>
      </c>
      <c r="E93" s="36">
        <v>34008.53333333334</v>
      </c>
      <c r="F93" s="36">
        <v>33604.76666666667</v>
      </c>
      <c r="G93" s="36">
        <v>32867.03333333334</v>
      </c>
      <c r="H93" s="36">
        <v>35150.03333333334</v>
      </c>
      <c r="I93" s="36">
        <v>35887.766666666663</v>
      </c>
      <c r="J93" s="36">
        <v>36291.53333333334</v>
      </c>
      <c r="K93" s="31">
        <v>35484</v>
      </c>
      <c r="L93" s="31">
        <v>34342.5</v>
      </c>
      <c r="M93" s="31">
        <v>0.28099000000000002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1298.25</v>
      </c>
      <c r="D94" s="36">
        <v>1314.4166666666667</v>
      </c>
      <c r="E94" s="36">
        <v>1278.8333333333335</v>
      </c>
      <c r="F94" s="36">
        <v>1259.4166666666667</v>
      </c>
      <c r="G94" s="36">
        <v>1223.8333333333335</v>
      </c>
      <c r="H94" s="36">
        <v>1333.8333333333335</v>
      </c>
      <c r="I94" s="36">
        <v>1369.416666666667</v>
      </c>
      <c r="J94" s="36">
        <v>1388.8333333333335</v>
      </c>
      <c r="K94" s="31">
        <v>1350</v>
      </c>
      <c r="L94" s="31">
        <v>1295</v>
      </c>
      <c r="M94" s="31">
        <v>2.9602400000000002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5568.55</v>
      </c>
      <c r="D95" s="36">
        <v>5572.8499999999995</v>
      </c>
      <c r="E95" s="36">
        <v>5529.7499999999991</v>
      </c>
      <c r="F95" s="36">
        <v>5490.95</v>
      </c>
      <c r="G95" s="36">
        <v>5447.8499999999995</v>
      </c>
      <c r="H95" s="36">
        <v>5611.6499999999987</v>
      </c>
      <c r="I95" s="36">
        <v>5654.7499999999991</v>
      </c>
      <c r="J95" s="36">
        <v>5693.5499999999984</v>
      </c>
      <c r="K95" s="31">
        <v>5615.95</v>
      </c>
      <c r="L95" s="31">
        <v>5534.05</v>
      </c>
      <c r="M95" s="31">
        <v>1.7121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2410.9499999999998</v>
      </c>
      <c r="D96" s="36">
        <v>2419.6333333333332</v>
      </c>
      <c r="E96" s="36">
        <v>2366.3166666666666</v>
      </c>
      <c r="F96" s="36">
        <v>2321.6833333333334</v>
      </c>
      <c r="G96" s="36">
        <v>2268.3666666666668</v>
      </c>
      <c r="H96" s="36">
        <v>2464.2666666666664</v>
      </c>
      <c r="I96" s="36">
        <v>2517.583333333333</v>
      </c>
      <c r="J96" s="36">
        <v>2562.2166666666662</v>
      </c>
      <c r="K96" s="31">
        <v>2472.9499999999998</v>
      </c>
      <c r="L96" s="31">
        <v>2375</v>
      </c>
      <c r="M96" s="31">
        <v>1.4468300000000001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587.65</v>
      </c>
      <c r="D97" s="36">
        <v>589.79999999999995</v>
      </c>
      <c r="E97" s="36">
        <v>583.04999999999995</v>
      </c>
      <c r="F97" s="36">
        <v>578.45000000000005</v>
      </c>
      <c r="G97" s="36">
        <v>571.70000000000005</v>
      </c>
      <c r="H97" s="36">
        <v>594.39999999999986</v>
      </c>
      <c r="I97" s="36">
        <v>601.14999999999986</v>
      </c>
      <c r="J97" s="36">
        <v>605.74999999999977</v>
      </c>
      <c r="K97" s="31">
        <v>596.54999999999995</v>
      </c>
      <c r="L97" s="31">
        <v>585.20000000000005</v>
      </c>
      <c r="M97" s="31">
        <v>0.69328000000000001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172.07</v>
      </c>
      <c r="D98" s="36">
        <v>173.29</v>
      </c>
      <c r="E98" s="36">
        <v>167.77999999999997</v>
      </c>
      <c r="F98" s="36">
        <v>163.48999999999998</v>
      </c>
      <c r="G98" s="36">
        <v>157.97999999999996</v>
      </c>
      <c r="H98" s="36">
        <v>177.57999999999998</v>
      </c>
      <c r="I98" s="36">
        <v>183.09000000000003</v>
      </c>
      <c r="J98" s="36">
        <v>187.38</v>
      </c>
      <c r="K98" s="31">
        <v>178.8</v>
      </c>
      <c r="L98" s="31">
        <v>169</v>
      </c>
      <c r="M98" s="31">
        <v>142.88074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768.5</v>
      </c>
      <c r="D99" s="36">
        <v>772.56666666666661</v>
      </c>
      <c r="E99" s="36">
        <v>761.38333333333321</v>
      </c>
      <c r="F99" s="36">
        <v>754.26666666666665</v>
      </c>
      <c r="G99" s="36">
        <v>743.08333333333326</v>
      </c>
      <c r="H99" s="36">
        <v>779.68333333333317</v>
      </c>
      <c r="I99" s="36">
        <v>790.86666666666656</v>
      </c>
      <c r="J99" s="36">
        <v>797.98333333333312</v>
      </c>
      <c r="K99" s="31">
        <v>783.75</v>
      </c>
      <c r="L99" s="31">
        <v>765.45</v>
      </c>
      <c r="M99" s="31">
        <v>24.40823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609.85</v>
      </c>
      <c r="D100" s="36">
        <v>610.90000000000009</v>
      </c>
      <c r="E100" s="36">
        <v>602.85000000000014</v>
      </c>
      <c r="F100" s="36">
        <v>595.85</v>
      </c>
      <c r="G100" s="36">
        <v>587.80000000000007</v>
      </c>
      <c r="H100" s="36">
        <v>617.9000000000002</v>
      </c>
      <c r="I100" s="36">
        <v>625.95000000000016</v>
      </c>
      <c r="J100" s="36">
        <v>632.95000000000027</v>
      </c>
      <c r="K100" s="31">
        <v>618.95000000000005</v>
      </c>
      <c r="L100" s="31">
        <v>603.9</v>
      </c>
      <c r="M100" s="31">
        <v>4.2103000000000002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4257.05</v>
      </c>
      <c r="D101" s="36">
        <v>4253.1166666666668</v>
      </c>
      <c r="E101" s="36">
        <v>4218.9333333333334</v>
      </c>
      <c r="F101" s="36">
        <v>4180.8166666666666</v>
      </c>
      <c r="G101" s="36">
        <v>4146.6333333333332</v>
      </c>
      <c r="H101" s="36">
        <v>4291.2333333333336</v>
      </c>
      <c r="I101" s="36">
        <v>4325.4166666666679</v>
      </c>
      <c r="J101" s="36">
        <v>4363.5333333333338</v>
      </c>
      <c r="K101" s="31">
        <v>4287.3</v>
      </c>
      <c r="L101" s="31">
        <v>4215</v>
      </c>
      <c r="M101" s="31">
        <v>0.23401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367.9</v>
      </c>
      <c r="D102" s="36">
        <v>370.60000000000008</v>
      </c>
      <c r="E102" s="36">
        <v>362.40000000000015</v>
      </c>
      <c r="F102" s="36">
        <v>356.90000000000009</v>
      </c>
      <c r="G102" s="36">
        <v>348.70000000000016</v>
      </c>
      <c r="H102" s="36">
        <v>376.10000000000014</v>
      </c>
      <c r="I102" s="36">
        <v>384.30000000000007</v>
      </c>
      <c r="J102" s="36">
        <v>389.80000000000013</v>
      </c>
      <c r="K102" s="31">
        <v>378.8</v>
      </c>
      <c r="L102" s="31">
        <v>365.1</v>
      </c>
      <c r="M102" s="31">
        <v>2.2060900000000001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285.5</v>
      </c>
      <c r="D103" s="36">
        <v>288.08333333333331</v>
      </c>
      <c r="E103" s="36">
        <v>280.91666666666663</v>
      </c>
      <c r="F103" s="36">
        <v>276.33333333333331</v>
      </c>
      <c r="G103" s="36">
        <v>269.16666666666663</v>
      </c>
      <c r="H103" s="36">
        <v>292.66666666666663</v>
      </c>
      <c r="I103" s="36">
        <v>299.83333333333326</v>
      </c>
      <c r="J103" s="36">
        <v>304.41666666666663</v>
      </c>
      <c r="K103" s="31">
        <v>295.25</v>
      </c>
      <c r="L103" s="31">
        <v>283.5</v>
      </c>
      <c r="M103" s="31">
        <v>13.392620000000001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886.85</v>
      </c>
      <c r="D104" s="36">
        <v>886.61666666666667</v>
      </c>
      <c r="E104" s="36">
        <v>875.23333333333335</v>
      </c>
      <c r="F104" s="36">
        <v>863.61666666666667</v>
      </c>
      <c r="G104" s="36">
        <v>852.23333333333335</v>
      </c>
      <c r="H104" s="36">
        <v>898.23333333333335</v>
      </c>
      <c r="I104" s="36">
        <v>909.61666666666679</v>
      </c>
      <c r="J104" s="36">
        <v>921.23333333333335</v>
      </c>
      <c r="K104" s="31">
        <v>898</v>
      </c>
      <c r="L104" s="31">
        <v>875</v>
      </c>
      <c r="M104" s="31">
        <v>4.0440899999999997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114.89</v>
      </c>
      <c r="D105" s="36">
        <v>115.87666666666667</v>
      </c>
      <c r="E105" s="36">
        <v>113.67333333333333</v>
      </c>
      <c r="F105" s="36">
        <v>112.45666666666666</v>
      </c>
      <c r="G105" s="36">
        <v>110.25333333333333</v>
      </c>
      <c r="H105" s="36">
        <v>117.09333333333333</v>
      </c>
      <c r="I105" s="36">
        <v>119.29666666666665</v>
      </c>
      <c r="J105" s="36">
        <v>120.51333333333334</v>
      </c>
      <c r="K105" s="31">
        <v>118.08</v>
      </c>
      <c r="L105" s="31">
        <v>114.66</v>
      </c>
      <c r="M105" s="31">
        <v>340.32814999999999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1421.3</v>
      </c>
      <c r="D106" s="36">
        <v>1431.4000000000003</v>
      </c>
      <c r="E106" s="36">
        <v>1399.8000000000006</v>
      </c>
      <c r="F106" s="36">
        <v>1378.3000000000004</v>
      </c>
      <c r="G106" s="36">
        <v>1346.7000000000007</v>
      </c>
      <c r="H106" s="36">
        <v>1452.9000000000005</v>
      </c>
      <c r="I106" s="36">
        <v>1484.5000000000005</v>
      </c>
      <c r="J106" s="36">
        <v>1506.0000000000005</v>
      </c>
      <c r="K106" s="31">
        <v>1463</v>
      </c>
      <c r="L106" s="31">
        <v>1409.9</v>
      </c>
      <c r="M106" s="31">
        <v>1.18649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210.93</v>
      </c>
      <c r="D107" s="36">
        <v>210.71000000000004</v>
      </c>
      <c r="E107" s="36">
        <v>208.02000000000007</v>
      </c>
      <c r="F107" s="36">
        <v>205.11000000000004</v>
      </c>
      <c r="G107" s="36">
        <v>202.42000000000007</v>
      </c>
      <c r="H107" s="36">
        <v>213.62000000000006</v>
      </c>
      <c r="I107" s="36">
        <v>216.31</v>
      </c>
      <c r="J107" s="36">
        <v>219.22000000000006</v>
      </c>
      <c r="K107" s="31">
        <v>213.4</v>
      </c>
      <c r="L107" s="31">
        <v>207.8</v>
      </c>
      <c r="M107" s="31">
        <v>2.88239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1697</v>
      </c>
      <c r="D108" s="36">
        <v>1722.6833333333334</v>
      </c>
      <c r="E108" s="36">
        <v>1655.3666666666668</v>
      </c>
      <c r="F108" s="36">
        <v>1613.7333333333333</v>
      </c>
      <c r="G108" s="36">
        <v>1546.4166666666667</v>
      </c>
      <c r="H108" s="36">
        <v>1764.3166666666668</v>
      </c>
      <c r="I108" s="36">
        <v>1831.6333333333334</v>
      </c>
      <c r="J108" s="36">
        <v>1873.2666666666669</v>
      </c>
      <c r="K108" s="31">
        <v>1790</v>
      </c>
      <c r="L108" s="31">
        <v>1681.05</v>
      </c>
      <c r="M108" s="31">
        <v>4.5306899999999999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251.8</v>
      </c>
      <c r="D109" s="36">
        <v>253.08666666666667</v>
      </c>
      <c r="E109" s="36">
        <v>248.17333333333335</v>
      </c>
      <c r="F109" s="36">
        <v>244.54666666666668</v>
      </c>
      <c r="G109" s="36">
        <v>239.63333333333335</v>
      </c>
      <c r="H109" s="36">
        <v>256.71333333333337</v>
      </c>
      <c r="I109" s="36">
        <v>261.62666666666667</v>
      </c>
      <c r="J109" s="36">
        <v>265.25333333333333</v>
      </c>
      <c r="K109" s="31">
        <v>258</v>
      </c>
      <c r="L109" s="31">
        <v>249.46</v>
      </c>
      <c r="M109" s="31">
        <v>85.286429999999996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2647.15</v>
      </c>
      <c r="D110" s="36">
        <v>2659.85</v>
      </c>
      <c r="E110" s="36">
        <v>2617.2999999999997</v>
      </c>
      <c r="F110" s="36">
        <v>2587.4499999999998</v>
      </c>
      <c r="G110" s="36">
        <v>2544.8999999999996</v>
      </c>
      <c r="H110" s="36">
        <v>2689.7</v>
      </c>
      <c r="I110" s="36">
        <v>2732.25</v>
      </c>
      <c r="J110" s="36">
        <v>2762.1</v>
      </c>
      <c r="K110" s="31">
        <v>2702.4</v>
      </c>
      <c r="L110" s="31">
        <v>2630</v>
      </c>
      <c r="M110" s="31">
        <v>1.2510699999999999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961.1</v>
      </c>
      <c r="D111" s="36">
        <v>961.33333333333337</v>
      </c>
      <c r="E111" s="36">
        <v>949.81666666666672</v>
      </c>
      <c r="F111" s="36">
        <v>938.5333333333333</v>
      </c>
      <c r="G111" s="36">
        <v>927.01666666666665</v>
      </c>
      <c r="H111" s="36">
        <v>972.61666666666679</v>
      </c>
      <c r="I111" s="36">
        <v>984.13333333333344</v>
      </c>
      <c r="J111" s="36">
        <v>995.41666666666686</v>
      </c>
      <c r="K111" s="31">
        <v>972.85</v>
      </c>
      <c r="L111" s="31">
        <v>950.05</v>
      </c>
      <c r="M111" s="31">
        <v>2.40882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61.81</v>
      </c>
      <c r="D112" s="36">
        <v>61.95333333333334</v>
      </c>
      <c r="E112" s="36">
        <v>61.456666666666678</v>
      </c>
      <c r="F112" s="36">
        <v>61.103333333333339</v>
      </c>
      <c r="G112" s="36">
        <v>60.606666666666676</v>
      </c>
      <c r="H112" s="36">
        <v>62.306666666666679</v>
      </c>
      <c r="I112" s="36">
        <v>62.803333333333335</v>
      </c>
      <c r="J112" s="36">
        <v>63.15666666666668</v>
      </c>
      <c r="K112" s="31">
        <v>62.45</v>
      </c>
      <c r="L112" s="31">
        <v>61.6</v>
      </c>
      <c r="M112" s="31">
        <v>49.877699999999997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2309.1</v>
      </c>
      <c r="D113" s="36">
        <v>2319.0333333333333</v>
      </c>
      <c r="E113" s="36">
        <v>2292.1166666666668</v>
      </c>
      <c r="F113" s="36">
        <v>2275.1333333333337</v>
      </c>
      <c r="G113" s="36">
        <v>2248.2166666666672</v>
      </c>
      <c r="H113" s="36">
        <v>2336.0166666666664</v>
      </c>
      <c r="I113" s="36">
        <v>2362.9333333333334</v>
      </c>
      <c r="J113" s="36">
        <v>2379.9166666666661</v>
      </c>
      <c r="K113" s="31">
        <v>2345.9499999999998</v>
      </c>
      <c r="L113" s="31">
        <v>2302.0500000000002</v>
      </c>
      <c r="M113" s="31">
        <v>8.8579299999999996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731.3</v>
      </c>
      <c r="D114" s="36">
        <v>735.6</v>
      </c>
      <c r="E114" s="36">
        <v>720.7</v>
      </c>
      <c r="F114" s="36">
        <v>710.1</v>
      </c>
      <c r="G114" s="36">
        <v>695.2</v>
      </c>
      <c r="H114" s="36">
        <v>746.2</v>
      </c>
      <c r="I114" s="36">
        <v>761.09999999999991</v>
      </c>
      <c r="J114" s="36">
        <v>771.7</v>
      </c>
      <c r="K114" s="31">
        <v>750.5</v>
      </c>
      <c r="L114" s="31">
        <v>725</v>
      </c>
      <c r="M114" s="31">
        <v>0.92423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2226.9</v>
      </c>
      <c r="D115" s="36">
        <v>2248.9666666666667</v>
      </c>
      <c r="E115" s="36">
        <v>2189.9833333333336</v>
      </c>
      <c r="F115" s="36">
        <v>2153.0666666666671</v>
      </c>
      <c r="G115" s="36">
        <v>2094.0833333333339</v>
      </c>
      <c r="H115" s="36">
        <v>2285.8833333333332</v>
      </c>
      <c r="I115" s="36">
        <v>2344.8666666666659</v>
      </c>
      <c r="J115" s="36">
        <v>2381.7833333333328</v>
      </c>
      <c r="K115" s="31">
        <v>2307.9499999999998</v>
      </c>
      <c r="L115" s="31">
        <v>2212.0500000000002</v>
      </c>
      <c r="M115" s="31">
        <v>1.7368300000000001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9005.5</v>
      </c>
      <c r="D116" s="36">
        <v>9063.8166666666675</v>
      </c>
      <c r="E116" s="36">
        <v>8893.6833333333343</v>
      </c>
      <c r="F116" s="36">
        <v>8781.8666666666668</v>
      </c>
      <c r="G116" s="36">
        <v>8611.7333333333336</v>
      </c>
      <c r="H116" s="36">
        <v>9175.633333333335</v>
      </c>
      <c r="I116" s="36">
        <v>9345.7666666666701</v>
      </c>
      <c r="J116" s="36">
        <v>9457.5833333333358</v>
      </c>
      <c r="K116" s="31">
        <v>9233.9500000000007</v>
      </c>
      <c r="L116" s="31">
        <v>8952</v>
      </c>
      <c r="M116" s="31">
        <v>0.14025000000000001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844.7</v>
      </c>
      <c r="D117" s="36">
        <v>852.11666666666667</v>
      </c>
      <c r="E117" s="36">
        <v>834.23333333333335</v>
      </c>
      <c r="F117" s="36">
        <v>823.76666666666665</v>
      </c>
      <c r="G117" s="36">
        <v>805.88333333333333</v>
      </c>
      <c r="H117" s="36">
        <v>862.58333333333337</v>
      </c>
      <c r="I117" s="36">
        <v>880.46666666666681</v>
      </c>
      <c r="J117" s="36">
        <v>890.93333333333339</v>
      </c>
      <c r="K117" s="31">
        <v>870</v>
      </c>
      <c r="L117" s="31">
        <v>841.65</v>
      </c>
      <c r="M117" s="31">
        <v>0.47826999999999997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534.29999999999995</v>
      </c>
      <c r="D118" s="36">
        <v>529.7166666666667</v>
      </c>
      <c r="E118" s="36">
        <v>523.58333333333337</v>
      </c>
      <c r="F118" s="36">
        <v>512.86666666666667</v>
      </c>
      <c r="G118" s="36">
        <v>506.73333333333335</v>
      </c>
      <c r="H118" s="36">
        <v>540.43333333333339</v>
      </c>
      <c r="I118" s="36">
        <v>546.56666666666661</v>
      </c>
      <c r="J118" s="36">
        <v>557.28333333333342</v>
      </c>
      <c r="K118" s="31">
        <v>535.85</v>
      </c>
      <c r="L118" s="31">
        <v>519</v>
      </c>
      <c r="M118" s="31">
        <v>78.682559999999995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543.9</v>
      </c>
      <c r="D119" s="36">
        <v>545.35</v>
      </c>
      <c r="E119" s="36">
        <v>536.75</v>
      </c>
      <c r="F119" s="36">
        <v>529.6</v>
      </c>
      <c r="G119" s="36">
        <v>521</v>
      </c>
      <c r="H119" s="36">
        <v>552.5</v>
      </c>
      <c r="I119" s="36">
        <v>561.10000000000014</v>
      </c>
      <c r="J119" s="36">
        <v>568.25</v>
      </c>
      <c r="K119" s="31">
        <v>553.95000000000005</v>
      </c>
      <c r="L119" s="31">
        <v>538.20000000000005</v>
      </c>
      <c r="M119" s="31">
        <v>1.22716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970</v>
      </c>
      <c r="D120" s="36">
        <v>978.01666666666677</v>
      </c>
      <c r="E120" s="36">
        <v>950.03333333333353</v>
      </c>
      <c r="F120" s="36">
        <v>930.06666666666672</v>
      </c>
      <c r="G120" s="36">
        <v>902.08333333333348</v>
      </c>
      <c r="H120" s="36">
        <v>997.98333333333358</v>
      </c>
      <c r="I120" s="36">
        <v>1025.9666666666669</v>
      </c>
      <c r="J120" s="36">
        <v>1045.9333333333336</v>
      </c>
      <c r="K120" s="31">
        <v>1006</v>
      </c>
      <c r="L120" s="31">
        <v>958.05</v>
      </c>
      <c r="M120" s="31">
        <v>20.895959999999999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1442.05</v>
      </c>
      <c r="D121" s="36">
        <v>1449.6666666666667</v>
      </c>
      <c r="E121" s="36">
        <v>1422.3833333333334</v>
      </c>
      <c r="F121" s="36">
        <v>1402.7166666666667</v>
      </c>
      <c r="G121" s="36">
        <v>1375.4333333333334</v>
      </c>
      <c r="H121" s="36">
        <v>1469.3333333333335</v>
      </c>
      <c r="I121" s="36">
        <v>1496.6166666666668</v>
      </c>
      <c r="J121" s="36">
        <v>1516.2833333333335</v>
      </c>
      <c r="K121" s="31">
        <v>1476.95</v>
      </c>
      <c r="L121" s="31">
        <v>1430</v>
      </c>
      <c r="M121" s="31">
        <v>1.63785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1412.15</v>
      </c>
      <c r="D122" s="36">
        <v>1413.3999999999999</v>
      </c>
      <c r="E122" s="36">
        <v>1393.7499999999998</v>
      </c>
      <c r="F122" s="36">
        <v>1375.35</v>
      </c>
      <c r="G122" s="36">
        <v>1355.6999999999998</v>
      </c>
      <c r="H122" s="36">
        <v>1431.7999999999997</v>
      </c>
      <c r="I122" s="36">
        <v>1451.4499999999998</v>
      </c>
      <c r="J122" s="36">
        <v>1469.8499999999997</v>
      </c>
      <c r="K122" s="31">
        <v>1433.05</v>
      </c>
      <c r="L122" s="31">
        <v>1395</v>
      </c>
      <c r="M122" s="31">
        <v>5.72499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1487.05</v>
      </c>
      <c r="D123" s="36">
        <v>1498.3</v>
      </c>
      <c r="E123" s="36">
        <v>1471.9499999999998</v>
      </c>
      <c r="F123" s="36">
        <v>1456.85</v>
      </c>
      <c r="G123" s="36">
        <v>1430.4999999999998</v>
      </c>
      <c r="H123" s="36">
        <v>1513.3999999999999</v>
      </c>
      <c r="I123" s="36">
        <v>1539.7499999999998</v>
      </c>
      <c r="J123" s="36">
        <v>1554.85</v>
      </c>
      <c r="K123" s="31">
        <v>1524.65</v>
      </c>
      <c r="L123" s="31">
        <v>1483.2</v>
      </c>
      <c r="M123" s="31">
        <v>15.24489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164.57</v>
      </c>
      <c r="D124" s="36">
        <v>166.01333333333332</v>
      </c>
      <c r="E124" s="36">
        <v>162.15666666666664</v>
      </c>
      <c r="F124" s="36">
        <v>159.74333333333331</v>
      </c>
      <c r="G124" s="36">
        <v>155.88666666666663</v>
      </c>
      <c r="H124" s="36">
        <v>168.42666666666665</v>
      </c>
      <c r="I124" s="36">
        <v>172.28333333333333</v>
      </c>
      <c r="J124" s="36">
        <v>174.69666666666666</v>
      </c>
      <c r="K124" s="31">
        <v>169.87</v>
      </c>
      <c r="L124" s="31">
        <v>163.6</v>
      </c>
      <c r="M124" s="31">
        <v>44.407060000000001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1512.65</v>
      </c>
      <c r="D125" s="36">
        <v>1504.2166666666669</v>
      </c>
      <c r="E125" s="36">
        <v>1488.4833333333338</v>
      </c>
      <c r="F125" s="36">
        <v>1464.3166666666668</v>
      </c>
      <c r="G125" s="36">
        <v>1448.5833333333337</v>
      </c>
      <c r="H125" s="36">
        <v>1528.3833333333339</v>
      </c>
      <c r="I125" s="36">
        <v>1544.116666666667</v>
      </c>
      <c r="J125" s="36">
        <v>1568.283333333334</v>
      </c>
      <c r="K125" s="31">
        <v>1519.95</v>
      </c>
      <c r="L125" s="31">
        <v>1480.05</v>
      </c>
      <c r="M125" s="31">
        <v>1.4628399999999999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493.3</v>
      </c>
      <c r="D126" s="36">
        <v>492.16666666666669</v>
      </c>
      <c r="E126" s="36">
        <v>488.33333333333337</v>
      </c>
      <c r="F126" s="36">
        <v>483.36666666666667</v>
      </c>
      <c r="G126" s="36">
        <v>479.53333333333336</v>
      </c>
      <c r="H126" s="36">
        <v>497.13333333333338</v>
      </c>
      <c r="I126" s="36">
        <v>500.96666666666675</v>
      </c>
      <c r="J126" s="36">
        <v>505.93333333333339</v>
      </c>
      <c r="K126" s="31">
        <v>496</v>
      </c>
      <c r="L126" s="31">
        <v>487.2</v>
      </c>
      <c r="M126" s="31">
        <v>74.772919999999999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2804.4</v>
      </c>
      <c r="D127" s="36">
        <v>2844.6166666666668</v>
      </c>
      <c r="E127" s="36">
        <v>2709.7833333333338</v>
      </c>
      <c r="F127" s="36">
        <v>2615.166666666667</v>
      </c>
      <c r="G127" s="36">
        <v>2480.3333333333339</v>
      </c>
      <c r="H127" s="36">
        <v>2939.2333333333336</v>
      </c>
      <c r="I127" s="36">
        <v>3074.0666666666666</v>
      </c>
      <c r="J127" s="36">
        <v>3168.6833333333334</v>
      </c>
      <c r="K127" s="31">
        <v>2979.45</v>
      </c>
      <c r="L127" s="31">
        <v>2750</v>
      </c>
      <c r="M127" s="31">
        <v>83.550979999999996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5855.45</v>
      </c>
      <c r="D128" s="36">
        <v>5861.1499999999987</v>
      </c>
      <c r="E128" s="36">
        <v>5746.9499999999971</v>
      </c>
      <c r="F128" s="36">
        <v>5638.449999999998</v>
      </c>
      <c r="G128" s="36">
        <v>5524.2499999999964</v>
      </c>
      <c r="H128" s="36">
        <v>5969.6499999999978</v>
      </c>
      <c r="I128" s="36">
        <v>6083.85</v>
      </c>
      <c r="J128" s="36">
        <v>6192.3499999999985</v>
      </c>
      <c r="K128" s="31">
        <v>5975.35</v>
      </c>
      <c r="L128" s="31">
        <v>5752.65</v>
      </c>
      <c r="M128" s="31">
        <v>7.5001100000000003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2946.4</v>
      </c>
      <c r="D129" s="36">
        <v>2939.2666666666664</v>
      </c>
      <c r="E129" s="36">
        <v>2913.583333333333</v>
      </c>
      <c r="F129" s="36">
        <v>2880.7666666666664</v>
      </c>
      <c r="G129" s="36">
        <v>2855.083333333333</v>
      </c>
      <c r="H129" s="36">
        <v>2972.083333333333</v>
      </c>
      <c r="I129" s="36">
        <v>2997.7666666666664</v>
      </c>
      <c r="J129" s="36">
        <v>3030.583333333333</v>
      </c>
      <c r="K129" s="31">
        <v>2964.95</v>
      </c>
      <c r="L129" s="31">
        <v>2906.45</v>
      </c>
      <c r="M129" s="31">
        <v>2.8437199999999998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3762.5</v>
      </c>
      <c r="D130" s="36">
        <v>3763.6333333333337</v>
      </c>
      <c r="E130" s="36">
        <v>3732.1666666666674</v>
      </c>
      <c r="F130" s="36">
        <v>3701.8333333333339</v>
      </c>
      <c r="G130" s="36">
        <v>3670.3666666666677</v>
      </c>
      <c r="H130" s="36">
        <v>3793.9666666666672</v>
      </c>
      <c r="I130" s="36">
        <v>3825.4333333333334</v>
      </c>
      <c r="J130" s="36">
        <v>3855.7666666666669</v>
      </c>
      <c r="K130" s="31">
        <v>3795.1</v>
      </c>
      <c r="L130" s="31">
        <v>3733.3</v>
      </c>
      <c r="M130" s="31">
        <v>0.88144999999999996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1689.1</v>
      </c>
      <c r="D131" s="36">
        <v>1682.2</v>
      </c>
      <c r="E131" s="36">
        <v>1661.9</v>
      </c>
      <c r="F131" s="36">
        <v>1634.7</v>
      </c>
      <c r="G131" s="36">
        <v>1614.4</v>
      </c>
      <c r="H131" s="36">
        <v>1709.4</v>
      </c>
      <c r="I131" s="36">
        <v>1729.6999999999998</v>
      </c>
      <c r="J131" s="36">
        <v>1756.9</v>
      </c>
      <c r="K131" s="31">
        <v>1702.5</v>
      </c>
      <c r="L131" s="31">
        <v>1655</v>
      </c>
      <c r="M131" s="31">
        <v>0.44186999999999999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1043.1500000000001</v>
      </c>
      <c r="D132" s="36">
        <v>1047.2166666666669</v>
      </c>
      <c r="E132" s="36">
        <v>1029.7333333333338</v>
      </c>
      <c r="F132" s="36">
        <v>1016.3166666666668</v>
      </c>
      <c r="G132" s="36">
        <v>998.83333333333371</v>
      </c>
      <c r="H132" s="36">
        <v>1060.6333333333339</v>
      </c>
      <c r="I132" s="36">
        <v>1078.116666666667</v>
      </c>
      <c r="J132" s="36">
        <v>1091.533333333334</v>
      </c>
      <c r="K132" s="31">
        <v>1064.7</v>
      </c>
      <c r="L132" s="31">
        <v>1033.8</v>
      </c>
      <c r="M132" s="31">
        <v>26.049779999999998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1615.75</v>
      </c>
      <c r="D133" s="36">
        <v>1611.8500000000001</v>
      </c>
      <c r="E133" s="36">
        <v>1586.2000000000003</v>
      </c>
      <c r="F133" s="36">
        <v>1556.65</v>
      </c>
      <c r="G133" s="36">
        <v>1531.0000000000002</v>
      </c>
      <c r="H133" s="36">
        <v>1641.4000000000003</v>
      </c>
      <c r="I133" s="36">
        <v>1667.0500000000004</v>
      </c>
      <c r="J133" s="36">
        <v>1696.6000000000004</v>
      </c>
      <c r="K133" s="31">
        <v>1637.5</v>
      </c>
      <c r="L133" s="31">
        <v>1582.3</v>
      </c>
      <c r="M133" s="31">
        <v>5.8177500000000002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5528.75</v>
      </c>
      <c r="D134" s="36">
        <v>5587.1333333333341</v>
      </c>
      <c r="E134" s="36">
        <v>5443.3666666666686</v>
      </c>
      <c r="F134" s="36">
        <v>5357.9833333333345</v>
      </c>
      <c r="G134" s="36">
        <v>5214.216666666669</v>
      </c>
      <c r="H134" s="36">
        <v>5672.5166666666682</v>
      </c>
      <c r="I134" s="36">
        <v>5816.2833333333328</v>
      </c>
      <c r="J134" s="36">
        <v>5901.6666666666679</v>
      </c>
      <c r="K134" s="31">
        <v>5730.9</v>
      </c>
      <c r="L134" s="31">
        <v>5501.75</v>
      </c>
      <c r="M134" s="31">
        <v>0.35879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1310.3499999999999</v>
      </c>
      <c r="D135" s="36">
        <v>1316.55</v>
      </c>
      <c r="E135" s="36">
        <v>1296.3</v>
      </c>
      <c r="F135" s="36">
        <v>1282.25</v>
      </c>
      <c r="G135" s="36">
        <v>1262</v>
      </c>
      <c r="H135" s="36">
        <v>1330.6</v>
      </c>
      <c r="I135" s="36">
        <v>1350.85</v>
      </c>
      <c r="J135" s="36">
        <v>1364.8999999999999</v>
      </c>
      <c r="K135" s="31">
        <v>1336.8</v>
      </c>
      <c r="L135" s="31">
        <v>1302.5</v>
      </c>
      <c r="M135" s="31">
        <v>2.8126799999999998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420.6</v>
      </c>
      <c r="D136" s="36">
        <v>417.84999999999997</v>
      </c>
      <c r="E136" s="36">
        <v>412.24999999999994</v>
      </c>
      <c r="F136" s="36">
        <v>403.9</v>
      </c>
      <c r="G136" s="36">
        <v>398.29999999999995</v>
      </c>
      <c r="H136" s="36">
        <v>426.19999999999993</v>
      </c>
      <c r="I136" s="36">
        <v>431.79999999999995</v>
      </c>
      <c r="J136" s="36">
        <v>440.14999999999992</v>
      </c>
      <c r="K136" s="31">
        <v>423.45</v>
      </c>
      <c r="L136" s="31">
        <v>409.5</v>
      </c>
      <c r="M136" s="31">
        <v>22.31484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4000.85</v>
      </c>
      <c r="D137" s="36">
        <v>4038.5500000000006</v>
      </c>
      <c r="E137" s="36">
        <v>3923.1000000000013</v>
      </c>
      <c r="F137" s="36">
        <v>3845.3500000000008</v>
      </c>
      <c r="G137" s="36">
        <v>3729.9000000000015</v>
      </c>
      <c r="H137" s="36">
        <v>4116.3000000000011</v>
      </c>
      <c r="I137" s="36">
        <v>4231.7500000000009</v>
      </c>
      <c r="J137" s="36">
        <v>4309.5000000000009</v>
      </c>
      <c r="K137" s="31">
        <v>4154</v>
      </c>
      <c r="L137" s="31">
        <v>3960.8</v>
      </c>
      <c r="M137" s="31">
        <v>9.3798600000000008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1792.95</v>
      </c>
      <c r="D138" s="36">
        <v>1793.0833333333333</v>
      </c>
      <c r="E138" s="36">
        <v>1776.7666666666664</v>
      </c>
      <c r="F138" s="36">
        <v>1760.5833333333333</v>
      </c>
      <c r="G138" s="36">
        <v>1744.2666666666664</v>
      </c>
      <c r="H138" s="36">
        <v>1809.2666666666664</v>
      </c>
      <c r="I138" s="36">
        <v>1825.5833333333335</v>
      </c>
      <c r="J138" s="36">
        <v>1841.7666666666664</v>
      </c>
      <c r="K138" s="31">
        <v>1809.4</v>
      </c>
      <c r="L138" s="31">
        <v>1776.9</v>
      </c>
      <c r="M138" s="31">
        <v>2.7715399999999999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989.65</v>
      </c>
      <c r="D139" s="36">
        <v>999.15</v>
      </c>
      <c r="E139" s="36">
        <v>974.3</v>
      </c>
      <c r="F139" s="36">
        <v>958.94999999999993</v>
      </c>
      <c r="G139" s="36">
        <v>934.09999999999991</v>
      </c>
      <c r="H139" s="36">
        <v>1014.5</v>
      </c>
      <c r="I139" s="36">
        <v>1039.3500000000001</v>
      </c>
      <c r="J139" s="36">
        <v>1054.7</v>
      </c>
      <c r="K139" s="31">
        <v>1024</v>
      </c>
      <c r="L139" s="31">
        <v>983.8</v>
      </c>
      <c r="M139" s="31">
        <v>0.59055999999999997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835.7</v>
      </c>
      <c r="D140" s="36">
        <v>834.5</v>
      </c>
      <c r="E140" s="36">
        <v>829.25</v>
      </c>
      <c r="F140" s="36">
        <v>822.8</v>
      </c>
      <c r="G140" s="36">
        <v>817.55</v>
      </c>
      <c r="H140" s="36">
        <v>840.95</v>
      </c>
      <c r="I140" s="36">
        <v>846.2</v>
      </c>
      <c r="J140" s="36">
        <v>852.65000000000009</v>
      </c>
      <c r="K140" s="31">
        <v>839.75</v>
      </c>
      <c r="L140" s="31">
        <v>828.05</v>
      </c>
      <c r="M140" s="31">
        <v>12.0288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2269.9499999999998</v>
      </c>
      <c r="D141" s="36">
        <v>2296.0499999999997</v>
      </c>
      <c r="E141" s="36">
        <v>2227.0999999999995</v>
      </c>
      <c r="F141" s="36">
        <v>2184.2499999999995</v>
      </c>
      <c r="G141" s="36">
        <v>2115.2999999999993</v>
      </c>
      <c r="H141" s="36">
        <v>2338.8999999999996</v>
      </c>
      <c r="I141" s="36">
        <v>2407.8499999999995</v>
      </c>
      <c r="J141" s="36">
        <v>2450.6999999999998</v>
      </c>
      <c r="K141" s="31">
        <v>2365</v>
      </c>
      <c r="L141" s="31">
        <v>2253.1999999999998</v>
      </c>
      <c r="M141" s="31">
        <v>2.8365300000000002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623.45000000000005</v>
      </c>
      <c r="D142" s="36">
        <v>622.2833333333333</v>
      </c>
      <c r="E142" s="36">
        <v>611.56666666666661</v>
      </c>
      <c r="F142" s="36">
        <v>599.68333333333328</v>
      </c>
      <c r="G142" s="36">
        <v>588.96666666666658</v>
      </c>
      <c r="H142" s="36">
        <v>634.16666666666663</v>
      </c>
      <c r="I142" s="36">
        <v>644.88333333333333</v>
      </c>
      <c r="J142" s="36">
        <v>656.76666666666665</v>
      </c>
      <c r="K142" s="31">
        <v>633</v>
      </c>
      <c r="L142" s="31">
        <v>610.4</v>
      </c>
      <c r="M142" s="31">
        <v>72.796340000000001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1855.85</v>
      </c>
      <c r="D143" s="36">
        <v>1854.95</v>
      </c>
      <c r="E143" s="36">
        <v>1844.5</v>
      </c>
      <c r="F143" s="36">
        <v>1833.1499999999999</v>
      </c>
      <c r="G143" s="36">
        <v>1822.6999999999998</v>
      </c>
      <c r="H143" s="36">
        <v>1866.3000000000002</v>
      </c>
      <c r="I143" s="36">
        <v>1876.7500000000005</v>
      </c>
      <c r="J143" s="36">
        <v>1888.1000000000004</v>
      </c>
      <c r="K143" s="31">
        <v>1865.4</v>
      </c>
      <c r="L143" s="31">
        <v>1843.6</v>
      </c>
      <c r="M143" s="31">
        <v>1.6927300000000001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3350.15</v>
      </c>
      <c r="D144" s="36">
        <v>3393.3833333333332</v>
      </c>
      <c r="E144" s="36">
        <v>3261.7666666666664</v>
      </c>
      <c r="F144" s="36">
        <v>3173.3833333333332</v>
      </c>
      <c r="G144" s="36">
        <v>3041.7666666666664</v>
      </c>
      <c r="H144" s="36">
        <v>3481.7666666666664</v>
      </c>
      <c r="I144" s="36">
        <v>3613.3833333333332</v>
      </c>
      <c r="J144" s="36">
        <v>3701.7666666666664</v>
      </c>
      <c r="K144" s="31">
        <v>3525</v>
      </c>
      <c r="L144" s="31">
        <v>3305</v>
      </c>
      <c r="M144" s="31">
        <v>9.3270400000000002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770.7</v>
      </c>
      <c r="D145" s="36">
        <v>764.4</v>
      </c>
      <c r="E145" s="36">
        <v>753.84999999999991</v>
      </c>
      <c r="F145" s="36">
        <v>736.99999999999989</v>
      </c>
      <c r="G145" s="36">
        <v>726.44999999999982</v>
      </c>
      <c r="H145" s="36">
        <v>781.25</v>
      </c>
      <c r="I145" s="36">
        <v>791.8</v>
      </c>
      <c r="J145" s="36">
        <v>808.65000000000009</v>
      </c>
      <c r="K145" s="31">
        <v>774.95</v>
      </c>
      <c r="L145" s="31">
        <v>747.55</v>
      </c>
      <c r="M145" s="31">
        <v>16.337420000000002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2694.15</v>
      </c>
      <c r="D146" s="36">
        <v>2696.7666666666669</v>
      </c>
      <c r="E146" s="36">
        <v>2667.4333333333338</v>
      </c>
      <c r="F146" s="36">
        <v>2640.7166666666672</v>
      </c>
      <c r="G146" s="36">
        <v>2611.3833333333341</v>
      </c>
      <c r="H146" s="36">
        <v>2723.4833333333336</v>
      </c>
      <c r="I146" s="36">
        <v>2752.8166666666666</v>
      </c>
      <c r="J146" s="36">
        <v>2779.5333333333333</v>
      </c>
      <c r="K146" s="31">
        <v>2726.1</v>
      </c>
      <c r="L146" s="31">
        <v>2670.05</v>
      </c>
      <c r="M146" s="31">
        <v>3.8191700000000002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394.45</v>
      </c>
      <c r="D147" s="36">
        <v>393.76666666666665</v>
      </c>
      <c r="E147" s="36">
        <v>389.73333333333329</v>
      </c>
      <c r="F147" s="36">
        <v>385.01666666666665</v>
      </c>
      <c r="G147" s="36">
        <v>380.98333333333329</v>
      </c>
      <c r="H147" s="36">
        <v>398.48333333333329</v>
      </c>
      <c r="I147" s="36">
        <v>402.51666666666659</v>
      </c>
      <c r="J147" s="36">
        <v>407.23333333333329</v>
      </c>
      <c r="K147" s="31">
        <v>397.8</v>
      </c>
      <c r="L147" s="31">
        <v>389.05</v>
      </c>
      <c r="M147" s="31">
        <v>17.71791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164.75</v>
      </c>
      <c r="D148" s="36">
        <v>165.71666666666667</v>
      </c>
      <c r="E148" s="36">
        <v>162.03333333333333</v>
      </c>
      <c r="F148" s="36">
        <v>159.31666666666666</v>
      </c>
      <c r="G148" s="36">
        <v>155.63333333333333</v>
      </c>
      <c r="H148" s="36">
        <v>168.43333333333334</v>
      </c>
      <c r="I148" s="36">
        <v>172.11666666666667</v>
      </c>
      <c r="J148" s="36">
        <v>174.83333333333334</v>
      </c>
      <c r="K148" s="31">
        <v>169.4</v>
      </c>
      <c r="L148" s="31">
        <v>163</v>
      </c>
      <c r="M148" s="31">
        <v>11.512359999999999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4464.2</v>
      </c>
      <c r="D149" s="36">
        <v>4519.6166666666659</v>
      </c>
      <c r="E149" s="36">
        <v>4389.5833333333321</v>
      </c>
      <c r="F149" s="36">
        <v>4314.9666666666662</v>
      </c>
      <c r="G149" s="36">
        <v>4184.9333333333325</v>
      </c>
      <c r="H149" s="36">
        <v>4594.2333333333318</v>
      </c>
      <c r="I149" s="36">
        <v>4724.2666666666664</v>
      </c>
      <c r="J149" s="36">
        <v>4798.8833333333314</v>
      </c>
      <c r="K149" s="31">
        <v>4649.6499999999996</v>
      </c>
      <c r="L149" s="31">
        <v>4445</v>
      </c>
      <c r="M149" s="31">
        <v>8.9026099999999992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12482.5</v>
      </c>
      <c r="D150" s="36">
        <v>12500.883333333333</v>
      </c>
      <c r="E150" s="36">
        <v>12362.816666666666</v>
      </c>
      <c r="F150" s="36">
        <v>12243.133333333333</v>
      </c>
      <c r="G150" s="36">
        <v>12105.066666666666</v>
      </c>
      <c r="H150" s="36">
        <v>12620.566666666666</v>
      </c>
      <c r="I150" s="36">
        <v>12758.633333333335</v>
      </c>
      <c r="J150" s="36">
        <v>12878.316666666666</v>
      </c>
      <c r="K150" s="31">
        <v>12638.95</v>
      </c>
      <c r="L150" s="31">
        <v>12381.2</v>
      </c>
      <c r="M150" s="31">
        <v>2.1953900000000002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2906.4</v>
      </c>
      <c r="D151" s="36">
        <v>2904.5</v>
      </c>
      <c r="E151" s="36">
        <v>2869.9</v>
      </c>
      <c r="F151" s="36">
        <v>2833.4</v>
      </c>
      <c r="G151" s="36">
        <v>2798.8</v>
      </c>
      <c r="H151" s="36">
        <v>2941</v>
      </c>
      <c r="I151" s="36">
        <v>2975.6000000000004</v>
      </c>
      <c r="J151" s="36">
        <v>3012.1</v>
      </c>
      <c r="K151" s="31">
        <v>2939.1</v>
      </c>
      <c r="L151" s="31">
        <v>2868</v>
      </c>
      <c r="M151" s="31">
        <v>3.6248300000000002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6534.15</v>
      </c>
      <c r="D152" s="36">
        <v>6531.7166666666672</v>
      </c>
      <c r="E152" s="36">
        <v>6488.4333333333343</v>
      </c>
      <c r="F152" s="36">
        <v>6442.7166666666672</v>
      </c>
      <c r="G152" s="36">
        <v>6399.4333333333343</v>
      </c>
      <c r="H152" s="36">
        <v>6577.4333333333343</v>
      </c>
      <c r="I152" s="36">
        <v>6620.7166666666672</v>
      </c>
      <c r="J152" s="36">
        <v>6666.4333333333343</v>
      </c>
      <c r="K152" s="31">
        <v>6575</v>
      </c>
      <c r="L152" s="31">
        <v>6486</v>
      </c>
      <c r="M152" s="31">
        <v>1.61476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779.05</v>
      </c>
      <c r="D153" s="36">
        <v>774.73333333333323</v>
      </c>
      <c r="E153" s="36">
        <v>759.46666666666647</v>
      </c>
      <c r="F153" s="36">
        <v>739.88333333333321</v>
      </c>
      <c r="G153" s="36">
        <v>724.61666666666645</v>
      </c>
      <c r="H153" s="36">
        <v>794.31666666666649</v>
      </c>
      <c r="I153" s="36">
        <v>809.58333333333314</v>
      </c>
      <c r="J153" s="36">
        <v>829.16666666666652</v>
      </c>
      <c r="K153" s="31">
        <v>790</v>
      </c>
      <c r="L153" s="31">
        <v>755.15</v>
      </c>
      <c r="M153" s="31">
        <v>12.115410000000001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432.45</v>
      </c>
      <c r="D154" s="36">
        <v>430.66666666666669</v>
      </c>
      <c r="E154" s="36">
        <v>426.33333333333337</v>
      </c>
      <c r="F154" s="36">
        <v>420.2166666666667</v>
      </c>
      <c r="G154" s="36">
        <v>415.88333333333338</v>
      </c>
      <c r="H154" s="36">
        <v>436.78333333333336</v>
      </c>
      <c r="I154" s="36">
        <v>441.11666666666673</v>
      </c>
      <c r="J154" s="36">
        <v>447.23333333333335</v>
      </c>
      <c r="K154" s="31">
        <v>435</v>
      </c>
      <c r="L154" s="31">
        <v>424.55</v>
      </c>
      <c r="M154" s="31">
        <v>4.6740199999999996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230.55</v>
      </c>
      <c r="D155" s="36">
        <v>231.91666666666666</v>
      </c>
      <c r="E155" s="36">
        <v>225.5333333333333</v>
      </c>
      <c r="F155" s="36">
        <v>220.51666666666665</v>
      </c>
      <c r="G155" s="36">
        <v>214.1333333333333</v>
      </c>
      <c r="H155" s="36">
        <v>236.93333333333331</v>
      </c>
      <c r="I155" s="36">
        <v>243.31666666666669</v>
      </c>
      <c r="J155" s="36">
        <v>248.33333333333331</v>
      </c>
      <c r="K155" s="31">
        <v>238.3</v>
      </c>
      <c r="L155" s="31">
        <v>226.9</v>
      </c>
      <c r="M155" s="31">
        <v>33.813609999999997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41.23</v>
      </c>
      <c r="D156" s="36">
        <v>41.43</v>
      </c>
      <c r="E156" s="36">
        <v>40.94</v>
      </c>
      <c r="F156" s="36">
        <v>40.65</v>
      </c>
      <c r="G156" s="36">
        <v>40.159999999999997</v>
      </c>
      <c r="H156" s="36">
        <v>41.72</v>
      </c>
      <c r="I156" s="36">
        <v>42.209999999999994</v>
      </c>
      <c r="J156" s="36">
        <v>42.5</v>
      </c>
      <c r="K156" s="31">
        <v>41.92</v>
      </c>
      <c r="L156" s="31">
        <v>41.14</v>
      </c>
      <c r="M156" s="31">
        <v>47.509030000000003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4754.45</v>
      </c>
      <c r="D157" s="36">
        <v>4748.4833333333336</v>
      </c>
      <c r="E157" s="36">
        <v>4721.9666666666672</v>
      </c>
      <c r="F157" s="36">
        <v>4689.4833333333336</v>
      </c>
      <c r="G157" s="36">
        <v>4662.9666666666672</v>
      </c>
      <c r="H157" s="36">
        <v>4780.9666666666672</v>
      </c>
      <c r="I157" s="36">
        <v>4807.4833333333336</v>
      </c>
      <c r="J157" s="36">
        <v>4839.9666666666672</v>
      </c>
      <c r="K157" s="31">
        <v>4775</v>
      </c>
      <c r="L157" s="31">
        <v>4716</v>
      </c>
      <c r="M157" s="31">
        <v>5.4246999999999996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1290.4000000000001</v>
      </c>
      <c r="D158" s="36">
        <v>1317.25</v>
      </c>
      <c r="E158" s="36">
        <v>1225.5</v>
      </c>
      <c r="F158" s="36">
        <v>1160.5999999999999</v>
      </c>
      <c r="G158" s="36">
        <v>1068.8499999999999</v>
      </c>
      <c r="H158" s="36">
        <v>1382.15</v>
      </c>
      <c r="I158" s="36">
        <v>1473.9</v>
      </c>
      <c r="J158" s="36">
        <v>1538.8000000000002</v>
      </c>
      <c r="K158" s="31">
        <v>1409</v>
      </c>
      <c r="L158" s="31">
        <v>1252.3499999999999</v>
      </c>
      <c r="M158" s="31">
        <v>21.090620000000001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741.4</v>
      </c>
      <c r="D159" s="36">
        <v>735.73333333333323</v>
      </c>
      <c r="E159" s="36">
        <v>727.21666666666647</v>
      </c>
      <c r="F159" s="36">
        <v>713.03333333333319</v>
      </c>
      <c r="G159" s="36">
        <v>704.51666666666642</v>
      </c>
      <c r="H159" s="36">
        <v>749.91666666666652</v>
      </c>
      <c r="I159" s="36">
        <v>758.43333333333317</v>
      </c>
      <c r="J159" s="36">
        <v>772.61666666666656</v>
      </c>
      <c r="K159" s="31">
        <v>744.25</v>
      </c>
      <c r="L159" s="31">
        <v>721.55</v>
      </c>
      <c r="M159" s="31">
        <v>1.20011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749.5</v>
      </c>
      <c r="D160" s="36">
        <v>746.75</v>
      </c>
      <c r="E160" s="36">
        <v>723.6</v>
      </c>
      <c r="F160" s="36">
        <v>697.7</v>
      </c>
      <c r="G160" s="36">
        <v>674.55000000000007</v>
      </c>
      <c r="H160" s="36">
        <v>772.65</v>
      </c>
      <c r="I160" s="36">
        <v>795.80000000000007</v>
      </c>
      <c r="J160" s="36">
        <v>821.69999999999993</v>
      </c>
      <c r="K160" s="31">
        <v>769.9</v>
      </c>
      <c r="L160" s="31">
        <v>720.85</v>
      </c>
      <c r="M160" s="31">
        <v>22.029350000000001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2681.75</v>
      </c>
      <c r="D161" s="36">
        <v>2715.5833333333335</v>
      </c>
      <c r="E161" s="36">
        <v>2618.7166666666672</v>
      </c>
      <c r="F161" s="36">
        <v>2555.6833333333338</v>
      </c>
      <c r="G161" s="36">
        <v>2458.8166666666675</v>
      </c>
      <c r="H161" s="36">
        <v>2778.6166666666668</v>
      </c>
      <c r="I161" s="36">
        <v>2875.4833333333327</v>
      </c>
      <c r="J161" s="36">
        <v>2938.5166666666664</v>
      </c>
      <c r="K161" s="31">
        <v>2812.45</v>
      </c>
      <c r="L161" s="31">
        <v>2652.55</v>
      </c>
      <c r="M161" s="31">
        <v>1.89079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272.89999999999998</v>
      </c>
      <c r="D162" s="36">
        <v>273.68333333333334</v>
      </c>
      <c r="E162" s="36">
        <v>265.36666666666667</v>
      </c>
      <c r="F162" s="36">
        <v>257.83333333333331</v>
      </c>
      <c r="G162" s="36">
        <v>249.51666666666665</v>
      </c>
      <c r="H162" s="36">
        <v>281.2166666666667</v>
      </c>
      <c r="I162" s="36">
        <v>289.53333333333342</v>
      </c>
      <c r="J162" s="36">
        <v>297.06666666666672</v>
      </c>
      <c r="K162" s="31">
        <v>282</v>
      </c>
      <c r="L162" s="31">
        <v>266.14999999999998</v>
      </c>
      <c r="M162" s="31">
        <v>161.72252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92.07</v>
      </c>
      <c r="D163" s="36">
        <v>92.12</v>
      </c>
      <c r="E163" s="36">
        <v>90.940000000000012</v>
      </c>
      <c r="F163" s="36">
        <v>89.81</v>
      </c>
      <c r="G163" s="36">
        <v>88.63000000000001</v>
      </c>
      <c r="H163" s="36">
        <v>93.250000000000014</v>
      </c>
      <c r="I163" s="36">
        <v>94.430000000000021</v>
      </c>
      <c r="J163" s="36">
        <v>95.560000000000016</v>
      </c>
      <c r="K163" s="31">
        <v>93.3</v>
      </c>
      <c r="L163" s="31">
        <v>90.99</v>
      </c>
      <c r="M163" s="31">
        <v>32.263730000000002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1030.4000000000001</v>
      </c>
      <c r="D164" s="36">
        <v>1024.0833333333333</v>
      </c>
      <c r="E164" s="36">
        <v>1015.3166666666666</v>
      </c>
      <c r="F164" s="36">
        <v>1000.2333333333333</v>
      </c>
      <c r="G164" s="36">
        <v>991.4666666666667</v>
      </c>
      <c r="H164" s="36">
        <v>1039.1666666666665</v>
      </c>
      <c r="I164" s="36">
        <v>1047.9333333333334</v>
      </c>
      <c r="J164" s="36">
        <v>1063.0166666666664</v>
      </c>
      <c r="K164" s="31">
        <v>1032.8499999999999</v>
      </c>
      <c r="L164" s="31">
        <v>1009</v>
      </c>
      <c r="M164" s="31">
        <v>0.77547999999999995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4105.05</v>
      </c>
      <c r="D165" s="36">
        <v>4100.083333333333</v>
      </c>
      <c r="E165" s="36">
        <v>4028.9666666666662</v>
      </c>
      <c r="F165" s="36">
        <v>3952.8833333333332</v>
      </c>
      <c r="G165" s="36">
        <v>3881.7666666666664</v>
      </c>
      <c r="H165" s="36">
        <v>4176.1666666666661</v>
      </c>
      <c r="I165" s="36">
        <v>4247.2833333333328</v>
      </c>
      <c r="J165" s="36">
        <v>4323.3666666666659</v>
      </c>
      <c r="K165" s="31">
        <v>4171.2</v>
      </c>
      <c r="L165" s="31">
        <v>4024</v>
      </c>
      <c r="M165" s="31">
        <v>2.0263100000000001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571.45000000000005</v>
      </c>
      <c r="D166" s="36">
        <v>570.98333333333323</v>
      </c>
      <c r="E166" s="36">
        <v>565.56666666666649</v>
      </c>
      <c r="F166" s="36">
        <v>559.68333333333328</v>
      </c>
      <c r="G166" s="36">
        <v>554.26666666666654</v>
      </c>
      <c r="H166" s="36">
        <v>576.86666666666645</v>
      </c>
      <c r="I166" s="36">
        <v>582.28333333333319</v>
      </c>
      <c r="J166" s="36">
        <v>588.1666666666664</v>
      </c>
      <c r="K166" s="31">
        <v>576.4</v>
      </c>
      <c r="L166" s="31">
        <v>565.1</v>
      </c>
      <c r="M166" s="31">
        <v>26.846640000000001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506.95</v>
      </c>
      <c r="D167" s="36">
        <v>509.58333333333331</v>
      </c>
      <c r="E167" s="36">
        <v>499.06666666666661</v>
      </c>
      <c r="F167" s="36">
        <v>491.18333333333328</v>
      </c>
      <c r="G167" s="36">
        <v>480.66666666666657</v>
      </c>
      <c r="H167" s="36">
        <v>517.4666666666667</v>
      </c>
      <c r="I167" s="36">
        <v>527.98333333333335</v>
      </c>
      <c r="J167" s="36">
        <v>535.86666666666667</v>
      </c>
      <c r="K167" s="31">
        <v>520.1</v>
      </c>
      <c r="L167" s="31">
        <v>501.7</v>
      </c>
      <c r="M167" s="31">
        <v>2.3868200000000002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176.96</v>
      </c>
      <c r="D168" s="36">
        <v>178.35333333333332</v>
      </c>
      <c r="E168" s="36">
        <v>174.60666666666665</v>
      </c>
      <c r="F168" s="36">
        <v>172.25333333333333</v>
      </c>
      <c r="G168" s="36">
        <v>168.50666666666666</v>
      </c>
      <c r="H168" s="36">
        <v>180.70666666666665</v>
      </c>
      <c r="I168" s="36">
        <v>184.45333333333332</v>
      </c>
      <c r="J168" s="36">
        <v>186.80666666666664</v>
      </c>
      <c r="K168" s="31">
        <v>182.1</v>
      </c>
      <c r="L168" s="31">
        <v>176</v>
      </c>
      <c r="M168" s="31">
        <v>90.350149999999999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188.06</v>
      </c>
      <c r="D169" s="36">
        <v>187.54333333333332</v>
      </c>
      <c r="E169" s="36">
        <v>185.78666666666663</v>
      </c>
      <c r="F169" s="36">
        <v>183.51333333333332</v>
      </c>
      <c r="G169" s="36">
        <v>181.75666666666663</v>
      </c>
      <c r="H169" s="36">
        <v>189.81666666666663</v>
      </c>
      <c r="I169" s="36">
        <v>191.57333333333335</v>
      </c>
      <c r="J169" s="36">
        <v>193.84666666666664</v>
      </c>
      <c r="K169" s="31">
        <v>189.3</v>
      </c>
      <c r="L169" s="31">
        <v>185.27</v>
      </c>
      <c r="M169" s="31">
        <v>174.05153000000001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1111.0999999999999</v>
      </c>
      <c r="D170" s="36">
        <v>1083.3500000000001</v>
      </c>
      <c r="E170" s="36">
        <v>1047.7500000000002</v>
      </c>
      <c r="F170" s="36">
        <v>984.40000000000009</v>
      </c>
      <c r="G170" s="36">
        <v>948.80000000000018</v>
      </c>
      <c r="H170" s="36">
        <v>1146.7000000000003</v>
      </c>
      <c r="I170" s="36">
        <v>1182.3000000000002</v>
      </c>
      <c r="J170" s="36">
        <v>1245.6500000000003</v>
      </c>
      <c r="K170" s="31">
        <v>1118.95</v>
      </c>
      <c r="L170" s="31">
        <v>1020</v>
      </c>
      <c r="M170" s="31">
        <v>43.862340000000003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5314.6</v>
      </c>
      <c r="D171" s="36">
        <v>5365.2</v>
      </c>
      <c r="E171" s="36">
        <v>5230.3999999999996</v>
      </c>
      <c r="F171" s="36">
        <v>5146.2</v>
      </c>
      <c r="G171" s="36">
        <v>5011.3999999999996</v>
      </c>
      <c r="H171" s="36">
        <v>5449.4</v>
      </c>
      <c r="I171" s="36">
        <v>5584.2000000000007</v>
      </c>
      <c r="J171" s="36">
        <v>5668.4</v>
      </c>
      <c r="K171" s="31">
        <v>5500</v>
      </c>
      <c r="L171" s="31">
        <v>5281</v>
      </c>
      <c r="M171" s="31">
        <v>0.95184000000000002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1635.6</v>
      </c>
      <c r="D172" s="36">
        <v>1646.6499999999999</v>
      </c>
      <c r="E172" s="36">
        <v>1609.9499999999998</v>
      </c>
      <c r="F172" s="36">
        <v>1584.3</v>
      </c>
      <c r="G172" s="36">
        <v>1547.6</v>
      </c>
      <c r="H172" s="36">
        <v>1672.2999999999997</v>
      </c>
      <c r="I172" s="36">
        <v>1709</v>
      </c>
      <c r="J172" s="36">
        <v>1734.6499999999996</v>
      </c>
      <c r="K172" s="31">
        <v>1683.35</v>
      </c>
      <c r="L172" s="31">
        <v>1621</v>
      </c>
      <c r="M172" s="31">
        <v>1.1747799999999999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317.55</v>
      </c>
      <c r="D173" s="36">
        <v>319.95</v>
      </c>
      <c r="E173" s="36">
        <v>313.89999999999998</v>
      </c>
      <c r="F173" s="36">
        <v>310.25</v>
      </c>
      <c r="G173" s="36">
        <v>304.2</v>
      </c>
      <c r="H173" s="36">
        <v>323.59999999999997</v>
      </c>
      <c r="I173" s="36">
        <v>329.65000000000003</v>
      </c>
      <c r="J173" s="36">
        <v>333.29999999999995</v>
      </c>
      <c r="K173" s="31">
        <v>326</v>
      </c>
      <c r="L173" s="31">
        <v>316.3</v>
      </c>
      <c r="M173" s="31">
        <v>6.4699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250.12</v>
      </c>
      <c r="D174" s="36">
        <v>247.96666666666667</v>
      </c>
      <c r="E174" s="36">
        <v>241.28333333333333</v>
      </c>
      <c r="F174" s="36">
        <v>232.44666666666666</v>
      </c>
      <c r="G174" s="36">
        <v>225.76333333333332</v>
      </c>
      <c r="H174" s="36">
        <v>256.80333333333334</v>
      </c>
      <c r="I174" s="36">
        <v>263.48666666666668</v>
      </c>
      <c r="J174" s="36">
        <v>272.32333333333338</v>
      </c>
      <c r="K174" s="31">
        <v>254.65</v>
      </c>
      <c r="L174" s="31">
        <v>239.13</v>
      </c>
      <c r="M174" s="31">
        <v>112.18038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783.3</v>
      </c>
      <c r="D175" s="36">
        <v>785.2833333333333</v>
      </c>
      <c r="E175" s="36">
        <v>766.41666666666663</v>
      </c>
      <c r="F175" s="36">
        <v>749.5333333333333</v>
      </c>
      <c r="G175" s="36">
        <v>730.66666666666663</v>
      </c>
      <c r="H175" s="36">
        <v>802.16666666666663</v>
      </c>
      <c r="I175" s="36">
        <v>821.03333333333342</v>
      </c>
      <c r="J175" s="36">
        <v>837.91666666666663</v>
      </c>
      <c r="K175" s="31">
        <v>804.15</v>
      </c>
      <c r="L175" s="31">
        <v>768.4</v>
      </c>
      <c r="M175" s="31">
        <v>3.1853099999999999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455.95</v>
      </c>
      <c r="D176" s="36">
        <v>460.34999999999997</v>
      </c>
      <c r="E176" s="36">
        <v>448.99999999999994</v>
      </c>
      <c r="F176" s="36">
        <v>442.04999999999995</v>
      </c>
      <c r="G176" s="36">
        <v>430.69999999999993</v>
      </c>
      <c r="H176" s="36">
        <v>467.29999999999995</v>
      </c>
      <c r="I176" s="36">
        <v>478.65</v>
      </c>
      <c r="J176" s="36">
        <v>485.59999999999997</v>
      </c>
      <c r="K176" s="31">
        <v>471.7</v>
      </c>
      <c r="L176" s="31">
        <v>453.4</v>
      </c>
      <c r="M176" s="31">
        <v>16.501729999999998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230.49</v>
      </c>
      <c r="D177" s="36">
        <v>227.73333333333335</v>
      </c>
      <c r="E177" s="36">
        <v>224.0266666666667</v>
      </c>
      <c r="F177" s="36">
        <v>217.56333333333336</v>
      </c>
      <c r="G177" s="36">
        <v>213.85666666666671</v>
      </c>
      <c r="H177" s="36">
        <v>234.19666666666669</v>
      </c>
      <c r="I177" s="36">
        <v>237.90333333333334</v>
      </c>
      <c r="J177" s="36">
        <v>244.36666666666667</v>
      </c>
      <c r="K177" s="31">
        <v>231.44</v>
      </c>
      <c r="L177" s="31">
        <v>221.27</v>
      </c>
      <c r="M177" s="31">
        <v>281.99193000000002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1394.85</v>
      </c>
      <c r="D178" s="36">
        <v>1397.6833333333334</v>
      </c>
      <c r="E178" s="36">
        <v>1384.8666666666668</v>
      </c>
      <c r="F178" s="36">
        <v>1374.8833333333334</v>
      </c>
      <c r="G178" s="36">
        <v>1362.0666666666668</v>
      </c>
      <c r="H178" s="36">
        <v>1407.6666666666667</v>
      </c>
      <c r="I178" s="36">
        <v>1420.4833333333333</v>
      </c>
      <c r="J178" s="36">
        <v>1430.4666666666667</v>
      </c>
      <c r="K178" s="31">
        <v>1410.5</v>
      </c>
      <c r="L178" s="31">
        <v>1387.7</v>
      </c>
      <c r="M178" s="31">
        <v>0.86338000000000004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98.9</v>
      </c>
      <c r="D179" s="36">
        <v>97.766666666666666</v>
      </c>
      <c r="E179" s="36">
        <v>96.133333333333326</v>
      </c>
      <c r="F179" s="36">
        <v>93.36666666666666</v>
      </c>
      <c r="G179" s="36">
        <v>91.73333333333332</v>
      </c>
      <c r="H179" s="36">
        <v>100.53333333333333</v>
      </c>
      <c r="I179" s="36">
        <v>102.16666666666669</v>
      </c>
      <c r="J179" s="36">
        <v>104.93333333333334</v>
      </c>
      <c r="K179" s="31">
        <v>99.4</v>
      </c>
      <c r="L179" s="31">
        <v>95</v>
      </c>
      <c r="M179" s="31">
        <v>242.6909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2600.65</v>
      </c>
      <c r="D180" s="36">
        <v>2655.8833333333337</v>
      </c>
      <c r="E180" s="36">
        <v>2526.3166666666675</v>
      </c>
      <c r="F180" s="36">
        <v>2451.983333333334</v>
      </c>
      <c r="G180" s="36">
        <v>2322.4166666666679</v>
      </c>
      <c r="H180" s="36">
        <v>2730.2166666666672</v>
      </c>
      <c r="I180" s="36">
        <v>2859.7833333333338</v>
      </c>
      <c r="J180" s="36">
        <v>2934.1166666666668</v>
      </c>
      <c r="K180" s="31">
        <v>2785.45</v>
      </c>
      <c r="L180" s="31">
        <v>2581.5500000000002</v>
      </c>
      <c r="M180" s="31">
        <v>39.725459999999998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417.35</v>
      </c>
      <c r="D181" s="36">
        <v>411.15000000000003</v>
      </c>
      <c r="E181" s="36">
        <v>399.45000000000005</v>
      </c>
      <c r="F181" s="36">
        <v>381.55</v>
      </c>
      <c r="G181" s="36">
        <v>369.85</v>
      </c>
      <c r="H181" s="36">
        <v>429.05000000000007</v>
      </c>
      <c r="I181" s="36">
        <v>440.75</v>
      </c>
      <c r="J181" s="36">
        <v>458.65000000000009</v>
      </c>
      <c r="K181" s="31">
        <v>422.85</v>
      </c>
      <c r="L181" s="31">
        <v>393.25</v>
      </c>
      <c r="M181" s="31">
        <v>47.763339999999999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7390</v>
      </c>
      <c r="D182" s="36">
        <v>7330.583333333333</v>
      </c>
      <c r="E182" s="36">
        <v>7212.1666666666661</v>
      </c>
      <c r="F182" s="36">
        <v>7034.333333333333</v>
      </c>
      <c r="G182" s="36">
        <v>6915.9166666666661</v>
      </c>
      <c r="H182" s="36">
        <v>7508.4166666666661</v>
      </c>
      <c r="I182" s="36">
        <v>7626.8333333333321</v>
      </c>
      <c r="J182" s="36">
        <v>7804.6666666666661</v>
      </c>
      <c r="K182" s="31">
        <v>7449</v>
      </c>
      <c r="L182" s="31">
        <v>7152.75</v>
      </c>
      <c r="M182" s="31">
        <v>0.22191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1885.15</v>
      </c>
      <c r="D183" s="36">
        <v>1870.6166666666668</v>
      </c>
      <c r="E183" s="36">
        <v>1849.2333333333336</v>
      </c>
      <c r="F183" s="36">
        <v>1813.3166666666668</v>
      </c>
      <c r="G183" s="36">
        <v>1791.9333333333336</v>
      </c>
      <c r="H183" s="36">
        <v>1906.5333333333335</v>
      </c>
      <c r="I183" s="36">
        <v>1927.9166666666667</v>
      </c>
      <c r="J183" s="36">
        <v>1963.8333333333335</v>
      </c>
      <c r="K183" s="31">
        <v>1892</v>
      </c>
      <c r="L183" s="31">
        <v>1834.7</v>
      </c>
      <c r="M183" s="31">
        <v>3.3730899999999999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2523.6999999999998</v>
      </c>
      <c r="D184" s="36">
        <v>2528.8000000000002</v>
      </c>
      <c r="E184" s="36">
        <v>2497.7000000000003</v>
      </c>
      <c r="F184" s="36">
        <v>2471.7000000000003</v>
      </c>
      <c r="G184" s="36">
        <v>2440.6000000000004</v>
      </c>
      <c r="H184" s="36">
        <v>2554.8000000000002</v>
      </c>
      <c r="I184" s="36">
        <v>2585.9000000000005</v>
      </c>
      <c r="J184" s="36">
        <v>2611.9</v>
      </c>
      <c r="K184" s="31">
        <v>2559.9</v>
      </c>
      <c r="L184" s="31">
        <v>2502.8000000000002</v>
      </c>
      <c r="M184" s="31">
        <v>0.58772999999999997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886.35</v>
      </c>
      <c r="D185" s="36">
        <v>893.78333333333342</v>
      </c>
      <c r="E185" s="36">
        <v>872.61666666666679</v>
      </c>
      <c r="F185" s="36">
        <v>858.88333333333333</v>
      </c>
      <c r="G185" s="36">
        <v>837.7166666666667</v>
      </c>
      <c r="H185" s="36">
        <v>907.51666666666688</v>
      </c>
      <c r="I185" s="36">
        <v>928.68333333333362</v>
      </c>
      <c r="J185" s="36">
        <v>942.41666666666697</v>
      </c>
      <c r="K185" s="31">
        <v>914.95</v>
      </c>
      <c r="L185" s="31">
        <v>880.05</v>
      </c>
      <c r="M185" s="31">
        <v>0.81067999999999996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1356.35</v>
      </c>
      <c r="D186" s="36">
        <v>1352.8500000000001</v>
      </c>
      <c r="E186" s="36">
        <v>1338.7500000000002</v>
      </c>
      <c r="F186" s="36">
        <v>1321.15</v>
      </c>
      <c r="G186" s="36">
        <v>1307.0500000000002</v>
      </c>
      <c r="H186" s="36">
        <v>1370.4500000000003</v>
      </c>
      <c r="I186" s="36">
        <v>1384.5500000000002</v>
      </c>
      <c r="J186" s="36">
        <v>1402.1500000000003</v>
      </c>
      <c r="K186" s="31">
        <v>1366.95</v>
      </c>
      <c r="L186" s="31">
        <v>1335.25</v>
      </c>
      <c r="M186" s="31">
        <v>9.1596100000000007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1258.1500000000001</v>
      </c>
      <c r="D187" s="36">
        <v>1268.1166666666668</v>
      </c>
      <c r="E187" s="36">
        <v>1244.0333333333335</v>
      </c>
      <c r="F187" s="36">
        <v>1229.9166666666667</v>
      </c>
      <c r="G187" s="36">
        <v>1205.8333333333335</v>
      </c>
      <c r="H187" s="36">
        <v>1282.2333333333336</v>
      </c>
      <c r="I187" s="36">
        <v>1306.3166666666666</v>
      </c>
      <c r="J187" s="36">
        <v>1320.4333333333336</v>
      </c>
      <c r="K187" s="31">
        <v>1292.2</v>
      </c>
      <c r="L187" s="31">
        <v>1254</v>
      </c>
      <c r="M187" s="31">
        <v>3.5526800000000001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1090.75</v>
      </c>
      <c r="D188" s="36">
        <v>1101.95</v>
      </c>
      <c r="E188" s="36">
        <v>1074.9000000000001</v>
      </c>
      <c r="F188" s="36">
        <v>1059.05</v>
      </c>
      <c r="G188" s="36">
        <v>1032</v>
      </c>
      <c r="H188" s="36">
        <v>1117.8000000000002</v>
      </c>
      <c r="I188" s="36">
        <v>1144.8499999999999</v>
      </c>
      <c r="J188" s="36">
        <v>1160.7000000000003</v>
      </c>
      <c r="K188" s="31">
        <v>1129</v>
      </c>
      <c r="L188" s="31">
        <v>1086.0999999999999</v>
      </c>
      <c r="M188" s="31">
        <v>1.5579000000000001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4225.3999999999996</v>
      </c>
      <c r="D189" s="36">
        <v>4283.4666666666662</v>
      </c>
      <c r="E189" s="36">
        <v>4146.9333333333325</v>
      </c>
      <c r="F189" s="36">
        <v>4068.4666666666662</v>
      </c>
      <c r="G189" s="36">
        <v>3931.9333333333325</v>
      </c>
      <c r="H189" s="36">
        <v>4361.9333333333325</v>
      </c>
      <c r="I189" s="36">
        <v>4498.4666666666672</v>
      </c>
      <c r="J189" s="36">
        <v>4576.9333333333325</v>
      </c>
      <c r="K189" s="31">
        <v>4420</v>
      </c>
      <c r="L189" s="31">
        <v>4205</v>
      </c>
      <c r="M189" s="31">
        <v>0.49923000000000001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1426</v>
      </c>
      <c r="D190" s="36">
        <v>1412.6666666666667</v>
      </c>
      <c r="E190" s="36">
        <v>1385.6333333333334</v>
      </c>
      <c r="F190" s="36">
        <v>1345.2666666666667</v>
      </c>
      <c r="G190" s="36">
        <v>1318.2333333333333</v>
      </c>
      <c r="H190" s="36">
        <v>1453.0333333333335</v>
      </c>
      <c r="I190" s="36">
        <v>1480.0666666666668</v>
      </c>
      <c r="J190" s="36">
        <v>1520.4333333333336</v>
      </c>
      <c r="K190" s="31">
        <v>1439.7</v>
      </c>
      <c r="L190" s="31">
        <v>1372.3</v>
      </c>
      <c r="M190" s="31">
        <v>24.71142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900.45</v>
      </c>
      <c r="D191" s="36">
        <v>903.63333333333333</v>
      </c>
      <c r="E191" s="36">
        <v>890.81666666666661</v>
      </c>
      <c r="F191" s="36">
        <v>881.18333333333328</v>
      </c>
      <c r="G191" s="36">
        <v>868.36666666666656</v>
      </c>
      <c r="H191" s="36">
        <v>913.26666666666665</v>
      </c>
      <c r="I191" s="36">
        <v>926.08333333333348</v>
      </c>
      <c r="J191" s="36">
        <v>935.7166666666667</v>
      </c>
      <c r="K191" s="31">
        <v>916.45</v>
      </c>
      <c r="L191" s="31">
        <v>894</v>
      </c>
      <c r="M191" s="31">
        <v>11.743209999999999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3312</v>
      </c>
      <c r="D192" s="36">
        <v>3297.2666666666664</v>
      </c>
      <c r="E192" s="36">
        <v>3269.5333333333328</v>
      </c>
      <c r="F192" s="36">
        <v>3227.0666666666666</v>
      </c>
      <c r="G192" s="36">
        <v>3199.333333333333</v>
      </c>
      <c r="H192" s="36">
        <v>3339.7333333333327</v>
      </c>
      <c r="I192" s="36">
        <v>3367.4666666666662</v>
      </c>
      <c r="J192" s="36">
        <v>3409.9333333333325</v>
      </c>
      <c r="K192" s="31">
        <v>3325</v>
      </c>
      <c r="L192" s="31">
        <v>3254.8</v>
      </c>
      <c r="M192" s="31">
        <v>6.7974100000000002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518.6</v>
      </c>
      <c r="D193" s="36">
        <v>521.43333333333339</v>
      </c>
      <c r="E193" s="36">
        <v>514.16666666666674</v>
      </c>
      <c r="F193" s="36">
        <v>509.73333333333335</v>
      </c>
      <c r="G193" s="36">
        <v>502.4666666666667</v>
      </c>
      <c r="H193" s="36">
        <v>525.86666666666679</v>
      </c>
      <c r="I193" s="36">
        <v>533.13333333333344</v>
      </c>
      <c r="J193" s="36">
        <v>537.56666666666683</v>
      </c>
      <c r="K193" s="31">
        <v>528.70000000000005</v>
      </c>
      <c r="L193" s="31">
        <v>517</v>
      </c>
      <c r="M193" s="31">
        <v>10.308719999999999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561.9</v>
      </c>
      <c r="D194" s="36">
        <v>565.48333333333335</v>
      </c>
      <c r="E194" s="36">
        <v>554.4666666666667</v>
      </c>
      <c r="F194" s="36">
        <v>547.0333333333333</v>
      </c>
      <c r="G194" s="36">
        <v>536.01666666666665</v>
      </c>
      <c r="H194" s="36">
        <v>572.91666666666674</v>
      </c>
      <c r="I194" s="36">
        <v>583.93333333333339</v>
      </c>
      <c r="J194" s="36">
        <v>591.36666666666679</v>
      </c>
      <c r="K194" s="31">
        <v>576.5</v>
      </c>
      <c r="L194" s="31">
        <v>558.04999999999995</v>
      </c>
      <c r="M194" s="31">
        <v>7.53451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2742.15</v>
      </c>
      <c r="D195" s="36">
        <v>2736.9833333333336</v>
      </c>
      <c r="E195" s="36">
        <v>2719.0166666666673</v>
      </c>
      <c r="F195" s="36">
        <v>2695.8833333333337</v>
      </c>
      <c r="G195" s="36">
        <v>2677.9166666666674</v>
      </c>
      <c r="H195" s="36">
        <v>2760.1166666666672</v>
      </c>
      <c r="I195" s="36">
        <v>2778.0833333333335</v>
      </c>
      <c r="J195" s="36">
        <v>2801.2166666666672</v>
      </c>
      <c r="K195" s="31">
        <v>2754.95</v>
      </c>
      <c r="L195" s="31">
        <v>2713.85</v>
      </c>
      <c r="M195" s="31">
        <v>3.33988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1343.2</v>
      </c>
      <c r="D196" s="36">
        <v>1365.5</v>
      </c>
      <c r="E196" s="36">
        <v>1281.05</v>
      </c>
      <c r="F196" s="36">
        <v>1218.8999999999999</v>
      </c>
      <c r="G196" s="36">
        <v>1134.4499999999998</v>
      </c>
      <c r="H196" s="36">
        <v>1427.65</v>
      </c>
      <c r="I196" s="36">
        <v>1512.1</v>
      </c>
      <c r="J196" s="36">
        <v>1574.2500000000002</v>
      </c>
      <c r="K196" s="31">
        <v>1449.95</v>
      </c>
      <c r="L196" s="31">
        <v>1303.3499999999999</v>
      </c>
      <c r="M196" s="31">
        <v>69.76979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2829.2</v>
      </c>
      <c r="D197" s="36">
        <v>2841.1833333333329</v>
      </c>
      <c r="E197" s="36">
        <v>2796.1166666666659</v>
      </c>
      <c r="F197" s="36">
        <v>2763.0333333333328</v>
      </c>
      <c r="G197" s="36">
        <v>2717.9666666666658</v>
      </c>
      <c r="H197" s="36">
        <v>2874.266666666666</v>
      </c>
      <c r="I197" s="36">
        <v>2919.3333333333326</v>
      </c>
      <c r="J197" s="36">
        <v>2952.4166666666661</v>
      </c>
      <c r="K197" s="31">
        <v>2886.25</v>
      </c>
      <c r="L197" s="31">
        <v>2808.1</v>
      </c>
      <c r="M197" s="31">
        <v>0.63756000000000002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137.94999999999999</v>
      </c>
      <c r="D198" s="36">
        <v>138.81333333333333</v>
      </c>
      <c r="E198" s="36">
        <v>135.83666666666667</v>
      </c>
      <c r="F198" s="36">
        <v>133.72333333333333</v>
      </c>
      <c r="G198" s="36">
        <v>130.74666666666667</v>
      </c>
      <c r="H198" s="36">
        <v>140.92666666666668</v>
      </c>
      <c r="I198" s="36">
        <v>143.90333333333336</v>
      </c>
      <c r="J198" s="36">
        <v>146.01666666666668</v>
      </c>
      <c r="K198" s="31">
        <v>141.79</v>
      </c>
      <c r="L198" s="31">
        <v>136.69999999999999</v>
      </c>
      <c r="M198" s="31">
        <v>11.995760000000001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3228.75</v>
      </c>
      <c r="D199" s="36">
        <v>3234.9166666666665</v>
      </c>
      <c r="E199" s="36">
        <v>3194.833333333333</v>
      </c>
      <c r="F199" s="36">
        <v>3160.9166666666665</v>
      </c>
      <c r="G199" s="36">
        <v>3120.833333333333</v>
      </c>
      <c r="H199" s="36">
        <v>3268.833333333333</v>
      </c>
      <c r="I199" s="36">
        <v>3308.9166666666661</v>
      </c>
      <c r="J199" s="36">
        <v>3342.833333333333</v>
      </c>
      <c r="K199" s="31">
        <v>3275</v>
      </c>
      <c r="L199" s="31">
        <v>3201</v>
      </c>
      <c r="M199" s="31">
        <v>0.82796999999999998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653.35</v>
      </c>
      <c r="D200" s="36">
        <v>649.30000000000007</v>
      </c>
      <c r="E200" s="36">
        <v>643.05000000000018</v>
      </c>
      <c r="F200" s="36">
        <v>632.75000000000011</v>
      </c>
      <c r="G200" s="36">
        <v>626.50000000000023</v>
      </c>
      <c r="H200" s="36">
        <v>659.60000000000014</v>
      </c>
      <c r="I200" s="36">
        <v>665.84999999999991</v>
      </c>
      <c r="J200" s="36">
        <v>676.15000000000009</v>
      </c>
      <c r="K200" s="31">
        <v>655.55</v>
      </c>
      <c r="L200" s="31">
        <v>639</v>
      </c>
      <c r="M200" s="31">
        <v>7.1283200000000004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421.85</v>
      </c>
      <c r="D201" s="36">
        <v>420.01666666666665</v>
      </c>
      <c r="E201" s="36">
        <v>403.83333333333331</v>
      </c>
      <c r="F201" s="36">
        <v>385.81666666666666</v>
      </c>
      <c r="G201" s="36">
        <v>369.63333333333333</v>
      </c>
      <c r="H201" s="36">
        <v>438.0333333333333</v>
      </c>
      <c r="I201" s="36">
        <v>454.2166666666667</v>
      </c>
      <c r="J201" s="36">
        <v>472.23333333333329</v>
      </c>
      <c r="K201" s="31">
        <v>436.2</v>
      </c>
      <c r="L201" s="31">
        <v>402</v>
      </c>
      <c r="M201" s="31">
        <v>167.86493999999999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713.95</v>
      </c>
      <c r="D202" s="36">
        <v>714.2833333333333</v>
      </c>
      <c r="E202" s="36">
        <v>706.16666666666663</v>
      </c>
      <c r="F202" s="36">
        <v>698.38333333333333</v>
      </c>
      <c r="G202" s="36">
        <v>690.26666666666665</v>
      </c>
      <c r="H202" s="36">
        <v>722.06666666666661</v>
      </c>
      <c r="I202" s="36">
        <v>730.18333333333339</v>
      </c>
      <c r="J202" s="36">
        <v>737.96666666666658</v>
      </c>
      <c r="K202" s="31">
        <v>722.4</v>
      </c>
      <c r="L202" s="31">
        <v>706.5</v>
      </c>
      <c r="M202" s="31">
        <v>16.353169999999999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222.38</v>
      </c>
      <c r="D203" s="36">
        <v>224.07666666666668</v>
      </c>
      <c r="E203" s="36">
        <v>219.70333333333338</v>
      </c>
      <c r="F203" s="36">
        <v>217.0266666666667</v>
      </c>
      <c r="G203" s="36">
        <v>212.65333333333339</v>
      </c>
      <c r="H203" s="36">
        <v>226.75333333333336</v>
      </c>
      <c r="I203" s="36">
        <v>231.12666666666664</v>
      </c>
      <c r="J203" s="36">
        <v>233.80333333333334</v>
      </c>
      <c r="K203" s="31">
        <v>228.45</v>
      </c>
      <c r="L203" s="31">
        <v>221.4</v>
      </c>
      <c r="M203" s="31">
        <v>34.676589999999997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257.70999999999998</v>
      </c>
      <c r="D204" s="36">
        <v>253.30999999999995</v>
      </c>
      <c r="E204" s="36">
        <v>247.71999999999991</v>
      </c>
      <c r="F204" s="36">
        <v>237.72999999999996</v>
      </c>
      <c r="G204" s="36">
        <v>232.13999999999993</v>
      </c>
      <c r="H204" s="36">
        <v>263.2999999999999</v>
      </c>
      <c r="I204" s="36">
        <v>268.88999999999993</v>
      </c>
      <c r="J204" s="36">
        <v>278.87999999999988</v>
      </c>
      <c r="K204" s="31">
        <v>258.89999999999998</v>
      </c>
      <c r="L204" s="31">
        <v>243.32</v>
      </c>
      <c r="M204" s="31">
        <v>126.63863000000001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311.85000000000002</v>
      </c>
      <c r="D205" s="36">
        <v>312.76666666666665</v>
      </c>
      <c r="E205" s="36">
        <v>309.5333333333333</v>
      </c>
      <c r="F205" s="36">
        <v>307.21666666666664</v>
      </c>
      <c r="G205" s="36">
        <v>303.98333333333329</v>
      </c>
      <c r="H205" s="36">
        <v>315.08333333333331</v>
      </c>
      <c r="I205" s="36">
        <v>318.31666666666666</v>
      </c>
      <c r="J205" s="36">
        <v>320.63333333333333</v>
      </c>
      <c r="K205" s="31">
        <v>316</v>
      </c>
      <c r="L205" s="31">
        <v>310.45</v>
      </c>
      <c r="M205" s="31">
        <v>9.9290800000000008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2208.9</v>
      </c>
      <c r="D206" s="36">
        <v>2234.5666666666671</v>
      </c>
      <c r="E206" s="36">
        <v>2176.3333333333339</v>
      </c>
      <c r="F206" s="36">
        <v>2143.7666666666669</v>
      </c>
      <c r="G206" s="36">
        <v>2085.5333333333338</v>
      </c>
      <c r="H206" s="36">
        <v>2267.1333333333341</v>
      </c>
      <c r="I206" s="36">
        <v>2325.3666666666668</v>
      </c>
      <c r="J206" s="36">
        <v>2357.9333333333343</v>
      </c>
      <c r="K206" s="31">
        <v>2292.8000000000002</v>
      </c>
      <c r="L206" s="31">
        <v>2202</v>
      </c>
      <c r="M206" s="31">
        <v>2.1073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597.85</v>
      </c>
      <c r="D207" s="36">
        <v>599.96666666666658</v>
      </c>
      <c r="E207" s="36">
        <v>578.93333333333317</v>
      </c>
      <c r="F207" s="36">
        <v>560.01666666666654</v>
      </c>
      <c r="G207" s="36">
        <v>538.98333333333312</v>
      </c>
      <c r="H207" s="36">
        <v>618.88333333333321</v>
      </c>
      <c r="I207" s="36">
        <v>639.91666666666674</v>
      </c>
      <c r="J207" s="36">
        <v>658.83333333333326</v>
      </c>
      <c r="K207" s="31">
        <v>621</v>
      </c>
      <c r="L207" s="31">
        <v>581.04999999999995</v>
      </c>
      <c r="M207" s="31">
        <v>66.160550000000001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1533.4</v>
      </c>
      <c r="D208" s="36">
        <v>1526.5333333333335</v>
      </c>
      <c r="E208" s="36">
        <v>1513.0666666666671</v>
      </c>
      <c r="F208" s="36">
        <v>1492.7333333333336</v>
      </c>
      <c r="G208" s="36">
        <v>1479.2666666666671</v>
      </c>
      <c r="H208" s="36">
        <v>1546.866666666667</v>
      </c>
      <c r="I208" s="36">
        <v>1560.3333333333337</v>
      </c>
      <c r="J208" s="36">
        <v>1580.666666666667</v>
      </c>
      <c r="K208" s="31">
        <v>1540</v>
      </c>
      <c r="L208" s="31">
        <v>1506.2</v>
      </c>
      <c r="M208" s="31">
        <v>29.3962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4159.05</v>
      </c>
      <c r="D209" s="36">
        <v>4171.6333333333332</v>
      </c>
      <c r="E209" s="36">
        <v>4091.0666666666666</v>
      </c>
      <c r="F209" s="36">
        <v>4023.083333333333</v>
      </c>
      <c r="G209" s="36">
        <v>3942.5166666666664</v>
      </c>
      <c r="H209" s="36">
        <v>4239.6166666666668</v>
      </c>
      <c r="I209" s="36">
        <v>4320.1833333333325</v>
      </c>
      <c r="J209" s="36">
        <v>4388.166666666667</v>
      </c>
      <c r="K209" s="31">
        <v>4252.2</v>
      </c>
      <c r="L209" s="31">
        <v>4103.6499999999996</v>
      </c>
      <c r="M209" s="31">
        <v>7.2521000000000004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1635.35</v>
      </c>
      <c r="D210" s="36">
        <v>1639.1500000000003</v>
      </c>
      <c r="E210" s="36">
        <v>1623.3500000000006</v>
      </c>
      <c r="F210" s="36">
        <v>1611.3500000000004</v>
      </c>
      <c r="G210" s="36">
        <v>1595.5500000000006</v>
      </c>
      <c r="H210" s="36">
        <v>1651.1500000000005</v>
      </c>
      <c r="I210" s="36">
        <v>1666.9500000000003</v>
      </c>
      <c r="J210" s="36">
        <v>1678.9500000000005</v>
      </c>
      <c r="K210" s="31">
        <v>1654.95</v>
      </c>
      <c r="L210" s="31">
        <v>1627.15</v>
      </c>
      <c r="M210" s="31">
        <v>195.43899999999999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620.9</v>
      </c>
      <c r="D211" s="36">
        <v>617.18333333333328</v>
      </c>
      <c r="E211" s="36">
        <v>612.31666666666661</v>
      </c>
      <c r="F211" s="36">
        <v>603.73333333333335</v>
      </c>
      <c r="G211" s="36">
        <v>598.86666666666667</v>
      </c>
      <c r="H211" s="36">
        <v>625.76666666666654</v>
      </c>
      <c r="I211" s="36">
        <v>630.6333333333331</v>
      </c>
      <c r="J211" s="36">
        <v>639.21666666666647</v>
      </c>
      <c r="K211" s="31">
        <v>622.04999999999995</v>
      </c>
      <c r="L211" s="31">
        <v>608.6</v>
      </c>
      <c r="M211" s="31">
        <v>68.008570000000006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131.29</v>
      </c>
      <c r="D212" s="36">
        <v>131.75666666666666</v>
      </c>
      <c r="E212" s="36">
        <v>128.11333333333332</v>
      </c>
      <c r="F212" s="36">
        <v>124.93666666666667</v>
      </c>
      <c r="G212" s="36">
        <v>121.29333333333332</v>
      </c>
      <c r="H212" s="36">
        <v>134.93333333333331</v>
      </c>
      <c r="I212" s="36">
        <v>138.57666666666663</v>
      </c>
      <c r="J212" s="36">
        <v>141.7533333333333</v>
      </c>
      <c r="K212" s="31">
        <v>135.4</v>
      </c>
      <c r="L212" s="31">
        <v>128.58000000000001</v>
      </c>
      <c r="M212" s="31">
        <v>627.98648000000003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822.15</v>
      </c>
      <c r="D213" s="36">
        <v>825.31666666666661</v>
      </c>
      <c r="E213" s="36">
        <v>816.83333333333326</v>
      </c>
      <c r="F213" s="36">
        <v>811.51666666666665</v>
      </c>
      <c r="G213" s="36">
        <v>803.0333333333333</v>
      </c>
      <c r="H213" s="36">
        <v>830.63333333333321</v>
      </c>
      <c r="I213" s="36">
        <v>839.11666666666656</v>
      </c>
      <c r="J213" s="36">
        <v>844.43333333333317</v>
      </c>
      <c r="K213" s="31">
        <v>833.8</v>
      </c>
      <c r="L213" s="31">
        <v>820</v>
      </c>
      <c r="M213" s="31">
        <v>5.5005899999999999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1277.8499999999999</v>
      </c>
      <c r="D214" s="36">
        <v>1275.95</v>
      </c>
      <c r="E214" s="36">
        <v>1261.9000000000001</v>
      </c>
      <c r="F214" s="36">
        <v>1245.95</v>
      </c>
      <c r="G214" s="36">
        <v>1231.9000000000001</v>
      </c>
      <c r="H214" s="36">
        <v>1291.9000000000001</v>
      </c>
      <c r="I214" s="36">
        <v>1305.9499999999998</v>
      </c>
      <c r="J214" s="36">
        <v>1321.9</v>
      </c>
      <c r="K214" s="31">
        <v>1290</v>
      </c>
      <c r="L214" s="31">
        <v>1260</v>
      </c>
      <c r="M214" s="31">
        <v>0.59126000000000001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1886.2</v>
      </c>
      <c r="D215" s="36">
        <v>1885.8833333333332</v>
      </c>
      <c r="E215" s="36">
        <v>1866.9666666666665</v>
      </c>
      <c r="F215" s="36">
        <v>1847.7333333333333</v>
      </c>
      <c r="G215" s="36">
        <v>1828.8166666666666</v>
      </c>
      <c r="H215" s="36">
        <v>1905.1166666666663</v>
      </c>
      <c r="I215" s="36">
        <v>1924.0333333333333</v>
      </c>
      <c r="J215" s="36">
        <v>1943.2666666666662</v>
      </c>
      <c r="K215" s="31">
        <v>1904.8</v>
      </c>
      <c r="L215" s="31">
        <v>1866.65</v>
      </c>
      <c r="M215" s="31">
        <v>6.2541099999999998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5501.9</v>
      </c>
      <c r="D216" s="36">
        <v>5539.8166666666666</v>
      </c>
      <c r="E216" s="36">
        <v>5449.6333333333332</v>
      </c>
      <c r="F216" s="36">
        <v>5397.3666666666668</v>
      </c>
      <c r="G216" s="36">
        <v>5307.1833333333334</v>
      </c>
      <c r="H216" s="36">
        <v>5592.083333333333</v>
      </c>
      <c r="I216" s="36">
        <v>5682.2666666666655</v>
      </c>
      <c r="J216" s="36">
        <v>5734.5333333333328</v>
      </c>
      <c r="K216" s="31">
        <v>5630</v>
      </c>
      <c r="L216" s="31">
        <v>5487.55</v>
      </c>
      <c r="M216" s="31">
        <v>4.7855699999999999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405.4</v>
      </c>
      <c r="D217" s="36">
        <v>404.86666666666662</v>
      </c>
      <c r="E217" s="36">
        <v>401.53333333333325</v>
      </c>
      <c r="F217" s="36">
        <v>397.66666666666663</v>
      </c>
      <c r="G217" s="36">
        <v>394.33333333333326</v>
      </c>
      <c r="H217" s="36">
        <v>408.73333333333323</v>
      </c>
      <c r="I217" s="36">
        <v>412.06666666666661</v>
      </c>
      <c r="J217" s="36">
        <v>415.93333333333322</v>
      </c>
      <c r="K217" s="31">
        <v>408.2</v>
      </c>
      <c r="L217" s="31">
        <v>401</v>
      </c>
      <c r="M217" s="31">
        <v>8.3771799999999992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697.2</v>
      </c>
      <c r="D218" s="36">
        <v>698.25</v>
      </c>
      <c r="E218" s="36">
        <v>690.6</v>
      </c>
      <c r="F218" s="36">
        <v>684</v>
      </c>
      <c r="G218" s="36">
        <v>676.35</v>
      </c>
      <c r="H218" s="36">
        <v>704.85</v>
      </c>
      <c r="I218" s="36">
        <v>712.50000000000011</v>
      </c>
      <c r="J218" s="36">
        <v>719.1</v>
      </c>
      <c r="K218" s="31">
        <v>705.9</v>
      </c>
      <c r="L218" s="31">
        <v>691.65</v>
      </c>
      <c r="M218" s="31">
        <v>26.361460000000001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5621.95</v>
      </c>
      <c r="D219" s="36">
        <v>5614.9666666666672</v>
      </c>
      <c r="E219" s="36">
        <v>5567.4833333333345</v>
      </c>
      <c r="F219" s="36">
        <v>5513.0166666666673</v>
      </c>
      <c r="G219" s="36">
        <v>5465.5333333333347</v>
      </c>
      <c r="H219" s="36">
        <v>5669.4333333333343</v>
      </c>
      <c r="I219" s="36">
        <v>5716.9166666666679</v>
      </c>
      <c r="J219" s="36">
        <v>5771.3833333333341</v>
      </c>
      <c r="K219" s="31">
        <v>5662.45</v>
      </c>
      <c r="L219" s="31">
        <v>5560.5</v>
      </c>
      <c r="M219" s="31">
        <v>35.36842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342.25</v>
      </c>
      <c r="D220" s="36">
        <v>339.05</v>
      </c>
      <c r="E220" s="36">
        <v>334.35</v>
      </c>
      <c r="F220" s="36">
        <v>326.45</v>
      </c>
      <c r="G220" s="36">
        <v>321.75</v>
      </c>
      <c r="H220" s="36">
        <v>346.95000000000005</v>
      </c>
      <c r="I220" s="36">
        <v>351.65</v>
      </c>
      <c r="J220" s="36">
        <v>359.55000000000007</v>
      </c>
      <c r="K220" s="31">
        <v>343.75</v>
      </c>
      <c r="L220" s="31">
        <v>331.15</v>
      </c>
      <c r="M220" s="31">
        <v>146.93579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327.9</v>
      </c>
      <c r="D221" s="36">
        <v>330.08333333333331</v>
      </c>
      <c r="E221" s="36">
        <v>323.96666666666664</v>
      </c>
      <c r="F221" s="36">
        <v>320.0333333333333</v>
      </c>
      <c r="G221" s="36">
        <v>313.91666666666663</v>
      </c>
      <c r="H221" s="36">
        <v>334.01666666666665</v>
      </c>
      <c r="I221" s="36">
        <v>340.13333333333333</v>
      </c>
      <c r="J221" s="36">
        <v>344.06666666666666</v>
      </c>
      <c r="K221" s="31">
        <v>336.2</v>
      </c>
      <c r="L221" s="31">
        <v>326.14999999999998</v>
      </c>
      <c r="M221" s="31">
        <v>99.733969999999999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2587.15</v>
      </c>
      <c r="D222" s="36">
        <v>2572.7999999999997</v>
      </c>
      <c r="E222" s="36">
        <v>2550.5999999999995</v>
      </c>
      <c r="F222" s="36">
        <v>2514.0499999999997</v>
      </c>
      <c r="G222" s="36">
        <v>2491.8499999999995</v>
      </c>
      <c r="H222" s="36">
        <v>2609.3499999999995</v>
      </c>
      <c r="I222" s="36">
        <v>2631.5499999999993</v>
      </c>
      <c r="J222" s="36">
        <v>2668.0999999999995</v>
      </c>
      <c r="K222" s="31">
        <v>2595</v>
      </c>
      <c r="L222" s="31">
        <v>2536.25</v>
      </c>
      <c r="M222" s="31">
        <v>28.188089999999999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686.15</v>
      </c>
      <c r="D223" s="36">
        <v>694.68333333333339</v>
      </c>
      <c r="E223" s="36">
        <v>672.36666666666679</v>
      </c>
      <c r="F223" s="36">
        <v>658.58333333333337</v>
      </c>
      <c r="G223" s="36">
        <v>636.26666666666677</v>
      </c>
      <c r="H223" s="36">
        <v>708.46666666666681</v>
      </c>
      <c r="I223" s="36">
        <v>730.78333333333342</v>
      </c>
      <c r="J223" s="36">
        <v>744.56666666666683</v>
      </c>
      <c r="K223" s="31">
        <v>717</v>
      </c>
      <c r="L223" s="31">
        <v>680.9</v>
      </c>
      <c r="M223" s="31">
        <v>14.634829999999999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13756.15</v>
      </c>
      <c r="D224" s="36">
        <v>13860.016666666668</v>
      </c>
      <c r="E224" s="36">
        <v>13596.133333333337</v>
      </c>
      <c r="F224" s="36">
        <v>13436.116666666669</v>
      </c>
      <c r="G224" s="36">
        <v>13172.233333333337</v>
      </c>
      <c r="H224" s="36">
        <v>14020.033333333336</v>
      </c>
      <c r="I224" s="36">
        <v>14283.916666666668</v>
      </c>
      <c r="J224" s="36">
        <v>14443.933333333336</v>
      </c>
      <c r="K224" s="31">
        <v>14123.9</v>
      </c>
      <c r="L224" s="31">
        <v>13700</v>
      </c>
      <c r="M224" s="31">
        <v>0.40339999999999998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1049.25</v>
      </c>
      <c r="D225" s="36">
        <v>1058.7666666666667</v>
      </c>
      <c r="E225" s="36">
        <v>1030.5833333333333</v>
      </c>
      <c r="F225" s="36">
        <v>1011.9166666666665</v>
      </c>
      <c r="G225" s="36">
        <v>983.73333333333312</v>
      </c>
      <c r="H225" s="36">
        <v>1077.4333333333334</v>
      </c>
      <c r="I225" s="36">
        <v>1105.6166666666668</v>
      </c>
      <c r="J225" s="36">
        <v>1124.2833333333335</v>
      </c>
      <c r="K225" s="31">
        <v>1086.95</v>
      </c>
      <c r="L225" s="31">
        <v>1040.0999999999999</v>
      </c>
      <c r="M225" s="31">
        <v>1.7909600000000001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461.8</v>
      </c>
      <c r="D226" s="36">
        <v>469.25</v>
      </c>
      <c r="E226" s="36">
        <v>450.3</v>
      </c>
      <c r="F226" s="36">
        <v>438.8</v>
      </c>
      <c r="G226" s="36">
        <v>419.85</v>
      </c>
      <c r="H226" s="36">
        <v>480.75</v>
      </c>
      <c r="I226" s="36">
        <v>499.70000000000005</v>
      </c>
      <c r="J226" s="36">
        <v>511.2</v>
      </c>
      <c r="K226" s="31">
        <v>488.2</v>
      </c>
      <c r="L226" s="31">
        <v>457.75</v>
      </c>
      <c r="M226" s="31">
        <v>7.2658500000000004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57520.5</v>
      </c>
      <c r="D227" s="36">
        <v>57477.483333333337</v>
      </c>
      <c r="E227" s="36">
        <v>56454.966666666674</v>
      </c>
      <c r="F227" s="36">
        <v>55389.433333333334</v>
      </c>
      <c r="G227" s="36">
        <v>54366.916666666672</v>
      </c>
      <c r="H227" s="36">
        <v>58543.016666666677</v>
      </c>
      <c r="I227" s="36">
        <v>59565.53333333334</v>
      </c>
      <c r="J227" s="36">
        <v>60631.06666666668</v>
      </c>
      <c r="K227" s="31">
        <v>58500</v>
      </c>
      <c r="L227" s="31">
        <v>56411.95</v>
      </c>
      <c r="M227" s="31">
        <v>4.0469999999999999E-2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333.05</v>
      </c>
      <c r="D228" s="36">
        <v>337.34999999999997</v>
      </c>
      <c r="E228" s="36">
        <v>324.99999999999994</v>
      </c>
      <c r="F228" s="36">
        <v>316.95</v>
      </c>
      <c r="G228" s="36">
        <v>304.59999999999997</v>
      </c>
      <c r="H228" s="36">
        <v>345.39999999999992</v>
      </c>
      <c r="I228" s="36">
        <v>357.74999999999994</v>
      </c>
      <c r="J228" s="36">
        <v>365.7999999999999</v>
      </c>
      <c r="K228" s="31">
        <v>349.7</v>
      </c>
      <c r="L228" s="31">
        <v>329.3</v>
      </c>
      <c r="M228" s="31">
        <v>399.98054999999999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1235.05</v>
      </c>
      <c r="D229" s="36">
        <v>1230.4833333333333</v>
      </c>
      <c r="E229" s="36">
        <v>1221.4666666666667</v>
      </c>
      <c r="F229" s="36">
        <v>1207.8833333333334</v>
      </c>
      <c r="G229" s="36">
        <v>1198.8666666666668</v>
      </c>
      <c r="H229" s="36">
        <v>1244.0666666666666</v>
      </c>
      <c r="I229" s="36">
        <v>1253.0833333333335</v>
      </c>
      <c r="J229" s="36">
        <v>1266.6666666666665</v>
      </c>
      <c r="K229" s="31">
        <v>1239.5</v>
      </c>
      <c r="L229" s="31">
        <v>1216.9000000000001</v>
      </c>
      <c r="M229" s="31">
        <v>66.171899999999994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1838.95</v>
      </c>
      <c r="D230" s="36">
        <v>1847.3833333333332</v>
      </c>
      <c r="E230" s="36">
        <v>1823.0666666666664</v>
      </c>
      <c r="F230" s="36">
        <v>1807.1833333333332</v>
      </c>
      <c r="G230" s="36">
        <v>1782.8666666666663</v>
      </c>
      <c r="H230" s="36">
        <v>1863.2666666666664</v>
      </c>
      <c r="I230" s="36">
        <v>1887.583333333333</v>
      </c>
      <c r="J230" s="36">
        <v>1903.4666666666665</v>
      </c>
      <c r="K230" s="31">
        <v>1871.7</v>
      </c>
      <c r="L230" s="31">
        <v>1831.5</v>
      </c>
      <c r="M230" s="31">
        <v>5.34239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636.35</v>
      </c>
      <c r="D231" s="36">
        <v>636.19999999999993</v>
      </c>
      <c r="E231" s="36">
        <v>628.74999999999989</v>
      </c>
      <c r="F231" s="36">
        <v>621.15</v>
      </c>
      <c r="G231" s="36">
        <v>613.69999999999993</v>
      </c>
      <c r="H231" s="36">
        <v>643.79999999999984</v>
      </c>
      <c r="I231" s="36">
        <v>651.24999999999989</v>
      </c>
      <c r="J231" s="36">
        <v>658.8499999999998</v>
      </c>
      <c r="K231" s="31">
        <v>643.65</v>
      </c>
      <c r="L231" s="31">
        <v>628.6</v>
      </c>
      <c r="M231" s="31">
        <v>14.260439999999999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780.9</v>
      </c>
      <c r="D232" s="36">
        <v>779.48333333333323</v>
      </c>
      <c r="E232" s="36">
        <v>774.96666666666647</v>
      </c>
      <c r="F232" s="36">
        <v>769.03333333333319</v>
      </c>
      <c r="G232" s="36">
        <v>764.51666666666642</v>
      </c>
      <c r="H232" s="36">
        <v>785.41666666666652</v>
      </c>
      <c r="I232" s="36">
        <v>789.93333333333317</v>
      </c>
      <c r="J232" s="36">
        <v>795.86666666666656</v>
      </c>
      <c r="K232" s="31">
        <v>784</v>
      </c>
      <c r="L232" s="31">
        <v>773.55</v>
      </c>
      <c r="M232" s="31">
        <v>2.4180299999999999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84.27</v>
      </c>
      <c r="D233" s="36">
        <v>84.576666666666668</v>
      </c>
      <c r="E233" s="36">
        <v>83.703333333333333</v>
      </c>
      <c r="F233" s="36">
        <v>83.13666666666667</v>
      </c>
      <c r="G233" s="36">
        <v>82.263333333333335</v>
      </c>
      <c r="H233" s="36">
        <v>85.143333333333331</v>
      </c>
      <c r="I233" s="36">
        <v>86.016666666666666</v>
      </c>
      <c r="J233" s="36">
        <v>86.583333333333329</v>
      </c>
      <c r="K233" s="31">
        <v>85.45</v>
      </c>
      <c r="L233" s="31">
        <v>84.01</v>
      </c>
      <c r="M233" s="31">
        <v>44.45684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79.760000000000005</v>
      </c>
      <c r="D234" s="36">
        <v>80.19</v>
      </c>
      <c r="E234" s="36">
        <v>79.03</v>
      </c>
      <c r="F234" s="36">
        <v>78.3</v>
      </c>
      <c r="G234" s="36">
        <v>77.14</v>
      </c>
      <c r="H234" s="36">
        <v>80.92</v>
      </c>
      <c r="I234" s="36">
        <v>82.08</v>
      </c>
      <c r="J234" s="36">
        <v>82.81</v>
      </c>
      <c r="K234" s="31">
        <v>81.349999999999994</v>
      </c>
      <c r="L234" s="31">
        <v>79.459999999999994</v>
      </c>
      <c r="M234" s="31">
        <v>322.09971999999999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119.2</v>
      </c>
      <c r="D235" s="36">
        <v>119.89</v>
      </c>
      <c r="E235" s="36">
        <v>118.06</v>
      </c>
      <c r="F235" s="36">
        <v>116.92</v>
      </c>
      <c r="G235" s="36">
        <v>115.09</v>
      </c>
      <c r="H235" s="36">
        <v>121.03</v>
      </c>
      <c r="I235" s="36">
        <v>122.86000000000001</v>
      </c>
      <c r="J235" s="36">
        <v>124</v>
      </c>
      <c r="K235" s="31">
        <v>121.72</v>
      </c>
      <c r="L235" s="31">
        <v>118.75</v>
      </c>
      <c r="M235" s="31">
        <v>30.563369999999999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511.6</v>
      </c>
      <c r="D236" s="36">
        <v>514.93333333333328</v>
      </c>
      <c r="E236" s="36">
        <v>503.86666666666656</v>
      </c>
      <c r="F236" s="36">
        <v>496.13333333333327</v>
      </c>
      <c r="G236" s="36">
        <v>485.06666666666655</v>
      </c>
      <c r="H236" s="36">
        <v>522.66666666666652</v>
      </c>
      <c r="I236" s="36">
        <v>533.73333333333335</v>
      </c>
      <c r="J236" s="36">
        <v>541.46666666666658</v>
      </c>
      <c r="K236" s="31">
        <v>526</v>
      </c>
      <c r="L236" s="31">
        <v>507.2</v>
      </c>
      <c r="M236" s="31">
        <v>16.67183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67.150000000000006</v>
      </c>
      <c r="D237" s="36">
        <v>67.583333333333329</v>
      </c>
      <c r="E237" s="36">
        <v>66.566666666666663</v>
      </c>
      <c r="F237" s="36">
        <v>65.983333333333334</v>
      </c>
      <c r="G237" s="36">
        <v>64.966666666666669</v>
      </c>
      <c r="H237" s="36">
        <v>68.166666666666657</v>
      </c>
      <c r="I237" s="36">
        <v>69.183333333333337</v>
      </c>
      <c r="J237" s="36">
        <v>69.766666666666652</v>
      </c>
      <c r="K237" s="31">
        <v>68.599999999999994</v>
      </c>
      <c r="L237" s="31">
        <v>67</v>
      </c>
      <c r="M237" s="31">
        <v>310.09845000000001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326.95</v>
      </c>
      <c r="D238" s="36">
        <v>324.06666666666666</v>
      </c>
      <c r="E238" s="36">
        <v>313.63333333333333</v>
      </c>
      <c r="F238" s="36">
        <v>300.31666666666666</v>
      </c>
      <c r="G238" s="36">
        <v>289.88333333333333</v>
      </c>
      <c r="H238" s="36">
        <v>337.38333333333333</v>
      </c>
      <c r="I238" s="36">
        <v>347.81666666666661</v>
      </c>
      <c r="J238" s="36">
        <v>361.13333333333333</v>
      </c>
      <c r="K238" s="31">
        <v>334.5</v>
      </c>
      <c r="L238" s="31">
        <v>310.75</v>
      </c>
      <c r="M238" s="31">
        <v>696.90983000000006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443.6</v>
      </c>
      <c r="D239" s="36">
        <v>440.60000000000008</v>
      </c>
      <c r="E239" s="36">
        <v>436.65000000000015</v>
      </c>
      <c r="F239" s="36">
        <v>429.70000000000005</v>
      </c>
      <c r="G239" s="36">
        <v>425.75000000000011</v>
      </c>
      <c r="H239" s="36">
        <v>447.55000000000018</v>
      </c>
      <c r="I239" s="36">
        <v>451.50000000000011</v>
      </c>
      <c r="J239" s="36">
        <v>458.45000000000022</v>
      </c>
      <c r="K239" s="31">
        <v>444.55</v>
      </c>
      <c r="L239" s="31">
        <v>433.65</v>
      </c>
      <c r="M239" s="31">
        <v>205.21107000000001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312.7</v>
      </c>
      <c r="D240" s="36">
        <v>314.60000000000002</v>
      </c>
      <c r="E240" s="36">
        <v>308.70000000000005</v>
      </c>
      <c r="F240" s="36">
        <v>304.70000000000005</v>
      </c>
      <c r="G240" s="36">
        <v>298.80000000000007</v>
      </c>
      <c r="H240" s="36">
        <v>318.60000000000002</v>
      </c>
      <c r="I240" s="36">
        <v>324.5</v>
      </c>
      <c r="J240" s="36">
        <v>328.5</v>
      </c>
      <c r="K240" s="31">
        <v>320.5</v>
      </c>
      <c r="L240" s="31">
        <v>310.60000000000002</v>
      </c>
      <c r="M240" s="31">
        <v>19.67944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277</v>
      </c>
      <c r="D241" s="36">
        <v>279.2</v>
      </c>
      <c r="E241" s="36">
        <v>273.84999999999997</v>
      </c>
      <c r="F241" s="36">
        <v>270.7</v>
      </c>
      <c r="G241" s="36">
        <v>265.34999999999997</v>
      </c>
      <c r="H241" s="36">
        <v>282.34999999999997</v>
      </c>
      <c r="I241" s="36">
        <v>287.7</v>
      </c>
      <c r="J241" s="36">
        <v>290.84999999999997</v>
      </c>
      <c r="K241" s="31">
        <v>284.55</v>
      </c>
      <c r="L241" s="31">
        <v>276.05</v>
      </c>
      <c r="M241" s="31">
        <v>26.350059999999999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167.88</v>
      </c>
      <c r="D242" s="36">
        <v>169.07666666666668</v>
      </c>
      <c r="E242" s="36">
        <v>166.30333333333337</v>
      </c>
      <c r="F242" s="36">
        <v>164.72666666666669</v>
      </c>
      <c r="G242" s="36">
        <v>161.95333333333338</v>
      </c>
      <c r="H242" s="36">
        <v>170.65333333333336</v>
      </c>
      <c r="I242" s="36">
        <v>173.42666666666668</v>
      </c>
      <c r="J242" s="36">
        <v>175.00333333333336</v>
      </c>
      <c r="K242" s="31">
        <v>171.85</v>
      </c>
      <c r="L242" s="31">
        <v>167.5</v>
      </c>
      <c r="M242" s="31">
        <v>46.984459999999999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2646.4</v>
      </c>
      <c r="D243" s="36">
        <v>2664.4166666666665</v>
      </c>
      <c r="E243" s="36">
        <v>2613.4333333333329</v>
      </c>
      <c r="F243" s="36">
        <v>2580.4666666666662</v>
      </c>
      <c r="G243" s="36">
        <v>2529.4833333333327</v>
      </c>
      <c r="H243" s="36">
        <v>2697.3833333333332</v>
      </c>
      <c r="I243" s="36">
        <v>2748.3666666666668</v>
      </c>
      <c r="J243" s="36">
        <v>2781.3333333333335</v>
      </c>
      <c r="K243" s="31">
        <v>2715.4</v>
      </c>
      <c r="L243" s="31">
        <v>2631.45</v>
      </c>
      <c r="M243" s="31">
        <v>0.96301999999999999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526.5</v>
      </c>
      <c r="D244" s="36">
        <v>530.43333333333328</v>
      </c>
      <c r="E244" s="36">
        <v>520.86666666666656</v>
      </c>
      <c r="F244" s="36">
        <v>515.23333333333323</v>
      </c>
      <c r="G244" s="36">
        <v>505.66666666666652</v>
      </c>
      <c r="H244" s="36">
        <v>536.06666666666661</v>
      </c>
      <c r="I244" s="36">
        <v>545.63333333333344</v>
      </c>
      <c r="J244" s="36">
        <v>551.26666666666665</v>
      </c>
      <c r="K244" s="31">
        <v>540</v>
      </c>
      <c r="L244" s="31">
        <v>524.79999999999995</v>
      </c>
      <c r="M244" s="31">
        <v>17.296420000000001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181.65</v>
      </c>
      <c r="D245" s="36">
        <v>182.5</v>
      </c>
      <c r="E245" s="36">
        <v>179.51</v>
      </c>
      <c r="F245" s="36">
        <v>177.37</v>
      </c>
      <c r="G245" s="36">
        <v>174.38</v>
      </c>
      <c r="H245" s="36">
        <v>184.64</v>
      </c>
      <c r="I245" s="36">
        <v>187.63</v>
      </c>
      <c r="J245" s="36">
        <v>189.76999999999998</v>
      </c>
      <c r="K245" s="31">
        <v>185.49</v>
      </c>
      <c r="L245" s="31">
        <v>180.36</v>
      </c>
      <c r="M245" s="31">
        <v>87.370109999999997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608.70000000000005</v>
      </c>
      <c r="D246" s="36">
        <v>609.63333333333333</v>
      </c>
      <c r="E246" s="36">
        <v>603.16666666666663</v>
      </c>
      <c r="F246" s="36">
        <v>597.63333333333333</v>
      </c>
      <c r="G246" s="36">
        <v>591.16666666666663</v>
      </c>
      <c r="H246" s="36">
        <v>615.16666666666663</v>
      </c>
      <c r="I246" s="36">
        <v>621.63333333333333</v>
      </c>
      <c r="J246" s="36">
        <v>627.16666666666663</v>
      </c>
      <c r="K246" s="31">
        <v>616.1</v>
      </c>
      <c r="L246" s="31">
        <v>604.1</v>
      </c>
      <c r="M246" s="31">
        <v>50.742190000000001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170.07</v>
      </c>
      <c r="D247" s="36">
        <v>170.87666666666667</v>
      </c>
      <c r="E247" s="36">
        <v>168.94333333333333</v>
      </c>
      <c r="F247" s="36">
        <v>167.81666666666666</v>
      </c>
      <c r="G247" s="36">
        <v>165.88333333333333</v>
      </c>
      <c r="H247" s="36">
        <v>172.00333333333333</v>
      </c>
      <c r="I247" s="36">
        <v>173.93666666666667</v>
      </c>
      <c r="J247" s="36">
        <v>175.06333333333333</v>
      </c>
      <c r="K247" s="31">
        <v>172.81</v>
      </c>
      <c r="L247" s="31">
        <v>169.75</v>
      </c>
      <c r="M247" s="31">
        <v>303.22381000000001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62.03</v>
      </c>
      <c r="D248" s="36">
        <v>62.443333333333328</v>
      </c>
      <c r="E248" s="36">
        <v>61.586666666666659</v>
      </c>
      <c r="F248" s="36">
        <v>61.143333333333331</v>
      </c>
      <c r="G248" s="36">
        <v>60.286666666666662</v>
      </c>
      <c r="H248" s="36">
        <v>62.886666666666656</v>
      </c>
      <c r="I248" s="36">
        <v>63.743333333333325</v>
      </c>
      <c r="J248" s="36">
        <v>64.186666666666653</v>
      </c>
      <c r="K248" s="31">
        <v>63.3</v>
      </c>
      <c r="L248" s="31">
        <v>62</v>
      </c>
      <c r="M248" s="31">
        <v>74.813959999999994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1045.5999999999999</v>
      </c>
      <c r="D249" s="36">
        <v>1041.7166666666665</v>
      </c>
      <c r="E249" s="36">
        <v>1031.6833333333329</v>
      </c>
      <c r="F249" s="36">
        <v>1017.7666666666664</v>
      </c>
      <c r="G249" s="36">
        <v>1007.7333333333329</v>
      </c>
      <c r="H249" s="36">
        <v>1055.633333333333</v>
      </c>
      <c r="I249" s="36">
        <v>1065.6666666666663</v>
      </c>
      <c r="J249" s="36">
        <v>1079.583333333333</v>
      </c>
      <c r="K249" s="31">
        <v>1051.75</v>
      </c>
      <c r="L249" s="31">
        <v>1027.8</v>
      </c>
      <c r="M249" s="31">
        <v>60.831789999999998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202.02</v>
      </c>
      <c r="D250" s="36">
        <v>200.50666666666666</v>
      </c>
      <c r="E250" s="36">
        <v>195.01333333333332</v>
      </c>
      <c r="F250" s="36">
        <v>188.00666666666666</v>
      </c>
      <c r="G250" s="36">
        <v>182.51333333333332</v>
      </c>
      <c r="H250" s="36">
        <v>207.51333333333332</v>
      </c>
      <c r="I250" s="36">
        <v>213.00666666666666</v>
      </c>
      <c r="J250" s="36">
        <v>220.01333333333332</v>
      </c>
      <c r="K250" s="31">
        <v>206</v>
      </c>
      <c r="L250" s="31">
        <v>193.5</v>
      </c>
      <c r="M250" s="31">
        <v>2609.60455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1388.45</v>
      </c>
      <c r="D251" s="36">
        <v>1394</v>
      </c>
      <c r="E251" s="36">
        <v>1378.55</v>
      </c>
      <c r="F251" s="36">
        <v>1368.6499999999999</v>
      </c>
      <c r="G251" s="36">
        <v>1353.1999999999998</v>
      </c>
      <c r="H251" s="36">
        <v>1403.9</v>
      </c>
      <c r="I251" s="36">
        <v>1419.35</v>
      </c>
      <c r="J251" s="36">
        <v>1429.2500000000002</v>
      </c>
      <c r="K251" s="31">
        <v>1409.45</v>
      </c>
      <c r="L251" s="31">
        <v>1384.1</v>
      </c>
      <c r="M251" s="31">
        <v>0.30890000000000001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525</v>
      </c>
      <c r="D252" s="36">
        <v>522.91666666666663</v>
      </c>
      <c r="E252" s="36">
        <v>518.93333333333328</v>
      </c>
      <c r="F252" s="36">
        <v>512.86666666666667</v>
      </c>
      <c r="G252" s="36">
        <v>508.88333333333333</v>
      </c>
      <c r="H252" s="36">
        <v>528.98333333333323</v>
      </c>
      <c r="I252" s="36">
        <v>532.96666666666658</v>
      </c>
      <c r="J252" s="36">
        <v>539.03333333333319</v>
      </c>
      <c r="K252" s="31">
        <v>526.9</v>
      </c>
      <c r="L252" s="31">
        <v>516.85</v>
      </c>
      <c r="M252" s="31">
        <v>20.578309999999998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385.75</v>
      </c>
      <c r="D253" s="36">
        <v>389.59999999999997</v>
      </c>
      <c r="E253" s="36">
        <v>380.34999999999991</v>
      </c>
      <c r="F253" s="36">
        <v>374.94999999999993</v>
      </c>
      <c r="G253" s="36">
        <v>365.69999999999987</v>
      </c>
      <c r="H253" s="36">
        <v>394.99999999999994</v>
      </c>
      <c r="I253" s="36">
        <v>404.25000000000006</v>
      </c>
      <c r="J253" s="36">
        <v>409.65</v>
      </c>
      <c r="K253" s="31">
        <v>398.85</v>
      </c>
      <c r="L253" s="31">
        <v>384.2</v>
      </c>
      <c r="M253" s="31">
        <v>173.94416000000001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1438.05</v>
      </c>
      <c r="D254" s="36">
        <v>1434.1833333333334</v>
      </c>
      <c r="E254" s="36">
        <v>1426.6666666666667</v>
      </c>
      <c r="F254" s="36">
        <v>1415.2833333333333</v>
      </c>
      <c r="G254" s="36">
        <v>1407.7666666666667</v>
      </c>
      <c r="H254" s="36">
        <v>1445.5666666666668</v>
      </c>
      <c r="I254" s="36">
        <v>1453.0833333333333</v>
      </c>
      <c r="J254" s="36">
        <v>1464.4666666666669</v>
      </c>
      <c r="K254" s="31">
        <v>1441.7</v>
      </c>
      <c r="L254" s="31">
        <v>1422.8</v>
      </c>
      <c r="M254" s="31">
        <v>27.722770000000001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6857.45</v>
      </c>
      <c r="D255" s="36">
        <v>6877.5499999999993</v>
      </c>
      <c r="E255" s="36">
        <v>6798.6999999999989</v>
      </c>
      <c r="F255" s="36">
        <v>6739.95</v>
      </c>
      <c r="G255" s="36">
        <v>6661.0999999999995</v>
      </c>
      <c r="H255" s="36">
        <v>6936.2999999999984</v>
      </c>
      <c r="I255" s="36">
        <v>7015.1499999999987</v>
      </c>
      <c r="J255" s="36">
        <v>7073.8999999999978</v>
      </c>
      <c r="K255" s="31">
        <v>6956.4</v>
      </c>
      <c r="L255" s="31">
        <v>6818.8</v>
      </c>
      <c r="M255" s="31">
        <v>2.0396800000000002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1661.65</v>
      </c>
      <c r="D256" s="36">
        <v>1655.8833333333332</v>
      </c>
      <c r="E256" s="36">
        <v>1645.7666666666664</v>
      </c>
      <c r="F256" s="36">
        <v>1629.8833333333332</v>
      </c>
      <c r="G256" s="36">
        <v>1619.7666666666664</v>
      </c>
      <c r="H256" s="36">
        <v>1671.7666666666664</v>
      </c>
      <c r="I256" s="36">
        <v>1681.8833333333332</v>
      </c>
      <c r="J256" s="36">
        <v>1697.7666666666664</v>
      </c>
      <c r="K256" s="31">
        <v>1666</v>
      </c>
      <c r="L256" s="31">
        <v>1640</v>
      </c>
      <c r="M256" s="31">
        <v>58.805329999999998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158.15</v>
      </c>
      <c r="D257" s="36">
        <v>158.4</v>
      </c>
      <c r="E257" s="36">
        <v>154.80000000000001</v>
      </c>
      <c r="F257" s="36">
        <v>151.45000000000002</v>
      </c>
      <c r="G257" s="36">
        <v>147.85000000000002</v>
      </c>
      <c r="H257" s="36">
        <v>161.75</v>
      </c>
      <c r="I257" s="36">
        <v>165.34999999999997</v>
      </c>
      <c r="J257" s="36">
        <v>168.7</v>
      </c>
      <c r="K257" s="31">
        <v>162</v>
      </c>
      <c r="L257" s="31">
        <v>155.05000000000001</v>
      </c>
      <c r="M257" s="31">
        <v>103.54979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1081.7</v>
      </c>
      <c r="D258" s="36">
        <v>1083.7833333333335</v>
      </c>
      <c r="E258" s="36">
        <v>1070.2166666666672</v>
      </c>
      <c r="F258" s="36">
        <v>1058.7333333333336</v>
      </c>
      <c r="G258" s="36">
        <v>1045.1666666666672</v>
      </c>
      <c r="H258" s="36">
        <v>1095.2666666666671</v>
      </c>
      <c r="I258" s="36">
        <v>1108.8333333333333</v>
      </c>
      <c r="J258" s="36">
        <v>1120.3166666666671</v>
      </c>
      <c r="K258" s="31">
        <v>1097.3499999999999</v>
      </c>
      <c r="L258" s="31">
        <v>1072.3</v>
      </c>
      <c r="M258" s="31">
        <v>2.6447500000000002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4237.95</v>
      </c>
      <c r="D259" s="36">
        <v>4263.7833333333338</v>
      </c>
      <c r="E259" s="36">
        <v>4202.7666666666673</v>
      </c>
      <c r="F259" s="36">
        <v>4167.5833333333339</v>
      </c>
      <c r="G259" s="36">
        <v>4106.5666666666675</v>
      </c>
      <c r="H259" s="36">
        <v>4298.9666666666672</v>
      </c>
      <c r="I259" s="36">
        <v>4359.9833333333336</v>
      </c>
      <c r="J259" s="36">
        <v>4395.166666666667</v>
      </c>
      <c r="K259" s="31">
        <v>4324.8</v>
      </c>
      <c r="L259" s="31">
        <v>4228.6000000000004</v>
      </c>
      <c r="M259" s="31">
        <v>3.8599100000000002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1188.1500000000001</v>
      </c>
      <c r="D260" s="36">
        <v>1190.0000000000002</v>
      </c>
      <c r="E260" s="36">
        <v>1179.8000000000004</v>
      </c>
      <c r="F260" s="36">
        <v>1171.4500000000003</v>
      </c>
      <c r="G260" s="36">
        <v>1161.2500000000005</v>
      </c>
      <c r="H260" s="36">
        <v>1198.3500000000004</v>
      </c>
      <c r="I260" s="36">
        <v>1208.5500000000002</v>
      </c>
      <c r="J260" s="36">
        <v>1216.9000000000003</v>
      </c>
      <c r="K260" s="31">
        <v>1200.2</v>
      </c>
      <c r="L260" s="31">
        <v>1181.6500000000001</v>
      </c>
      <c r="M260" s="31">
        <v>1.5624800000000001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1737.65</v>
      </c>
      <c r="D261" s="36">
        <v>1745.55</v>
      </c>
      <c r="E261" s="36">
        <v>1726.1</v>
      </c>
      <c r="F261" s="36">
        <v>1714.55</v>
      </c>
      <c r="G261" s="36">
        <v>1695.1</v>
      </c>
      <c r="H261" s="36">
        <v>1757.1</v>
      </c>
      <c r="I261" s="36">
        <v>1776.5500000000002</v>
      </c>
      <c r="J261" s="36">
        <v>1788.1</v>
      </c>
      <c r="K261" s="31">
        <v>1765</v>
      </c>
      <c r="L261" s="31">
        <v>1734</v>
      </c>
      <c r="M261" s="31">
        <v>0.71257999999999999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4216.75</v>
      </c>
      <c r="D262" s="36">
        <v>4211.75</v>
      </c>
      <c r="E262" s="36">
        <v>4180.1000000000004</v>
      </c>
      <c r="F262" s="36">
        <v>4143.4500000000007</v>
      </c>
      <c r="G262" s="36">
        <v>4111.8000000000011</v>
      </c>
      <c r="H262" s="36">
        <v>4248.3999999999996</v>
      </c>
      <c r="I262" s="36">
        <v>4280.0499999999993</v>
      </c>
      <c r="J262" s="36">
        <v>4316.6999999999989</v>
      </c>
      <c r="K262" s="31">
        <v>4243.3999999999996</v>
      </c>
      <c r="L262" s="31">
        <v>4175.1000000000004</v>
      </c>
      <c r="M262" s="31">
        <v>1.89686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2231.8000000000002</v>
      </c>
      <c r="D263" s="36">
        <v>2227.4166666666665</v>
      </c>
      <c r="E263" s="36">
        <v>2135.083333333333</v>
      </c>
      <c r="F263" s="36">
        <v>2038.3666666666663</v>
      </c>
      <c r="G263" s="36">
        <v>1946.0333333333328</v>
      </c>
      <c r="H263" s="36">
        <v>2324.1333333333332</v>
      </c>
      <c r="I263" s="36">
        <v>2416.4666666666662</v>
      </c>
      <c r="J263" s="36">
        <v>2513.1833333333334</v>
      </c>
      <c r="K263" s="31">
        <v>2319.75</v>
      </c>
      <c r="L263" s="31">
        <v>2130.6999999999998</v>
      </c>
      <c r="M263" s="31">
        <v>12.63222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861.1</v>
      </c>
      <c r="D264" s="36">
        <v>863.36666666666667</v>
      </c>
      <c r="E264" s="36">
        <v>851.73333333333335</v>
      </c>
      <c r="F264" s="36">
        <v>842.36666666666667</v>
      </c>
      <c r="G264" s="36">
        <v>830.73333333333335</v>
      </c>
      <c r="H264" s="36">
        <v>872.73333333333335</v>
      </c>
      <c r="I264" s="36">
        <v>884.36666666666679</v>
      </c>
      <c r="J264" s="36">
        <v>893.73333333333335</v>
      </c>
      <c r="K264" s="31">
        <v>875</v>
      </c>
      <c r="L264" s="31">
        <v>854</v>
      </c>
      <c r="M264" s="31">
        <v>1.5305200000000001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569.9</v>
      </c>
      <c r="D265" s="36">
        <v>572</v>
      </c>
      <c r="E265" s="36">
        <v>560</v>
      </c>
      <c r="F265" s="36">
        <v>550.1</v>
      </c>
      <c r="G265" s="36">
        <v>538.1</v>
      </c>
      <c r="H265" s="36">
        <v>581.9</v>
      </c>
      <c r="I265" s="36">
        <v>593.9</v>
      </c>
      <c r="J265" s="36">
        <v>603.79999999999995</v>
      </c>
      <c r="K265" s="31">
        <v>584</v>
      </c>
      <c r="L265" s="31">
        <v>562.1</v>
      </c>
      <c r="M265" s="31">
        <v>7.9508400000000004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96.1</v>
      </c>
      <c r="D266" s="36">
        <v>97.600000000000009</v>
      </c>
      <c r="E266" s="36">
        <v>93.950000000000017</v>
      </c>
      <c r="F266" s="36">
        <v>91.800000000000011</v>
      </c>
      <c r="G266" s="36">
        <v>88.15000000000002</v>
      </c>
      <c r="H266" s="36">
        <v>99.750000000000014</v>
      </c>
      <c r="I266" s="36">
        <v>103.40000000000002</v>
      </c>
      <c r="J266" s="36">
        <v>105.55000000000001</v>
      </c>
      <c r="K266" s="31">
        <v>101.25</v>
      </c>
      <c r="L266" s="31">
        <v>95.45</v>
      </c>
      <c r="M266" s="31">
        <v>81.203329999999994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742.2</v>
      </c>
      <c r="D267" s="36">
        <v>740.5</v>
      </c>
      <c r="E267" s="36">
        <v>734.15</v>
      </c>
      <c r="F267" s="36">
        <v>726.1</v>
      </c>
      <c r="G267" s="36">
        <v>719.75</v>
      </c>
      <c r="H267" s="36">
        <v>748.55</v>
      </c>
      <c r="I267" s="36">
        <v>754.89999999999986</v>
      </c>
      <c r="J267" s="36">
        <v>762.94999999999993</v>
      </c>
      <c r="K267" s="31">
        <v>746.85</v>
      </c>
      <c r="L267" s="31">
        <v>732.45</v>
      </c>
      <c r="M267" s="31">
        <v>9.0414300000000001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350.4</v>
      </c>
      <c r="D268" s="36">
        <v>351.23333333333329</v>
      </c>
      <c r="E268" s="36">
        <v>345.51666666666659</v>
      </c>
      <c r="F268" s="36">
        <v>340.63333333333333</v>
      </c>
      <c r="G268" s="36">
        <v>334.91666666666663</v>
      </c>
      <c r="H268" s="36">
        <v>356.11666666666656</v>
      </c>
      <c r="I268" s="36">
        <v>361.83333333333326</v>
      </c>
      <c r="J268" s="36">
        <v>366.71666666666653</v>
      </c>
      <c r="K268" s="31">
        <v>356.95</v>
      </c>
      <c r="L268" s="31">
        <v>346.35</v>
      </c>
      <c r="M268" s="31">
        <v>24.29203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939.2</v>
      </c>
      <c r="D269" s="36">
        <v>943.04999999999984</v>
      </c>
      <c r="E269" s="36">
        <v>930.1999999999997</v>
      </c>
      <c r="F269" s="36">
        <v>921.19999999999982</v>
      </c>
      <c r="G269" s="36">
        <v>908.34999999999968</v>
      </c>
      <c r="H269" s="36">
        <v>952.04999999999973</v>
      </c>
      <c r="I269" s="36">
        <v>964.89999999999986</v>
      </c>
      <c r="J269" s="36">
        <v>973.89999999999975</v>
      </c>
      <c r="K269" s="31">
        <v>955.9</v>
      </c>
      <c r="L269" s="31">
        <v>934.05</v>
      </c>
      <c r="M269" s="31">
        <v>15.696199999999999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916.65</v>
      </c>
      <c r="D270" s="36">
        <v>922.2166666666667</v>
      </c>
      <c r="E270" s="36">
        <v>895.43333333333339</v>
      </c>
      <c r="F270" s="36">
        <v>874.2166666666667</v>
      </c>
      <c r="G270" s="36">
        <v>847.43333333333339</v>
      </c>
      <c r="H270" s="36">
        <v>943.43333333333339</v>
      </c>
      <c r="I270" s="36">
        <v>970.2166666666667</v>
      </c>
      <c r="J270" s="36">
        <v>991.43333333333339</v>
      </c>
      <c r="K270" s="31">
        <v>949</v>
      </c>
      <c r="L270" s="31">
        <v>901</v>
      </c>
      <c r="M270" s="31">
        <v>0.40822000000000003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106.18</v>
      </c>
      <c r="D271" s="36">
        <v>108.24666666666667</v>
      </c>
      <c r="E271" s="36">
        <v>103.72333333333334</v>
      </c>
      <c r="F271" s="36">
        <v>101.26666666666668</v>
      </c>
      <c r="G271" s="36">
        <v>96.743333333333354</v>
      </c>
      <c r="H271" s="36">
        <v>110.70333333333333</v>
      </c>
      <c r="I271" s="36">
        <v>115.22666666666665</v>
      </c>
      <c r="J271" s="36">
        <v>117.68333333333332</v>
      </c>
      <c r="K271" s="31">
        <v>112.77</v>
      </c>
      <c r="L271" s="31">
        <v>105.79</v>
      </c>
      <c r="M271" s="31">
        <v>95.191320000000005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569.65</v>
      </c>
      <c r="D272" s="36">
        <v>565.26666666666677</v>
      </c>
      <c r="E272" s="36">
        <v>553.53333333333353</v>
      </c>
      <c r="F272" s="36">
        <v>537.41666666666674</v>
      </c>
      <c r="G272" s="36">
        <v>525.68333333333351</v>
      </c>
      <c r="H272" s="36">
        <v>581.38333333333355</v>
      </c>
      <c r="I272" s="36">
        <v>593.1166666666669</v>
      </c>
      <c r="J272" s="36">
        <v>609.23333333333358</v>
      </c>
      <c r="K272" s="31">
        <v>577</v>
      </c>
      <c r="L272" s="31">
        <v>549.15</v>
      </c>
      <c r="M272" s="31">
        <v>16.458570000000002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820.2</v>
      </c>
      <c r="D273" s="36">
        <v>823.88333333333321</v>
      </c>
      <c r="E273" s="36">
        <v>811.86666666666645</v>
      </c>
      <c r="F273" s="36">
        <v>803.53333333333319</v>
      </c>
      <c r="G273" s="36">
        <v>791.51666666666642</v>
      </c>
      <c r="H273" s="36">
        <v>832.21666666666647</v>
      </c>
      <c r="I273" s="36">
        <v>844.23333333333335</v>
      </c>
      <c r="J273" s="36">
        <v>852.56666666666649</v>
      </c>
      <c r="K273" s="31">
        <v>835.9</v>
      </c>
      <c r="L273" s="31">
        <v>815.55</v>
      </c>
      <c r="M273" s="31">
        <v>3.8593299999999999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1025.95</v>
      </c>
      <c r="D274" s="36">
        <v>1034.6333333333334</v>
      </c>
      <c r="E274" s="36">
        <v>1014.8166666666668</v>
      </c>
      <c r="F274" s="36">
        <v>1003.6833333333334</v>
      </c>
      <c r="G274" s="36">
        <v>983.86666666666679</v>
      </c>
      <c r="H274" s="36">
        <v>1045.7666666666669</v>
      </c>
      <c r="I274" s="36">
        <v>1065.5833333333335</v>
      </c>
      <c r="J274" s="36">
        <v>1076.7166666666669</v>
      </c>
      <c r="K274" s="31">
        <v>1054.45</v>
      </c>
      <c r="L274" s="31">
        <v>1023.5</v>
      </c>
      <c r="M274" s="31">
        <v>14.17503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348.3</v>
      </c>
      <c r="D275" s="36">
        <v>349.68333333333334</v>
      </c>
      <c r="E275" s="36">
        <v>345.81666666666666</v>
      </c>
      <c r="F275" s="36">
        <v>343.33333333333331</v>
      </c>
      <c r="G275" s="36">
        <v>339.46666666666664</v>
      </c>
      <c r="H275" s="36">
        <v>352.16666666666669</v>
      </c>
      <c r="I275" s="36">
        <v>356.03333333333336</v>
      </c>
      <c r="J275" s="36">
        <v>358.51666666666671</v>
      </c>
      <c r="K275" s="31">
        <v>353.55</v>
      </c>
      <c r="L275" s="31">
        <v>347.2</v>
      </c>
      <c r="M275" s="31">
        <v>115.25948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574.15</v>
      </c>
      <c r="D276" s="36">
        <v>571.75</v>
      </c>
      <c r="E276" s="36">
        <v>566.5</v>
      </c>
      <c r="F276" s="36">
        <v>558.85</v>
      </c>
      <c r="G276" s="36">
        <v>553.6</v>
      </c>
      <c r="H276" s="36">
        <v>579.4</v>
      </c>
      <c r="I276" s="36">
        <v>584.65</v>
      </c>
      <c r="J276" s="36">
        <v>592.29999999999995</v>
      </c>
      <c r="K276" s="31">
        <v>577</v>
      </c>
      <c r="L276" s="31">
        <v>564.1</v>
      </c>
      <c r="M276" s="31">
        <v>20.153009999999998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531.15</v>
      </c>
      <c r="D277" s="36">
        <v>534.31666666666661</v>
      </c>
      <c r="E277" s="36">
        <v>524.23333333333323</v>
      </c>
      <c r="F277" s="36">
        <v>517.31666666666661</v>
      </c>
      <c r="G277" s="36">
        <v>507.23333333333323</v>
      </c>
      <c r="H277" s="36">
        <v>541.23333333333323</v>
      </c>
      <c r="I277" s="36">
        <v>551.31666666666672</v>
      </c>
      <c r="J277" s="36">
        <v>558.23333333333323</v>
      </c>
      <c r="K277" s="31">
        <v>544.4</v>
      </c>
      <c r="L277" s="31">
        <v>527.4</v>
      </c>
      <c r="M277" s="31">
        <v>1.68838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746.35</v>
      </c>
      <c r="D278" s="36">
        <v>747.1</v>
      </c>
      <c r="E278" s="36">
        <v>735.30000000000007</v>
      </c>
      <c r="F278" s="36">
        <v>724.25</v>
      </c>
      <c r="G278" s="36">
        <v>712.45</v>
      </c>
      <c r="H278" s="36">
        <v>758.15000000000009</v>
      </c>
      <c r="I278" s="36">
        <v>769.95</v>
      </c>
      <c r="J278" s="36">
        <v>781.00000000000011</v>
      </c>
      <c r="K278" s="31">
        <v>758.9</v>
      </c>
      <c r="L278" s="31">
        <v>736.05</v>
      </c>
      <c r="M278" s="31">
        <v>1.07212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723.65</v>
      </c>
      <c r="D279" s="36">
        <v>725.15</v>
      </c>
      <c r="E279" s="36">
        <v>704.55</v>
      </c>
      <c r="F279" s="36">
        <v>685.44999999999993</v>
      </c>
      <c r="G279" s="36">
        <v>664.84999999999991</v>
      </c>
      <c r="H279" s="36">
        <v>744.25</v>
      </c>
      <c r="I279" s="36">
        <v>764.85000000000014</v>
      </c>
      <c r="J279" s="36">
        <v>783.95</v>
      </c>
      <c r="K279" s="31">
        <v>745.75</v>
      </c>
      <c r="L279" s="31">
        <v>706.05</v>
      </c>
      <c r="M279" s="31">
        <v>29.24588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1003.2</v>
      </c>
      <c r="D280" s="36">
        <v>1011.65</v>
      </c>
      <c r="E280" s="36">
        <v>990.55</v>
      </c>
      <c r="F280" s="36">
        <v>977.9</v>
      </c>
      <c r="G280" s="36">
        <v>956.8</v>
      </c>
      <c r="H280" s="36">
        <v>1024.3</v>
      </c>
      <c r="I280" s="36">
        <v>1045.4000000000001</v>
      </c>
      <c r="J280" s="36">
        <v>1058.05</v>
      </c>
      <c r="K280" s="31">
        <v>1032.75</v>
      </c>
      <c r="L280" s="31">
        <v>999</v>
      </c>
      <c r="M280" s="31">
        <v>1.54006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490.9</v>
      </c>
      <c r="D281" s="36">
        <v>484.90000000000003</v>
      </c>
      <c r="E281" s="36">
        <v>476.00000000000006</v>
      </c>
      <c r="F281" s="36">
        <v>461.1</v>
      </c>
      <c r="G281" s="36">
        <v>452.20000000000005</v>
      </c>
      <c r="H281" s="36">
        <v>499.80000000000007</v>
      </c>
      <c r="I281" s="36">
        <v>508.70000000000005</v>
      </c>
      <c r="J281" s="36">
        <v>523.60000000000014</v>
      </c>
      <c r="K281" s="31">
        <v>493.8</v>
      </c>
      <c r="L281" s="31">
        <v>470</v>
      </c>
      <c r="M281" s="31">
        <v>15.70215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875.7</v>
      </c>
      <c r="D282" s="36">
        <v>876.13333333333333</v>
      </c>
      <c r="E282" s="36">
        <v>860.76666666666665</v>
      </c>
      <c r="F282" s="36">
        <v>845.83333333333337</v>
      </c>
      <c r="G282" s="36">
        <v>830.4666666666667</v>
      </c>
      <c r="H282" s="36">
        <v>891.06666666666661</v>
      </c>
      <c r="I282" s="36">
        <v>906.43333333333317</v>
      </c>
      <c r="J282" s="36">
        <v>921.36666666666656</v>
      </c>
      <c r="K282" s="31">
        <v>891.5</v>
      </c>
      <c r="L282" s="31">
        <v>861.2</v>
      </c>
      <c r="M282" s="31">
        <v>2.3137599999999998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4602.8999999999996</v>
      </c>
      <c r="D283" s="36">
        <v>4632.95</v>
      </c>
      <c r="E283" s="36">
        <v>4555.95</v>
      </c>
      <c r="F283" s="36">
        <v>4509</v>
      </c>
      <c r="G283" s="36">
        <v>4432</v>
      </c>
      <c r="H283" s="36">
        <v>4679.8999999999996</v>
      </c>
      <c r="I283" s="36">
        <v>4756.8999999999996</v>
      </c>
      <c r="J283" s="36">
        <v>4803.8499999999995</v>
      </c>
      <c r="K283" s="31">
        <v>4709.95</v>
      </c>
      <c r="L283" s="31">
        <v>4586</v>
      </c>
      <c r="M283" s="31">
        <v>1.20817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358.1</v>
      </c>
      <c r="D284" s="36">
        <v>357.58333333333331</v>
      </c>
      <c r="E284" s="36">
        <v>352.56666666666661</v>
      </c>
      <c r="F284" s="36">
        <v>347.0333333333333</v>
      </c>
      <c r="G284" s="36">
        <v>342.01666666666659</v>
      </c>
      <c r="H284" s="36">
        <v>363.11666666666662</v>
      </c>
      <c r="I284" s="36">
        <v>368.13333333333338</v>
      </c>
      <c r="J284" s="36">
        <v>373.66666666666663</v>
      </c>
      <c r="K284" s="31">
        <v>362.6</v>
      </c>
      <c r="L284" s="31">
        <v>352.05</v>
      </c>
      <c r="M284" s="31">
        <v>10.09966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1682.95</v>
      </c>
      <c r="D285" s="36">
        <v>1679.2</v>
      </c>
      <c r="E285" s="36">
        <v>1657.5</v>
      </c>
      <c r="F285" s="36">
        <v>1632.05</v>
      </c>
      <c r="G285" s="36">
        <v>1610.35</v>
      </c>
      <c r="H285" s="36">
        <v>1704.65</v>
      </c>
      <c r="I285" s="36">
        <v>1726.3500000000004</v>
      </c>
      <c r="J285" s="36">
        <v>1751.8000000000002</v>
      </c>
      <c r="K285" s="31">
        <v>1700.9</v>
      </c>
      <c r="L285" s="31">
        <v>1653.75</v>
      </c>
      <c r="M285" s="31">
        <v>8.3619900000000005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308.7</v>
      </c>
      <c r="D286" s="36">
        <v>312.06666666666666</v>
      </c>
      <c r="E286" s="36">
        <v>304.43333333333334</v>
      </c>
      <c r="F286" s="36">
        <v>300.16666666666669</v>
      </c>
      <c r="G286" s="36">
        <v>292.53333333333336</v>
      </c>
      <c r="H286" s="36">
        <v>316.33333333333331</v>
      </c>
      <c r="I286" s="36">
        <v>323.96666666666664</v>
      </c>
      <c r="J286" s="36">
        <v>328.23333333333329</v>
      </c>
      <c r="K286" s="31">
        <v>319.7</v>
      </c>
      <c r="L286" s="31">
        <v>307.8</v>
      </c>
      <c r="M286" s="31">
        <v>15.509790000000001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4859.8500000000004</v>
      </c>
      <c r="D287" s="36">
        <v>4885.8166666666666</v>
      </c>
      <c r="E287" s="36">
        <v>4771.6333333333332</v>
      </c>
      <c r="F287" s="36">
        <v>4683.416666666667</v>
      </c>
      <c r="G287" s="36">
        <v>4569.2333333333336</v>
      </c>
      <c r="H287" s="36">
        <v>4974.0333333333328</v>
      </c>
      <c r="I287" s="36">
        <v>5088.2166666666653</v>
      </c>
      <c r="J287" s="36">
        <v>5176.4333333333325</v>
      </c>
      <c r="K287" s="31">
        <v>5000</v>
      </c>
      <c r="L287" s="31">
        <v>4797.6000000000004</v>
      </c>
      <c r="M287" s="31">
        <v>0.33678999999999998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1439.55</v>
      </c>
      <c r="D288" s="36">
        <v>1448.4833333333333</v>
      </c>
      <c r="E288" s="36">
        <v>1414.0666666666666</v>
      </c>
      <c r="F288" s="36">
        <v>1388.5833333333333</v>
      </c>
      <c r="G288" s="36">
        <v>1354.1666666666665</v>
      </c>
      <c r="H288" s="36">
        <v>1473.9666666666667</v>
      </c>
      <c r="I288" s="36">
        <v>1508.3833333333332</v>
      </c>
      <c r="J288" s="36">
        <v>1533.8666666666668</v>
      </c>
      <c r="K288" s="31">
        <v>1482.9</v>
      </c>
      <c r="L288" s="31">
        <v>1423</v>
      </c>
      <c r="M288" s="31">
        <v>1.3804000000000001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1272.6500000000001</v>
      </c>
      <c r="D289" s="36">
        <v>1262.4333333333334</v>
      </c>
      <c r="E289" s="36">
        <v>1240.1666666666667</v>
      </c>
      <c r="F289" s="36">
        <v>1207.6833333333334</v>
      </c>
      <c r="G289" s="36">
        <v>1185.4166666666667</v>
      </c>
      <c r="H289" s="36">
        <v>1294.9166666666667</v>
      </c>
      <c r="I289" s="36">
        <v>1317.1833333333332</v>
      </c>
      <c r="J289" s="36">
        <v>1349.6666666666667</v>
      </c>
      <c r="K289" s="31">
        <v>1284.7</v>
      </c>
      <c r="L289" s="31">
        <v>1229.95</v>
      </c>
      <c r="M289" s="31">
        <v>14.943250000000001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496.2</v>
      </c>
      <c r="D290" s="36">
        <v>496.0333333333333</v>
      </c>
      <c r="E290" s="36">
        <v>490.16666666666663</v>
      </c>
      <c r="F290" s="36">
        <v>484.13333333333333</v>
      </c>
      <c r="G290" s="36">
        <v>478.26666666666665</v>
      </c>
      <c r="H290" s="36">
        <v>502.06666666666661</v>
      </c>
      <c r="I290" s="36">
        <v>507.93333333333328</v>
      </c>
      <c r="J290" s="36">
        <v>513.96666666666658</v>
      </c>
      <c r="K290" s="31">
        <v>501.9</v>
      </c>
      <c r="L290" s="31">
        <v>490</v>
      </c>
      <c r="M290" s="31">
        <v>14.261200000000001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270.45</v>
      </c>
      <c r="D291" s="36">
        <v>270.56666666666666</v>
      </c>
      <c r="E291" s="36">
        <v>268.43333333333334</v>
      </c>
      <c r="F291" s="36">
        <v>266.41666666666669</v>
      </c>
      <c r="G291" s="36">
        <v>264.28333333333336</v>
      </c>
      <c r="H291" s="36">
        <v>272.58333333333331</v>
      </c>
      <c r="I291" s="36">
        <v>274.71666666666664</v>
      </c>
      <c r="J291" s="36">
        <v>276.73333333333329</v>
      </c>
      <c r="K291" s="31">
        <v>272.7</v>
      </c>
      <c r="L291" s="31">
        <v>268.55</v>
      </c>
      <c r="M291" s="31">
        <v>6.8487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200.59</v>
      </c>
      <c r="D292" s="36">
        <v>201.42999999999998</v>
      </c>
      <c r="E292" s="36">
        <v>198.35999999999996</v>
      </c>
      <c r="F292" s="36">
        <v>196.12999999999997</v>
      </c>
      <c r="G292" s="36">
        <v>193.05999999999995</v>
      </c>
      <c r="H292" s="36">
        <v>203.65999999999997</v>
      </c>
      <c r="I292" s="36">
        <v>206.72999999999996</v>
      </c>
      <c r="J292" s="36">
        <v>208.95999999999998</v>
      </c>
      <c r="K292" s="31">
        <v>204.5</v>
      </c>
      <c r="L292" s="31">
        <v>199.2</v>
      </c>
      <c r="M292" s="31">
        <v>14.807079999999999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4334.2</v>
      </c>
      <c r="D293" s="36">
        <v>4386.6499999999996</v>
      </c>
      <c r="E293" s="36">
        <v>4199.1499999999996</v>
      </c>
      <c r="F293" s="36">
        <v>4064.1000000000004</v>
      </c>
      <c r="G293" s="36">
        <v>3876.6000000000004</v>
      </c>
      <c r="H293" s="36">
        <v>4521.6999999999989</v>
      </c>
      <c r="I293" s="36">
        <v>4709.1999999999989</v>
      </c>
      <c r="J293" s="36">
        <v>4844.2499999999982</v>
      </c>
      <c r="K293" s="31">
        <v>4574.1499999999996</v>
      </c>
      <c r="L293" s="31">
        <v>4251.6000000000004</v>
      </c>
      <c r="M293" s="31">
        <v>5.2510399999999997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899.15</v>
      </c>
      <c r="D294" s="36">
        <v>900.56666666666661</v>
      </c>
      <c r="E294" s="36">
        <v>890.58333333333326</v>
      </c>
      <c r="F294" s="36">
        <v>882.01666666666665</v>
      </c>
      <c r="G294" s="36">
        <v>872.0333333333333</v>
      </c>
      <c r="H294" s="36">
        <v>909.13333333333321</v>
      </c>
      <c r="I294" s="36">
        <v>919.11666666666656</v>
      </c>
      <c r="J294" s="36">
        <v>927.68333333333317</v>
      </c>
      <c r="K294" s="31">
        <v>910.55</v>
      </c>
      <c r="L294" s="31">
        <v>892</v>
      </c>
      <c r="M294" s="31">
        <v>3.6052200000000001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751.95</v>
      </c>
      <c r="D295" s="36">
        <v>755.43333333333339</v>
      </c>
      <c r="E295" s="36">
        <v>743.96666666666681</v>
      </c>
      <c r="F295" s="36">
        <v>735.98333333333346</v>
      </c>
      <c r="G295" s="36">
        <v>724.51666666666688</v>
      </c>
      <c r="H295" s="36">
        <v>763.41666666666674</v>
      </c>
      <c r="I295" s="36">
        <v>774.88333333333344</v>
      </c>
      <c r="J295" s="36">
        <v>782.86666666666667</v>
      </c>
      <c r="K295" s="31">
        <v>766.9</v>
      </c>
      <c r="L295" s="31">
        <v>747.45</v>
      </c>
      <c r="M295" s="31">
        <v>2.6288499999999999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1853.2</v>
      </c>
      <c r="D296" s="36">
        <v>1848.6333333333332</v>
      </c>
      <c r="E296" s="36">
        <v>1840.0166666666664</v>
      </c>
      <c r="F296" s="36">
        <v>1826.8333333333333</v>
      </c>
      <c r="G296" s="36">
        <v>1818.2166666666665</v>
      </c>
      <c r="H296" s="36">
        <v>1861.8166666666664</v>
      </c>
      <c r="I296" s="36">
        <v>1870.4333333333332</v>
      </c>
      <c r="J296" s="36">
        <v>1883.6166666666663</v>
      </c>
      <c r="K296" s="31">
        <v>1857.25</v>
      </c>
      <c r="L296" s="31">
        <v>1835.45</v>
      </c>
      <c r="M296" s="31">
        <v>38.612029999999997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2098.35</v>
      </c>
      <c r="D297" s="36">
        <v>2110.1333333333332</v>
      </c>
      <c r="E297" s="36">
        <v>2080.3166666666666</v>
      </c>
      <c r="F297" s="36">
        <v>2062.2833333333333</v>
      </c>
      <c r="G297" s="36">
        <v>2032.4666666666667</v>
      </c>
      <c r="H297" s="36">
        <v>2128.1666666666665</v>
      </c>
      <c r="I297" s="36">
        <v>2157.9833333333331</v>
      </c>
      <c r="J297" s="36">
        <v>2176.0166666666664</v>
      </c>
      <c r="K297" s="31">
        <v>2139.9499999999998</v>
      </c>
      <c r="L297" s="31">
        <v>2092.1</v>
      </c>
      <c r="M297" s="31">
        <v>0.26805000000000001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185.98</v>
      </c>
      <c r="D298" s="36">
        <v>187.24333333333334</v>
      </c>
      <c r="E298" s="36">
        <v>183.90666666666667</v>
      </c>
      <c r="F298" s="36">
        <v>181.83333333333331</v>
      </c>
      <c r="G298" s="36">
        <v>178.49666666666664</v>
      </c>
      <c r="H298" s="36">
        <v>189.31666666666669</v>
      </c>
      <c r="I298" s="36">
        <v>192.65333333333339</v>
      </c>
      <c r="J298" s="36">
        <v>194.72666666666672</v>
      </c>
      <c r="K298" s="31">
        <v>190.58</v>
      </c>
      <c r="L298" s="31">
        <v>185.17</v>
      </c>
      <c r="M298" s="31">
        <v>44.608060000000002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5109.05</v>
      </c>
      <c r="D299" s="36">
        <v>5112.0333333333328</v>
      </c>
      <c r="E299" s="36">
        <v>5064.0666666666657</v>
      </c>
      <c r="F299" s="36">
        <v>5019.083333333333</v>
      </c>
      <c r="G299" s="36">
        <v>4971.1166666666659</v>
      </c>
      <c r="H299" s="36">
        <v>5157.0166666666655</v>
      </c>
      <c r="I299" s="36">
        <v>5204.9833333333327</v>
      </c>
      <c r="J299" s="36">
        <v>5249.9666666666653</v>
      </c>
      <c r="K299" s="31">
        <v>5160</v>
      </c>
      <c r="L299" s="31">
        <v>5067.05</v>
      </c>
      <c r="M299" s="31">
        <v>1.40578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782.15</v>
      </c>
      <c r="D300" s="36">
        <v>787.45000000000016</v>
      </c>
      <c r="E300" s="36">
        <v>774.90000000000032</v>
      </c>
      <c r="F300" s="36">
        <v>767.6500000000002</v>
      </c>
      <c r="G300" s="36">
        <v>755.10000000000036</v>
      </c>
      <c r="H300" s="36">
        <v>794.70000000000027</v>
      </c>
      <c r="I300" s="36">
        <v>807.25000000000023</v>
      </c>
      <c r="J300" s="36">
        <v>814.50000000000023</v>
      </c>
      <c r="K300" s="31">
        <v>800</v>
      </c>
      <c r="L300" s="31">
        <v>780.2</v>
      </c>
      <c r="M300" s="31">
        <v>18.016760000000001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5389.7</v>
      </c>
      <c r="D301" s="36">
        <v>5398.8666666666659</v>
      </c>
      <c r="E301" s="36">
        <v>5338.0833333333321</v>
      </c>
      <c r="F301" s="36">
        <v>5286.4666666666662</v>
      </c>
      <c r="G301" s="36">
        <v>5225.6833333333325</v>
      </c>
      <c r="H301" s="36">
        <v>5450.4833333333318</v>
      </c>
      <c r="I301" s="36">
        <v>5511.2666666666664</v>
      </c>
      <c r="J301" s="36">
        <v>5562.8833333333314</v>
      </c>
      <c r="K301" s="31">
        <v>5459.65</v>
      </c>
      <c r="L301" s="31">
        <v>5347.25</v>
      </c>
      <c r="M301" s="31">
        <v>1.9897199999999999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3632</v>
      </c>
      <c r="D302" s="36">
        <v>3623.9</v>
      </c>
      <c r="E302" s="36">
        <v>3602.1000000000004</v>
      </c>
      <c r="F302" s="36">
        <v>3572.2000000000003</v>
      </c>
      <c r="G302" s="36">
        <v>3550.4000000000005</v>
      </c>
      <c r="H302" s="36">
        <v>3653.8</v>
      </c>
      <c r="I302" s="36">
        <v>3675.6000000000004</v>
      </c>
      <c r="J302" s="36">
        <v>3705.5</v>
      </c>
      <c r="K302" s="31">
        <v>3645.7</v>
      </c>
      <c r="L302" s="31">
        <v>3594</v>
      </c>
      <c r="M302" s="31">
        <v>17.062100000000001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510.25</v>
      </c>
      <c r="D303" s="36">
        <v>511.93333333333334</v>
      </c>
      <c r="E303" s="36">
        <v>503.86666666666667</v>
      </c>
      <c r="F303" s="36">
        <v>497.48333333333335</v>
      </c>
      <c r="G303" s="36">
        <v>489.41666666666669</v>
      </c>
      <c r="H303" s="36">
        <v>518.31666666666661</v>
      </c>
      <c r="I303" s="36">
        <v>526.38333333333344</v>
      </c>
      <c r="J303" s="36">
        <v>532.76666666666665</v>
      </c>
      <c r="K303" s="31">
        <v>520</v>
      </c>
      <c r="L303" s="31">
        <v>505.55</v>
      </c>
      <c r="M303" s="31">
        <v>3.5326200000000001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474.45</v>
      </c>
      <c r="D304" s="36">
        <v>473.7833333333333</v>
      </c>
      <c r="E304" s="36">
        <v>464.81666666666661</v>
      </c>
      <c r="F304" s="36">
        <v>455.18333333333328</v>
      </c>
      <c r="G304" s="36">
        <v>446.21666666666658</v>
      </c>
      <c r="H304" s="36">
        <v>483.41666666666663</v>
      </c>
      <c r="I304" s="36">
        <v>492.38333333333333</v>
      </c>
      <c r="J304" s="36">
        <v>502.01666666666665</v>
      </c>
      <c r="K304" s="31">
        <v>482.75</v>
      </c>
      <c r="L304" s="31">
        <v>464.15</v>
      </c>
      <c r="M304" s="31">
        <v>41.535380000000004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275.89999999999998</v>
      </c>
      <c r="D305" s="36">
        <v>272.96666666666664</v>
      </c>
      <c r="E305" s="36">
        <v>267.93333333333328</v>
      </c>
      <c r="F305" s="36">
        <v>259.96666666666664</v>
      </c>
      <c r="G305" s="36">
        <v>254.93333333333328</v>
      </c>
      <c r="H305" s="36">
        <v>280.93333333333328</v>
      </c>
      <c r="I305" s="36">
        <v>285.9666666666667</v>
      </c>
      <c r="J305" s="36">
        <v>293.93333333333328</v>
      </c>
      <c r="K305" s="31">
        <v>278</v>
      </c>
      <c r="L305" s="31">
        <v>265</v>
      </c>
      <c r="M305" s="31">
        <v>33.10331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147.13999999999999</v>
      </c>
      <c r="D306" s="36">
        <v>148.24666666666664</v>
      </c>
      <c r="E306" s="36">
        <v>145.45333333333329</v>
      </c>
      <c r="F306" s="36">
        <v>143.76666666666665</v>
      </c>
      <c r="G306" s="36">
        <v>140.9733333333333</v>
      </c>
      <c r="H306" s="36">
        <v>149.93333333333328</v>
      </c>
      <c r="I306" s="36">
        <v>152.72666666666663</v>
      </c>
      <c r="J306" s="36">
        <v>154.41333333333327</v>
      </c>
      <c r="K306" s="31">
        <v>151.04</v>
      </c>
      <c r="L306" s="31">
        <v>146.56</v>
      </c>
      <c r="M306" s="31">
        <v>22.0334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1013.35</v>
      </c>
      <c r="D307" s="36">
        <v>1012.9499999999999</v>
      </c>
      <c r="E307" s="36">
        <v>999.49999999999977</v>
      </c>
      <c r="F307" s="36">
        <v>985.64999999999986</v>
      </c>
      <c r="G307" s="36">
        <v>972.1999999999997</v>
      </c>
      <c r="H307" s="36">
        <v>1026.7999999999997</v>
      </c>
      <c r="I307" s="36">
        <v>1040.25</v>
      </c>
      <c r="J307" s="36">
        <v>1054.0999999999999</v>
      </c>
      <c r="K307" s="31">
        <v>1026.4000000000001</v>
      </c>
      <c r="L307" s="31">
        <v>999.1</v>
      </c>
      <c r="M307" s="31">
        <v>23.552430000000001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9228.35</v>
      </c>
      <c r="D308" s="36">
        <v>9152.0499999999993</v>
      </c>
      <c r="E308" s="36">
        <v>8971.0999999999985</v>
      </c>
      <c r="F308" s="36">
        <v>8713.8499999999985</v>
      </c>
      <c r="G308" s="36">
        <v>8532.8999999999978</v>
      </c>
      <c r="H308" s="36">
        <v>9409.2999999999993</v>
      </c>
      <c r="I308" s="36">
        <v>9590.25</v>
      </c>
      <c r="J308" s="36">
        <v>9847.5</v>
      </c>
      <c r="K308" s="31">
        <v>9333</v>
      </c>
      <c r="L308" s="31">
        <v>8894.7999999999993</v>
      </c>
      <c r="M308" s="31">
        <v>1.3926099999999999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754.2</v>
      </c>
      <c r="D309" s="36">
        <v>756.43333333333339</v>
      </c>
      <c r="E309" s="36">
        <v>742.86666666666679</v>
      </c>
      <c r="F309" s="36">
        <v>731.53333333333342</v>
      </c>
      <c r="G309" s="36">
        <v>717.96666666666681</v>
      </c>
      <c r="H309" s="36">
        <v>767.76666666666677</v>
      </c>
      <c r="I309" s="36">
        <v>781.33333333333337</v>
      </c>
      <c r="J309" s="36">
        <v>792.66666666666674</v>
      </c>
      <c r="K309" s="31">
        <v>770</v>
      </c>
      <c r="L309" s="31">
        <v>745.1</v>
      </c>
      <c r="M309" s="31">
        <v>5.7511400000000004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1778.9</v>
      </c>
      <c r="D310" s="36">
        <v>1774.8</v>
      </c>
      <c r="E310" s="36">
        <v>1764.35</v>
      </c>
      <c r="F310" s="36">
        <v>1749.8</v>
      </c>
      <c r="G310" s="36">
        <v>1739.35</v>
      </c>
      <c r="H310" s="36">
        <v>1789.35</v>
      </c>
      <c r="I310" s="36">
        <v>1799.8000000000002</v>
      </c>
      <c r="J310" s="36">
        <v>1814.35</v>
      </c>
      <c r="K310" s="31">
        <v>1785.25</v>
      </c>
      <c r="L310" s="31">
        <v>1760.25</v>
      </c>
      <c r="M310" s="31">
        <v>14.5738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83.36</v>
      </c>
      <c r="D311" s="36">
        <v>84.486666666666665</v>
      </c>
      <c r="E311" s="36">
        <v>81.973333333333329</v>
      </c>
      <c r="F311" s="36">
        <v>80.586666666666659</v>
      </c>
      <c r="G311" s="36">
        <v>78.073333333333323</v>
      </c>
      <c r="H311" s="36">
        <v>85.873333333333335</v>
      </c>
      <c r="I311" s="36">
        <v>88.386666666666684</v>
      </c>
      <c r="J311" s="36">
        <v>89.773333333333341</v>
      </c>
      <c r="K311" s="31">
        <v>87</v>
      </c>
      <c r="L311" s="31">
        <v>83.1</v>
      </c>
      <c r="M311" s="31">
        <v>66.442549999999997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128771.1</v>
      </c>
      <c r="D312" s="36">
        <v>129353.51666666666</v>
      </c>
      <c r="E312" s="36">
        <v>127476.53333333333</v>
      </c>
      <c r="F312" s="36">
        <v>126181.96666666666</v>
      </c>
      <c r="G312" s="36">
        <v>124304.98333333332</v>
      </c>
      <c r="H312" s="36">
        <v>130648.08333333333</v>
      </c>
      <c r="I312" s="36">
        <v>132525.06666666665</v>
      </c>
      <c r="J312" s="36">
        <v>133819.63333333333</v>
      </c>
      <c r="K312" s="31">
        <v>131230.5</v>
      </c>
      <c r="L312" s="31">
        <v>128058.95</v>
      </c>
      <c r="M312" s="31">
        <v>0.20119999999999999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1976.55</v>
      </c>
      <c r="D313" s="36">
        <v>1998.5166666666667</v>
      </c>
      <c r="E313" s="36">
        <v>1943.0333333333333</v>
      </c>
      <c r="F313" s="36">
        <v>1909.5166666666667</v>
      </c>
      <c r="G313" s="36">
        <v>1854.0333333333333</v>
      </c>
      <c r="H313" s="36">
        <v>2032.0333333333333</v>
      </c>
      <c r="I313" s="36">
        <v>2087.5166666666664</v>
      </c>
      <c r="J313" s="36">
        <v>2121.0333333333333</v>
      </c>
      <c r="K313" s="31">
        <v>2054</v>
      </c>
      <c r="L313" s="31">
        <v>1965</v>
      </c>
      <c r="M313" s="31">
        <v>4.5052000000000003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1539.65</v>
      </c>
      <c r="D314" s="36">
        <v>1542.2166666666665</v>
      </c>
      <c r="E314" s="36">
        <v>1527.5333333333328</v>
      </c>
      <c r="F314" s="36">
        <v>1515.4166666666663</v>
      </c>
      <c r="G314" s="36">
        <v>1500.7333333333327</v>
      </c>
      <c r="H314" s="36">
        <v>1554.333333333333</v>
      </c>
      <c r="I314" s="36">
        <v>1569.0166666666669</v>
      </c>
      <c r="J314" s="36">
        <v>1581.1333333333332</v>
      </c>
      <c r="K314" s="31">
        <v>1556.9</v>
      </c>
      <c r="L314" s="31">
        <v>1530.1</v>
      </c>
      <c r="M314" s="31">
        <v>12.02449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1669</v>
      </c>
      <c r="D315" s="36">
        <v>1672.8666666666668</v>
      </c>
      <c r="E315" s="36">
        <v>1637.6833333333336</v>
      </c>
      <c r="F315" s="36">
        <v>1606.3666666666668</v>
      </c>
      <c r="G315" s="36">
        <v>1571.1833333333336</v>
      </c>
      <c r="H315" s="36">
        <v>1704.1833333333336</v>
      </c>
      <c r="I315" s="36">
        <v>1739.366666666667</v>
      </c>
      <c r="J315" s="36">
        <v>1770.6833333333336</v>
      </c>
      <c r="K315" s="31">
        <v>1708.05</v>
      </c>
      <c r="L315" s="31">
        <v>1641.55</v>
      </c>
      <c r="M315" s="31">
        <v>4.7798600000000002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638.4</v>
      </c>
      <c r="D316" s="36">
        <v>643.85</v>
      </c>
      <c r="E316" s="36">
        <v>629.70000000000005</v>
      </c>
      <c r="F316" s="36">
        <v>621</v>
      </c>
      <c r="G316" s="36">
        <v>606.85</v>
      </c>
      <c r="H316" s="36">
        <v>652.55000000000007</v>
      </c>
      <c r="I316" s="36">
        <v>666.69999999999993</v>
      </c>
      <c r="J316" s="36">
        <v>675.40000000000009</v>
      </c>
      <c r="K316" s="31">
        <v>658</v>
      </c>
      <c r="L316" s="31">
        <v>635.15</v>
      </c>
      <c r="M316" s="31">
        <v>5.6138599999999999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302.8</v>
      </c>
      <c r="D317" s="36">
        <v>302.05</v>
      </c>
      <c r="E317" s="36">
        <v>298.75</v>
      </c>
      <c r="F317" s="36">
        <v>294.7</v>
      </c>
      <c r="G317" s="36">
        <v>291.39999999999998</v>
      </c>
      <c r="H317" s="36">
        <v>306.10000000000002</v>
      </c>
      <c r="I317" s="36">
        <v>309.40000000000009</v>
      </c>
      <c r="J317" s="36">
        <v>313.45000000000005</v>
      </c>
      <c r="K317" s="31">
        <v>305.35000000000002</v>
      </c>
      <c r="L317" s="31">
        <v>298</v>
      </c>
      <c r="M317" s="31">
        <v>19.167249999999999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2851.35</v>
      </c>
      <c r="D318" s="36">
        <v>2872.4833333333336</v>
      </c>
      <c r="E318" s="36">
        <v>2826.3666666666672</v>
      </c>
      <c r="F318" s="36">
        <v>2801.3833333333337</v>
      </c>
      <c r="G318" s="36">
        <v>2755.2666666666673</v>
      </c>
      <c r="H318" s="36">
        <v>2897.4666666666672</v>
      </c>
      <c r="I318" s="36">
        <v>2943.5833333333339</v>
      </c>
      <c r="J318" s="36">
        <v>2968.5666666666671</v>
      </c>
      <c r="K318" s="31">
        <v>2918.6</v>
      </c>
      <c r="L318" s="31">
        <v>2847.5</v>
      </c>
      <c r="M318" s="31">
        <v>16.319980000000001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440.8</v>
      </c>
      <c r="D319" s="36">
        <v>444.3</v>
      </c>
      <c r="E319" s="36">
        <v>433.55</v>
      </c>
      <c r="F319" s="36">
        <v>426.3</v>
      </c>
      <c r="G319" s="36">
        <v>415.55</v>
      </c>
      <c r="H319" s="36">
        <v>451.55</v>
      </c>
      <c r="I319" s="36">
        <v>462.3</v>
      </c>
      <c r="J319" s="36">
        <v>469.55</v>
      </c>
      <c r="K319" s="31">
        <v>455.05</v>
      </c>
      <c r="L319" s="31">
        <v>437.05</v>
      </c>
      <c r="M319" s="31">
        <v>1.9377500000000001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612.79999999999995</v>
      </c>
      <c r="D320" s="36">
        <v>617.18333333333328</v>
      </c>
      <c r="E320" s="36">
        <v>606.86666666666656</v>
      </c>
      <c r="F320" s="36">
        <v>600.93333333333328</v>
      </c>
      <c r="G320" s="36">
        <v>590.61666666666656</v>
      </c>
      <c r="H320" s="36">
        <v>623.11666666666656</v>
      </c>
      <c r="I320" s="36">
        <v>633.43333333333339</v>
      </c>
      <c r="J320" s="36">
        <v>639.36666666666656</v>
      </c>
      <c r="K320" s="31">
        <v>627.5</v>
      </c>
      <c r="L320" s="31">
        <v>611.25</v>
      </c>
      <c r="M320" s="31">
        <v>2.0650900000000001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206.65</v>
      </c>
      <c r="D321" s="36">
        <v>207.37666666666669</v>
      </c>
      <c r="E321" s="36">
        <v>205.07333333333338</v>
      </c>
      <c r="F321" s="36">
        <v>203.4966666666667</v>
      </c>
      <c r="G321" s="36">
        <v>201.19333333333338</v>
      </c>
      <c r="H321" s="36">
        <v>208.95333333333338</v>
      </c>
      <c r="I321" s="36">
        <v>211.25666666666672</v>
      </c>
      <c r="J321" s="36">
        <v>212.83333333333337</v>
      </c>
      <c r="K321" s="31">
        <v>209.68</v>
      </c>
      <c r="L321" s="31">
        <v>205.8</v>
      </c>
      <c r="M321" s="31">
        <v>55.204599999999999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218.88</v>
      </c>
      <c r="D322" s="36">
        <v>220.34333333333333</v>
      </c>
      <c r="E322" s="36">
        <v>216.33666666666667</v>
      </c>
      <c r="F322" s="36">
        <v>213.79333333333335</v>
      </c>
      <c r="G322" s="36">
        <v>209.78666666666669</v>
      </c>
      <c r="H322" s="36">
        <v>222.88666666666666</v>
      </c>
      <c r="I322" s="36">
        <v>226.89333333333332</v>
      </c>
      <c r="J322" s="36">
        <v>229.43666666666664</v>
      </c>
      <c r="K322" s="31">
        <v>224.35</v>
      </c>
      <c r="L322" s="31">
        <v>217.8</v>
      </c>
      <c r="M322" s="31">
        <v>37.299379999999999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2062.1999999999998</v>
      </c>
      <c r="D323" s="36">
        <v>2089.25</v>
      </c>
      <c r="E323" s="36">
        <v>2028.5</v>
      </c>
      <c r="F323" s="36">
        <v>1994.8000000000002</v>
      </c>
      <c r="G323" s="36">
        <v>1934.0500000000002</v>
      </c>
      <c r="H323" s="36">
        <v>2122.9499999999998</v>
      </c>
      <c r="I323" s="36">
        <v>2183.6999999999998</v>
      </c>
      <c r="J323" s="36">
        <v>2217.3999999999996</v>
      </c>
      <c r="K323" s="31">
        <v>2150</v>
      </c>
      <c r="L323" s="31">
        <v>2055.5500000000002</v>
      </c>
      <c r="M323" s="31">
        <v>3.94387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641.29999999999995</v>
      </c>
      <c r="D324" s="36">
        <v>642.0333333333333</v>
      </c>
      <c r="E324" s="36">
        <v>628.26666666666665</v>
      </c>
      <c r="F324" s="36">
        <v>615.23333333333335</v>
      </c>
      <c r="G324" s="36">
        <v>601.4666666666667</v>
      </c>
      <c r="H324" s="36">
        <v>655.06666666666661</v>
      </c>
      <c r="I324" s="36">
        <v>668.83333333333326</v>
      </c>
      <c r="J324" s="36">
        <v>681.86666666666656</v>
      </c>
      <c r="K324" s="31">
        <v>655.8</v>
      </c>
      <c r="L324" s="31">
        <v>629</v>
      </c>
      <c r="M324" s="31">
        <v>78.136650000000003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12023.6</v>
      </c>
      <c r="D325" s="36">
        <v>12033.866666666667</v>
      </c>
      <c r="E325" s="36">
        <v>11955.733333333334</v>
      </c>
      <c r="F325" s="36">
        <v>11887.866666666667</v>
      </c>
      <c r="G325" s="36">
        <v>11809.733333333334</v>
      </c>
      <c r="H325" s="36">
        <v>12101.733333333334</v>
      </c>
      <c r="I325" s="36">
        <v>12179.866666666669</v>
      </c>
      <c r="J325" s="36">
        <v>12247.733333333334</v>
      </c>
      <c r="K325" s="31">
        <v>12112</v>
      </c>
      <c r="L325" s="31">
        <v>11966</v>
      </c>
      <c r="M325" s="31">
        <v>4.9693300000000002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2858.95</v>
      </c>
      <c r="D326" s="36">
        <v>2841.25</v>
      </c>
      <c r="E326" s="36">
        <v>2792.7</v>
      </c>
      <c r="F326" s="36">
        <v>2726.45</v>
      </c>
      <c r="G326" s="36">
        <v>2677.8999999999996</v>
      </c>
      <c r="H326" s="36">
        <v>2907.5</v>
      </c>
      <c r="I326" s="36">
        <v>2956.05</v>
      </c>
      <c r="J326" s="36">
        <v>3022.3</v>
      </c>
      <c r="K326" s="31">
        <v>2889.8</v>
      </c>
      <c r="L326" s="31">
        <v>2775</v>
      </c>
      <c r="M326" s="31">
        <v>1.0261199999999999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992.85</v>
      </c>
      <c r="D327" s="36">
        <v>996.2166666666667</v>
      </c>
      <c r="E327" s="36">
        <v>985.73333333333335</v>
      </c>
      <c r="F327" s="36">
        <v>978.61666666666667</v>
      </c>
      <c r="G327" s="36">
        <v>968.13333333333333</v>
      </c>
      <c r="H327" s="36">
        <v>1003.3333333333334</v>
      </c>
      <c r="I327" s="36">
        <v>1013.8166666666667</v>
      </c>
      <c r="J327" s="36">
        <v>1020.9333333333334</v>
      </c>
      <c r="K327" s="31">
        <v>1006.7</v>
      </c>
      <c r="L327" s="31">
        <v>989.1</v>
      </c>
      <c r="M327" s="31">
        <v>5.68553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926.4</v>
      </c>
      <c r="D328" s="36">
        <v>925.76666666666677</v>
      </c>
      <c r="E328" s="36">
        <v>915.53333333333353</v>
      </c>
      <c r="F328" s="36">
        <v>904.66666666666674</v>
      </c>
      <c r="G328" s="36">
        <v>894.43333333333351</v>
      </c>
      <c r="H328" s="36">
        <v>936.63333333333355</v>
      </c>
      <c r="I328" s="36">
        <v>946.8666666666669</v>
      </c>
      <c r="J328" s="36">
        <v>957.73333333333358</v>
      </c>
      <c r="K328" s="31">
        <v>936</v>
      </c>
      <c r="L328" s="31">
        <v>914.9</v>
      </c>
      <c r="M328" s="31">
        <v>21.485399999999998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5580.15</v>
      </c>
      <c r="D329" s="36">
        <v>5636.7166666666672</v>
      </c>
      <c r="E329" s="36">
        <v>5443.4333333333343</v>
      </c>
      <c r="F329" s="36">
        <v>5306.7166666666672</v>
      </c>
      <c r="G329" s="36">
        <v>5113.4333333333343</v>
      </c>
      <c r="H329" s="36">
        <v>5773.4333333333343</v>
      </c>
      <c r="I329" s="36">
        <v>5966.7166666666672</v>
      </c>
      <c r="J329" s="36">
        <v>6103.4333333333343</v>
      </c>
      <c r="K329" s="31">
        <v>5830</v>
      </c>
      <c r="L329" s="31">
        <v>5500</v>
      </c>
      <c r="M329" s="31">
        <v>36.449590000000001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671.15</v>
      </c>
      <c r="D330" s="36">
        <v>670.38333333333333</v>
      </c>
      <c r="E330" s="36">
        <v>665.76666666666665</v>
      </c>
      <c r="F330" s="36">
        <v>660.38333333333333</v>
      </c>
      <c r="G330" s="36">
        <v>655.76666666666665</v>
      </c>
      <c r="H330" s="36">
        <v>675.76666666666665</v>
      </c>
      <c r="I330" s="36">
        <v>680.38333333333321</v>
      </c>
      <c r="J330" s="36">
        <v>685.76666666666665</v>
      </c>
      <c r="K330" s="31">
        <v>675</v>
      </c>
      <c r="L330" s="31">
        <v>665</v>
      </c>
      <c r="M330" s="31">
        <v>1.28244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1286.05</v>
      </c>
      <c r="D331" s="36">
        <v>1321.0333333333335</v>
      </c>
      <c r="E331" s="36">
        <v>1244.0666666666671</v>
      </c>
      <c r="F331" s="36">
        <v>1202.0833333333335</v>
      </c>
      <c r="G331" s="36">
        <v>1125.116666666667</v>
      </c>
      <c r="H331" s="36">
        <v>1363.0166666666671</v>
      </c>
      <c r="I331" s="36">
        <v>1439.9833333333338</v>
      </c>
      <c r="J331" s="36">
        <v>1481.9666666666672</v>
      </c>
      <c r="K331" s="31">
        <v>1398</v>
      </c>
      <c r="L331" s="31">
        <v>1279.05</v>
      </c>
      <c r="M331" s="31">
        <v>29.508939999999999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2042.25</v>
      </c>
      <c r="D332" s="36">
        <v>2029.7333333333333</v>
      </c>
      <c r="E332" s="36">
        <v>2002.5166666666669</v>
      </c>
      <c r="F332" s="36">
        <v>1962.7833333333335</v>
      </c>
      <c r="G332" s="36">
        <v>1935.5666666666671</v>
      </c>
      <c r="H332" s="36">
        <v>2069.4666666666667</v>
      </c>
      <c r="I332" s="36">
        <v>2096.6833333333334</v>
      </c>
      <c r="J332" s="36">
        <v>2136.4166666666665</v>
      </c>
      <c r="K332" s="31">
        <v>2056.9499999999998</v>
      </c>
      <c r="L332" s="31">
        <v>1990</v>
      </c>
      <c r="M332" s="31">
        <v>1.8367500000000001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489.4</v>
      </c>
      <c r="D333" s="36">
        <v>488.16666666666669</v>
      </c>
      <c r="E333" s="36">
        <v>482.73333333333335</v>
      </c>
      <c r="F333" s="36">
        <v>476.06666666666666</v>
      </c>
      <c r="G333" s="36">
        <v>470.63333333333333</v>
      </c>
      <c r="H333" s="36">
        <v>494.83333333333337</v>
      </c>
      <c r="I333" s="36">
        <v>500.26666666666665</v>
      </c>
      <c r="J333" s="36">
        <v>506.93333333333339</v>
      </c>
      <c r="K333" s="31">
        <v>493.6</v>
      </c>
      <c r="L333" s="31">
        <v>481.5</v>
      </c>
      <c r="M333" s="31">
        <v>1.9691000000000001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71.91</v>
      </c>
      <c r="D334" s="36">
        <v>72.160000000000011</v>
      </c>
      <c r="E334" s="36">
        <v>70.550000000000026</v>
      </c>
      <c r="F334" s="36">
        <v>69.190000000000012</v>
      </c>
      <c r="G334" s="36">
        <v>67.580000000000027</v>
      </c>
      <c r="H334" s="36">
        <v>73.520000000000024</v>
      </c>
      <c r="I334" s="36">
        <v>75.13000000000001</v>
      </c>
      <c r="J334" s="36">
        <v>76.490000000000023</v>
      </c>
      <c r="K334" s="31">
        <v>73.77</v>
      </c>
      <c r="L334" s="31">
        <v>70.8</v>
      </c>
      <c r="M334" s="31">
        <v>123.63406000000001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548.85</v>
      </c>
      <c r="D335" s="36">
        <v>551.36666666666667</v>
      </c>
      <c r="E335" s="36">
        <v>541.73333333333335</v>
      </c>
      <c r="F335" s="36">
        <v>534.61666666666667</v>
      </c>
      <c r="G335" s="36">
        <v>524.98333333333335</v>
      </c>
      <c r="H335" s="36">
        <v>558.48333333333335</v>
      </c>
      <c r="I335" s="36">
        <v>568.11666666666679</v>
      </c>
      <c r="J335" s="36">
        <v>575.23333333333335</v>
      </c>
      <c r="K335" s="31">
        <v>561</v>
      </c>
      <c r="L335" s="31">
        <v>544.25</v>
      </c>
      <c r="M335" s="31">
        <v>6.2504900000000001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2609.5500000000002</v>
      </c>
      <c r="D336" s="36">
        <v>2617.1333333333332</v>
      </c>
      <c r="E336" s="36">
        <v>2582.2666666666664</v>
      </c>
      <c r="F336" s="36">
        <v>2554.9833333333331</v>
      </c>
      <c r="G336" s="36">
        <v>2520.1166666666663</v>
      </c>
      <c r="H336" s="36">
        <v>2644.4166666666665</v>
      </c>
      <c r="I336" s="36">
        <v>2679.2833333333333</v>
      </c>
      <c r="J336" s="36">
        <v>2706.5666666666666</v>
      </c>
      <c r="K336" s="31">
        <v>2652</v>
      </c>
      <c r="L336" s="31">
        <v>2589.85</v>
      </c>
      <c r="M336" s="31">
        <v>10.79731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3946.9</v>
      </c>
      <c r="D337" s="36">
        <v>3949.0666666666671</v>
      </c>
      <c r="E337" s="36">
        <v>3898.1333333333341</v>
      </c>
      <c r="F337" s="36">
        <v>3849.3666666666672</v>
      </c>
      <c r="G337" s="36">
        <v>3798.4333333333343</v>
      </c>
      <c r="H337" s="36">
        <v>3997.8333333333339</v>
      </c>
      <c r="I337" s="36">
        <v>4048.7666666666673</v>
      </c>
      <c r="J337" s="36">
        <v>4097.5333333333338</v>
      </c>
      <c r="K337" s="31">
        <v>4000</v>
      </c>
      <c r="L337" s="31">
        <v>3900.3</v>
      </c>
      <c r="M337" s="31">
        <v>2.5725199999999999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1784.4</v>
      </c>
      <c r="D338" s="36">
        <v>1790.9333333333334</v>
      </c>
      <c r="E338" s="36">
        <v>1763.4666666666667</v>
      </c>
      <c r="F338" s="36">
        <v>1742.5333333333333</v>
      </c>
      <c r="G338" s="36">
        <v>1715.0666666666666</v>
      </c>
      <c r="H338" s="36">
        <v>1811.8666666666668</v>
      </c>
      <c r="I338" s="36">
        <v>1839.3333333333335</v>
      </c>
      <c r="J338" s="36">
        <v>1860.2666666666669</v>
      </c>
      <c r="K338" s="31">
        <v>1818.4</v>
      </c>
      <c r="L338" s="31">
        <v>1770</v>
      </c>
      <c r="M338" s="31">
        <v>1.63632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1195.3499999999999</v>
      </c>
      <c r="D339" s="36">
        <v>1206.8500000000001</v>
      </c>
      <c r="E339" s="36">
        <v>1177.7000000000003</v>
      </c>
      <c r="F339" s="36">
        <v>1160.0500000000002</v>
      </c>
      <c r="G339" s="36">
        <v>1130.9000000000003</v>
      </c>
      <c r="H339" s="36">
        <v>1224.5000000000002</v>
      </c>
      <c r="I339" s="36">
        <v>1253.6500000000003</v>
      </c>
      <c r="J339" s="36">
        <v>1271.3000000000002</v>
      </c>
      <c r="K339" s="31">
        <v>1236</v>
      </c>
      <c r="L339" s="31">
        <v>1189.2</v>
      </c>
      <c r="M339" s="31">
        <v>7.0976299999999997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191.23</v>
      </c>
      <c r="D340" s="36">
        <v>191.14333333333335</v>
      </c>
      <c r="E340" s="36">
        <v>185.28666666666669</v>
      </c>
      <c r="F340" s="36">
        <v>179.34333333333333</v>
      </c>
      <c r="G340" s="36">
        <v>173.48666666666668</v>
      </c>
      <c r="H340" s="36">
        <v>197.0866666666667</v>
      </c>
      <c r="I340" s="36">
        <v>202.94333333333333</v>
      </c>
      <c r="J340" s="36">
        <v>208.88666666666671</v>
      </c>
      <c r="K340" s="31">
        <v>197</v>
      </c>
      <c r="L340" s="31">
        <v>185.2</v>
      </c>
      <c r="M340" s="31">
        <v>487.05167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336.45</v>
      </c>
      <c r="D341" s="36">
        <v>338.15000000000003</v>
      </c>
      <c r="E341" s="36">
        <v>332.30000000000007</v>
      </c>
      <c r="F341" s="36">
        <v>328.15000000000003</v>
      </c>
      <c r="G341" s="36">
        <v>322.30000000000007</v>
      </c>
      <c r="H341" s="36">
        <v>342.30000000000007</v>
      </c>
      <c r="I341" s="36">
        <v>348.15000000000009</v>
      </c>
      <c r="J341" s="36">
        <v>352.30000000000007</v>
      </c>
      <c r="K341" s="31">
        <v>344</v>
      </c>
      <c r="L341" s="31">
        <v>334</v>
      </c>
      <c r="M341" s="31">
        <v>39.184780000000003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103.62</v>
      </c>
      <c r="D342" s="36">
        <v>104.52333333333333</v>
      </c>
      <c r="E342" s="36">
        <v>102.34666666666665</v>
      </c>
      <c r="F342" s="36">
        <v>101.07333333333332</v>
      </c>
      <c r="G342" s="36">
        <v>98.896666666666647</v>
      </c>
      <c r="H342" s="36">
        <v>105.79666666666665</v>
      </c>
      <c r="I342" s="36">
        <v>107.97333333333333</v>
      </c>
      <c r="J342" s="36">
        <v>109.24666666666666</v>
      </c>
      <c r="K342" s="31">
        <v>106.7</v>
      </c>
      <c r="L342" s="31">
        <v>103.25</v>
      </c>
      <c r="M342" s="31">
        <v>697.92078000000004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269.2</v>
      </c>
      <c r="D343" s="36">
        <v>269.55666666666667</v>
      </c>
      <c r="E343" s="36">
        <v>263.81333333333333</v>
      </c>
      <c r="F343" s="36">
        <v>258.42666666666668</v>
      </c>
      <c r="G343" s="36">
        <v>252.68333333333334</v>
      </c>
      <c r="H343" s="36">
        <v>274.94333333333333</v>
      </c>
      <c r="I343" s="36">
        <v>280.68666666666667</v>
      </c>
      <c r="J343" s="36">
        <v>286.07333333333332</v>
      </c>
      <c r="K343" s="31">
        <v>275.3</v>
      </c>
      <c r="L343" s="31">
        <v>264.17</v>
      </c>
      <c r="M343" s="31">
        <v>154.95823999999999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250.13</v>
      </c>
      <c r="D344" s="36">
        <v>251.01</v>
      </c>
      <c r="E344" s="36">
        <v>248.61999999999998</v>
      </c>
      <c r="F344" s="36">
        <v>247.10999999999999</v>
      </c>
      <c r="G344" s="36">
        <v>244.71999999999997</v>
      </c>
      <c r="H344" s="36">
        <v>252.51999999999998</v>
      </c>
      <c r="I344" s="36">
        <v>254.90999999999997</v>
      </c>
      <c r="J344" s="36">
        <v>256.41999999999996</v>
      </c>
      <c r="K344" s="31">
        <v>253.4</v>
      </c>
      <c r="L344" s="31">
        <v>249.5</v>
      </c>
      <c r="M344" s="31">
        <v>88.984520000000003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57.62</v>
      </c>
      <c r="D345" s="36">
        <v>57.866666666666667</v>
      </c>
      <c r="E345" s="36">
        <v>57.083333333333336</v>
      </c>
      <c r="F345" s="36">
        <v>56.546666666666667</v>
      </c>
      <c r="G345" s="36">
        <v>55.763333333333335</v>
      </c>
      <c r="H345" s="36">
        <v>58.403333333333336</v>
      </c>
      <c r="I345" s="36">
        <v>59.186666666666667</v>
      </c>
      <c r="J345" s="36">
        <v>59.723333333333336</v>
      </c>
      <c r="K345" s="31">
        <v>58.65</v>
      </c>
      <c r="L345" s="31">
        <v>57.33</v>
      </c>
      <c r="M345" s="31">
        <v>71.450460000000007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377.45</v>
      </c>
      <c r="D346" s="36">
        <v>378.2833333333333</v>
      </c>
      <c r="E346" s="36">
        <v>375.31666666666661</v>
      </c>
      <c r="F346" s="36">
        <v>373.18333333333328</v>
      </c>
      <c r="G346" s="36">
        <v>370.21666666666658</v>
      </c>
      <c r="H346" s="36">
        <v>380.41666666666663</v>
      </c>
      <c r="I346" s="36">
        <v>383.38333333333333</v>
      </c>
      <c r="J346" s="36">
        <v>385.51666666666665</v>
      </c>
      <c r="K346" s="31">
        <v>381.25</v>
      </c>
      <c r="L346" s="31">
        <v>376.15</v>
      </c>
      <c r="M346" s="31">
        <v>88.982990000000001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1241.8</v>
      </c>
      <c r="D347" s="36">
        <v>1239.9166666666667</v>
      </c>
      <c r="E347" s="36">
        <v>1221.8833333333334</v>
      </c>
      <c r="F347" s="36">
        <v>1201.9666666666667</v>
      </c>
      <c r="G347" s="36">
        <v>1183.9333333333334</v>
      </c>
      <c r="H347" s="36">
        <v>1259.8333333333335</v>
      </c>
      <c r="I347" s="36">
        <v>1277.8666666666668</v>
      </c>
      <c r="J347" s="36">
        <v>1297.7833333333335</v>
      </c>
      <c r="K347" s="31">
        <v>1257.95</v>
      </c>
      <c r="L347" s="31">
        <v>1220</v>
      </c>
      <c r="M347" s="31">
        <v>2.8277600000000001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206.31</v>
      </c>
      <c r="D348" s="36">
        <v>204.14666666666668</v>
      </c>
      <c r="E348" s="36">
        <v>200.79333333333335</v>
      </c>
      <c r="F348" s="36">
        <v>195.27666666666667</v>
      </c>
      <c r="G348" s="36">
        <v>191.92333333333335</v>
      </c>
      <c r="H348" s="36">
        <v>209.66333333333336</v>
      </c>
      <c r="I348" s="36">
        <v>213.01666666666665</v>
      </c>
      <c r="J348" s="36">
        <v>218.53333333333336</v>
      </c>
      <c r="K348" s="31">
        <v>207.5</v>
      </c>
      <c r="L348" s="31">
        <v>198.63</v>
      </c>
      <c r="M348" s="31">
        <v>256.66048999999998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3663.55</v>
      </c>
      <c r="D349" s="36">
        <v>3666.8166666666671</v>
      </c>
      <c r="E349" s="36">
        <v>3617.8333333333339</v>
      </c>
      <c r="F349" s="36">
        <v>3572.1166666666668</v>
      </c>
      <c r="G349" s="36">
        <v>3523.1333333333337</v>
      </c>
      <c r="H349" s="36">
        <v>3712.5333333333342</v>
      </c>
      <c r="I349" s="36">
        <v>3761.5166666666669</v>
      </c>
      <c r="J349" s="36">
        <v>3807.2333333333345</v>
      </c>
      <c r="K349" s="31">
        <v>3715.8</v>
      </c>
      <c r="L349" s="31">
        <v>3621.1</v>
      </c>
      <c r="M349" s="31">
        <v>1.2194700000000001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2603.4</v>
      </c>
      <c r="D350" s="36">
        <v>2594.9499999999998</v>
      </c>
      <c r="E350" s="36">
        <v>2569.8999999999996</v>
      </c>
      <c r="F350" s="36">
        <v>2536.3999999999996</v>
      </c>
      <c r="G350" s="36">
        <v>2511.3499999999995</v>
      </c>
      <c r="H350" s="36">
        <v>2628.45</v>
      </c>
      <c r="I350" s="36">
        <v>2653.5</v>
      </c>
      <c r="J350" s="36">
        <v>2687</v>
      </c>
      <c r="K350" s="31">
        <v>2620</v>
      </c>
      <c r="L350" s="31">
        <v>2561.4499999999998</v>
      </c>
      <c r="M350" s="31">
        <v>7.2427599999999996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84.84</v>
      </c>
      <c r="D351" s="36">
        <v>85.873333333333335</v>
      </c>
      <c r="E351" s="36">
        <v>83.24666666666667</v>
      </c>
      <c r="F351" s="36">
        <v>81.653333333333336</v>
      </c>
      <c r="G351" s="36">
        <v>79.026666666666671</v>
      </c>
      <c r="H351" s="36">
        <v>87.466666666666669</v>
      </c>
      <c r="I351" s="36">
        <v>90.093333333333334</v>
      </c>
      <c r="J351" s="36">
        <v>91.686666666666667</v>
      </c>
      <c r="K351" s="31">
        <v>88.5</v>
      </c>
      <c r="L351" s="31">
        <v>84.28</v>
      </c>
      <c r="M351" s="31">
        <v>12.55106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667.45</v>
      </c>
      <c r="D352" s="36">
        <v>664.83333333333337</v>
      </c>
      <c r="E352" s="36">
        <v>654.66666666666674</v>
      </c>
      <c r="F352" s="36">
        <v>641.88333333333333</v>
      </c>
      <c r="G352" s="36">
        <v>631.7166666666667</v>
      </c>
      <c r="H352" s="36">
        <v>677.61666666666679</v>
      </c>
      <c r="I352" s="36">
        <v>687.78333333333353</v>
      </c>
      <c r="J352" s="36">
        <v>700.56666666666683</v>
      </c>
      <c r="K352" s="31">
        <v>675</v>
      </c>
      <c r="L352" s="31">
        <v>652.04999999999995</v>
      </c>
      <c r="M352" s="31">
        <v>11.085760000000001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4715.45</v>
      </c>
      <c r="D353" s="36">
        <v>4740.1500000000005</v>
      </c>
      <c r="E353" s="36">
        <v>4650.3000000000011</v>
      </c>
      <c r="F353" s="36">
        <v>4585.1500000000005</v>
      </c>
      <c r="G353" s="36">
        <v>4495.3000000000011</v>
      </c>
      <c r="H353" s="36">
        <v>4805.3000000000011</v>
      </c>
      <c r="I353" s="36">
        <v>4895.1500000000015</v>
      </c>
      <c r="J353" s="36">
        <v>4960.3000000000011</v>
      </c>
      <c r="K353" s="31">
        <v>4830</v>
      </c>
      <c r="L353" s="31">
        <v>4675</v>
      </c>
      <c r="M353" s="31">
        <v>0.35458000000000001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362.4</v>
      </c>
      <c r="D354" s="36">
        <v>366.41666666666669</v>
      </c>
      <c r="E354" s="36">
        <v>356.83333333333337</v>
      </c>
      <c r="F354" s="36">
        <v>351.26666666666671</v>
      </c>
      <c r="G354" s="36">
        <v>341.68333333333339</v>
      </c>
      <c r="H354" s="36">
        <v>371.98333333333335</v>
      </c>
      <c r="I354" s="36">
        <v>381.56666666666672</v>
      </c>
      <c r="J354" s="36">
        <v>387.13333333333333</v>
      </c>
      <c r="K354" s="31">
        <v>376</v>
      </c>
      <c r="L354" s="31">
        <v>360.85</v>
      </c>
      <c r="M354" s="31">
        <v>4.5861999999999998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1723.25</v>
      </c>
      <c r="D355" s="36">
        <v>1745.4166666666667</v>
      </c>
      <c r="E355" s="36">
        <v>1692.8333333333335</v>
      </c>
      <c r="F355" s="36">
        <v>1662.4166666666667</v>
      </c>
      <c r="G355" s="36">
        <v>1609.8333333333335</v>
      </c>
      <c r="H355" s="36">
        <v>1775.8333333333335</v>
      </c>
      <c r="I355" s="36">
        <v>1828.416666666667</v>
      </c>
      <c r="J355" s="36">
        <v>1858.8333333333335</v>
      </c>
      <c r="K355" s="31">
        <v>1798</v>
      </c>
      <c r="L355" s="31">
        <v>1715</v>
      </c>
      <c r="M355" s="31">
        <v>5.2693199999999996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299.14999999999998</v>
      </c>
      <c r="D356" s="36">
        <v>296.5</v>
      </c>
      <c r="E356" s="36">
        <v>290</v>
      </c>
      <c r="F356" s="36">
        <v>280.85000000000002</v>
      </c>
      <c r="G356" s="36">
        <v>274.35000000000002</v>
      </c>
      <c r="H356" s="36">
        <v>305.64999999999998</v>
      </c>
      <c r="I356" s="36">
        <v>312.14999999999998</v>
      </c>
      <c r="J356" s="36">
        <v>321.29999999999995</v>
      </c>
      <c r="K356" s="31">
        <v>303</v>
      </c>
      <c r="L356" s="31">
        <v>287.35000000000002</v>
      </c>
      <c r="M356" s="31">
        <v>531.36198000000002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500.05</v>
      </c>
      <c r="D357" s="36">
        <v>502.68333333333334</v>
      </c>
      <c r="E357" s="36">
        <v>487.41666666666663</v>
      </c>
      <c r="F357" s="36">
        <v>474.7833333333333</v>
      </c>
      <c r="G357" s="36">
        <v>459.51666666666659</v>
      </c>
      <c r="H357" s="36">
        <v>515.31666666666661</v>
      </c>
      <c r="I357" s="36">
        <v>530.58333333333348</v>
      </c>
      <c r="J357" s="36">
        <v>543.2166666666667</v>
      </c>
      <c r="K357" s="31">
        <v>517.95000000000005</v>
      </c>
      <c r="L357" s="31">
        <v>490.05</v>
      </c>
      <c r="M357" s="31">
        <v>53.738700000000001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1907.45</v>
      </c>
      <c r="D358" s="36">
        <v>1891.6499999999999</v>
      </c>
      <c r="E358" s="36">
        <v>1835.2999999999997</v>
      </c>
      <c r="F358" s="36">
        <v>1763.1499999999999</v>
      </c>
      <c r="G358" s="36">
        <v>1706.7999999999997</v>
      </c>
      <c r="H358" s="36">
        <v>1963.7999999999997</v>
      </c>
      <c r="I358" s="36">
        <v>2020.1499999999996</v>
      </c>
      <c r="J358" s="36">
        <v>2092.2999999999997</v>
      </c>
      <c r="K358" s="31">
        <v>1948</v>
      </c>
      <c r="L358" s="31">
        <v>1819.5</v>
      </c>
      <c r="M358" s="31">
        <v>43.512140000000002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472.35</v>
      </c>
      <c r="D359" s="36">
        <v>464.15000000000003</v>
      </c>
      <c r="E359" s="36">
        <v>448.40000000000009</v>
      </c>
      <c r="F359" s="36">
        <v>424.45000000000005</v>
      </c>
      <c r="G359" s="36">
        <v>408.7000000000001</v>
      </c>
      <c r="H359" s="36">
        <v>488.10000000000008</v>
      </c>
      <c r="I359" s="36">
        <v>503.84999999999997</v>
      </c>
      <c r="J359" s="36">
        <v>527.80000000000007</v>
      </c>
      <c r="K359" s="31">
        <v>479.9</v>
      </c>
      <c r="L359" s="31">
        <v>440.2</v>
      </c>
      <c r="M359" s="31">
        <v>126.98806999999999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10360.35</v>
      </c>
      <c r="D360" s="36">
        <v>10393.733333333332</v>
      </c>
      <c r="E360" s="36">
        <v>10287.466666666664</v>
      </c>
      <c r="F360" s="36">
        <v>10214.583333333332</v>
      </c>
      <c r="G360" s="36">
        <v>10108.316666666664</v>
      </c>
      <c r="H360" s="36">
        <v>10466.616666666663</v>
      </c>
      <c r="I360" s="36">
        <v>10572.88333333333</v>
      </c>
      <c r="J360" s="36">
        <v>10645.766666666663</v>
      </c>
      <c r="K360" s="31">
        <v>10500</v>
      </c>
      <c r="L360" s="31">
        <v>10320.85</v>
      </c>
      <c r="M360" s="31">
        <v>0.83115000000000006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1410.9</v>
      </c>
      <c r="D361" s="36">
        <v>1409.8666666666668</v>
      </c>
      <c r="E361" s="36">
        <v>1381.3333333333335</v>
      </c>
      <c r="F361" s="36">
        <v>1351.7666666666667</v>
      </c>
      <c r="G361" s="36">
        <v>1323.2333333333333</v>
      </c>
      <c r="H361" s="36">
        <v>1439.4333333333336</v>
      </c>
      <c r="I361" s="36">
        <v>1467.9666666666669</v>
      </c>
      <c r="J361" s="36">
        <v>1497.5333333333338</v>
      </c>
      <c r="K361" s="31">
        <v>1438.4</v>
      </c>
      <c r="L361" s="31">
        <v>1380.3</v>
      </c>
      <c r="M361" s="31">
        <v>15.500030000000001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270.35000000000002</v>
      </c>
      <c r="D362" s="36">
        <v>271.51666666666665</v>
      </c>
      <c r="E362" s="36">
        <v>266.0333333333333</v>
      </c>
      <c r="F362" s="36">
        <v>261.71666666666664</v>
      </c>
      <c r="G362" s="36">
        <v>256.23333333333329</v>
      </c>
      <c r="H362" s="36">
        <v>275.83333333333331</v>
      </c>
      <c r="I362" s="36">
        <v>281.31666666666666</v>
      </c>
      <c r="J362" s="36">
        <v>285.63333333333333</v>
      </c>
      <c r="K362" s="31">
        <v>277</v>
      </c>
      <c r="L362" s="31">
        <v>267.2</v>
      </c>
      <c r="M362" s="31">
        <v>46.804450000000003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3756.75</v>
      </c>
      <c r="D363" s="36">
        <v>3760.65</v>
      </c>
      <c r="E363" s="36">
        <v>3726.2000000000003</v>
      </c>
      <c r="F363" s="36">
        <v>3695.65</v>
      </c>
      <c r="G363" s="36">
        <v>3661.2000000000003</v>
      </c>
      <c r="H363" s="36">
        <v>3791.2000000000003</v>
      </c>
      <c r="I363" s="36">
        <v>3825.65</v>
      </c>
      <c r="J363" s="36">
        <v>3856.2000000000003</v>
      </c>
      <c r="K363" s="31">
        <v>3795.1</v>
      </c>
      <c r="L363" s="31">
        <v>3730.1</v>
      </c>
      <c r="M363" s="31">
        <v>4.7521899999999997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793.1</v>
      </c>
      <c r="D364" s="36">
        <v>792.9</v>
      </c>
      <c r="E364" s="36">
        <v>782.8</v>
      </c>
      <c r="F364" s="36">
        <v>772.5</v>
      </c>
      <c r="G364" s="36">
        <v>762.4</v>
      </c>
      <c r="H364" s="36">
        <v>803.19999999999993</v>
      </c>
      <c r="I364" s="36">
        <v>813.30000000000007</v>
      </c>
      <c r="J364" s="36">
        <v>823.59999999999991</v>
      </c>
      <c r="K364" s="31">
        <v>803</v>
      </c>
      <c r="L364" s="31">
        <v>782.6</v>
      </c>
      <c r="M364" s="31">
        <v>18.2088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505.2</v>
      </c>
      <c r="D365" s="36">
        <v>499.66666666666669</v>
      </c>
      <c r="E365" s="36">
        <v>489.53333333333336</v>
      </c>
      <c r="F365" s="36">
        <v>473.86666666666667</v>
      </c>
      <c r="G365" s="36">
        <v>463.73333333333335</v>
      </c>
      <c r="H365" s="36">
        <v>515.33333333333337</v>
      </c>
      <c r="I365" s="36">
        <v>525.4666666666667</v>
      </c>
      <c r="J365" s="36">
        <v>541.13333333333344</v>
      </c>
      <c r="K365" s="31">
        <v>509.8</v>
      </c>
      <c r="L365" s="31">
        <v>484</v>
      </c>
      <c r="M365" s="31">
        <v>20.52553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1458.15</v>
      </c>
      <c r="D366" s="36">
        <v>1461.1833333333334</v>
      </c>
      <c r="E366" s="36">
        <v>1444.4666666666667</v>
      </c>
      <c r="F366" s="36">
        <v>1430.7833333333333</v>
      </c>
      <c r="G366" s="36">
        <v>1414.0666666666666</v>
      </c>
      <c r="H366" s="36">
        <v>1474.8666666666668</v>
      </c>
      <c r="I366" s="36">
        <v>1491.5833333333335</v>
      </c>
      <c r="J366" s="36">
        <v>1505.2666666666669</v>
      </c>
      <c r="K366" s="31">
        <v>1477.9</v>
      </c>
      <c r="L366" s="31">
        <v>1447.5</v>
      </c>
      <c r="M366" s="31">
        <v>2.1378300000000001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39460.25</v>
      </c>
      <c r="D367" s="36">
        <v>39303.416666666664</v>
      </c>
      <c r="E367" s="36">
        <v>39006.833333333328</v>
      </c>
      <c r="F367" s="36">
        <v>38553.416666666664</v>
      </c>
      <c r="G367" s="36">
        <v>38256.833333333328</v>
      </c>
      <c r="H367" s="36">
        <v>39756.833333333328</v>
      </c>
      <c r="I367" s="36">
        <v>40053.416666666657</v>
      </c>
      <c r="J367" s="36">
        <v>40506.833333333328</v>
      </c>
      <c r="K367" s="31">
        <v>39600</v>
      </c>
      <c r="L367" s="31">
        <v>38850</v>
      </c>
      <c r="M367" s="31">
        <v>0.32294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1631.8</v>
      </c>
      <c r="D368" s="36">
        <v>1636.2666666666667</v>
      </c>
      <c r="E368" s="36">
        <v>1617.5333333333333</v>
      </c>
      <c r="F368" s="36">
        <v>1603.2666666666667</v>
      </c>
      <c r="G368" s="36">
        <v>1584.5333333333333</v>
      </c>
      <c r="H368" s="36">
        <v>1650.5333333333333</v>
      </c>
      <c r="I368" s="36">
        <v>1669.2666666666664</v>
      </c>
      <c r="J368" s="36">
        <v>1683.5333333333333</v>
      </c>
      <c r="K368" s="31">
        <v>1655</v>
      </c>
      <c r="L368" s="31">
        <v>1622</v>
      </c>
      <c r="M368" s="31">
        <v>2.7908599999999999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4586.3</v>
      </c>
      <c r="D369" s="36">
        <v>4645.833333333333</v>
      </c>
      <c r="E369" s="36">
        <v>4506.7166666666662</v>
      </c>
      <c r="F369" s="36">
        <v>4427.1333333333332</v>
      </c>
      <c r="G369" s="36">
        <v>4288.0166666666664</v>
      </c>
      <c r="H369" s="36">
        <v>4725.4166666666661</v>
      </c>
      <c r="I369" s="36">
        <v>4864.5333333333328</v>
      </c>
      <c r="J369" s="36">
        <v>4944.1166666666659</v>
      </c>
      <c r="K369" s="31">
        <v>4784.95</v>
      </c>
      <c r="L369" s="31">
        <v>4566.25</v>
      </c>
      <c r="M369" s="31">
        <v>9.7194900000000004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337.15</v>
      </c>
      <c r="D370" s="36">
        <v>336.58333333333331</v>
      </c>
      <c r="E370" s="36">
        <v>333.66666666666663</v>
      </c>
      <c r="F370" s="36">
        <v>330.18333333333334</v>
      </c>
      <c r="G370" s="36">
        <v>327.26666666666665</v>
      </c>
      <c r="H370" s="36">
        <v>340.06666666666661</v>
      </c>
      <c r="I370" s="36">
        <v>342.98333333333323</v>
      </c>
      <c r="J370" s="36">
        <v>346.46666666666658</v>
      </c>
      <c r="K370" s="31">
        <v>339.5</v>
      </c>
      <c r="L370" s="31">
        <v>333.1</v>
      </c>
      <c r="M370" s="31">
        <v>19.147790000000001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3758.6</v>
      </c>
      <c r="D371" s="36">
        <v>3757.1166666666668</v>
      </c>
      <c r="E371" s="36">
        <v>3709.2333333333336</v>
      </c>
      <c r="F371" s="36">
        <v>3659.8666666666668</v>
      </c>
      <c r="G371" s="36">
        <v>3611.9833333333336</v>
      </c>
      <c r="H371" s="36">
        <v>3806.4833333333336</v>
      </c>
      <c r="I371" s="36">
        <v>3854.3666666666668</v>
      </c>
      <c r="J371" s="36">
        <v>3903.7333333333336</v>
      </c>
      <c r="K371" s="31">
        <v>3805</v>
      </c>
      <c r="L371" s="31">
        <v>3707.75</v>
      </c>
      <c r="M371" s="31">
        <v>2.66744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3069</v>
      </c>
      <c r="D372" s="36">
        <v>3076.6666666666665</v>
      </c>
      <c r="E372" s="36">
        <v>3048.333333333333</v>
      </c>
      <c r="F372" s="36">
        <v>3027.6666666666665</v>
      </c>
      <c r="G372" s="36">
        <v>2999.333333333333</v>
      </c>
      <c r="H372" s="36">
        <v>3097.333333333333</v>
      </c>
      <c r="I372" s="36">
        <v>3125.6666666666661</v>
      </c>
      <c r="J372" s="36">
        <v>3146.333333333333</v>
      </c>
      <c r="K372" s="31">
        <v>3105</v>
      </c>
      <c r="L372" s="31">
        <v>3056</v>
      </c>
      <c r="M372" s="31">
        <v>2.03613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930.1</v>
      </c>
      <c r="D373" s="36">
        <v>929.15</v>
      </c>
      <c r="E373" s="36">
        <v>921.44999999999993</v>
      </c>
      <c r="F373" s="36">
        <v>912.8</v>
      </c>
      <c r="G373" s="36">
        <v>905.09999999999991</v>
      </c>
      <c r="H373" s="36">
        <v>937.8</v>
      </c>
      <c r="I373" s="36">
        <v>945.5</v>
      </c>
      <c r="J373" s="36">
        <v>954.15</v>
      </c>
      <c r="K373" s="31">
        <v>936.85</v>
      </c>
      <c r="L373" s="31">
        <v>920.5</v>
      </c>
      <c r="M373" s="31">
        <v>6.5812900000000001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154.02000000000001</v>
      </c>
      <c r="D374" s="36">
        <v>155.67999999999998</v>
      </c>
      <c r="E374" s="36">
        <v>151.85999999999996</v>
      </c>
      <c r="F374" s="36">
        <v>149.69999999999999</v>
      </c>
      <c r="G374" s="36">
        <v>145.87999999999997</v>
      </c>
      <c r="H374" s="36">
        <v>157.83999999999995</v>
      </c>
      <c r="I374" s="36">
        <v>161.65999999999994</v>
      </c>
      <c r="J374" s="36">
        <v>163.81999999999994</v>
      </c>
      <c r="K374" s="31">
        <v>159.5</v>
      </c>
      <c r="L374" s="31">
        <v>153.52000000000001</v>
      </c>
      <c r="M374" s="31">
        <v>28.293420000000001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2116.85</v>
      </c>
      <c r="D375" s="36">
        <v>2111.3000000000002</v>
      </c>
      <c r="E375" s="36">
        <v>2072.6000000000004</v>
      </c>
      <c r="F375" s="36">
        <v>2028.3500000000004</v>
      </c>
      <c r="G375" s="36">
        <v>1989.6500000000005</v>
      </c>
      <c r="H375" s="36">
        <v>2155.5500000000002</v>
      </c>
      <c r="I375" s="36">
        <v>2194.25</v>
      </c>
      <c r="J375" s="36">
        <v>2238.5</v>
      </c>
      <c r="K375" s="31">
        <v>2150</v>
      </c>
      <c r="L375" s="31">
        <v>2067.0500000000002</v>
      </c>
      <c r="M375" s="31">
        <v>6.82714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6546.6</v>
      </c>
      <c r="D376" s="36">
        <v>6585.5333333333328</v>
      </c>
      <c r="E376" s="36">
        <v>6496.0666666666657</v>
      </c>
      <c r="F376" s="36">
        <v>6445.5333333333328</v>
      </c>
      <c r="G376" s="36">
        <v>6356.0666666666657</v>
      </c>
      <c r="H376" s="36">
        <v>6636.0666666666657</v>
      </c>
      <c r="I376" s="36">
        <v>6725.5333333333328</v>
      </c>
      <c r="J376" s="36">
        <v>6776.0666666666657</v>
      </c>
      <c r="K376" s="31">
        <v>6675</v>
      </c>
      <c r="L376" s="31">
        <v>6535</v>
      </c>
      <c r="M376" s="31">
        <v>5.6088800000000001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423.05</v>
      </c>
      <c r="D377" s="36">
        <v>427</v>
      </c>
      <c r="E377" s="36">
        <v>417.05</v>
      </c>
      <c r="F377" s="36">
        <v>411.05</v>
      </c>
      <c r="G377" s="36">
        <v>401.1</v>
      </c>
      <c r="H377" s="36">
        <v>433</v>
      </c>
      <c r="I377" s="36">
        <v>442.95000000000005</v>
      </c>
      <c r="J377" s="36">
        <v>448.95</v>
      </c>
      <c r="K377" s="31">
        <v>436.95</v>
      </c>
      <c r="L377" s="31">
        <v>421</v>
      </c>
      <c r="M377" s="31">
        <v>60.164879999999997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549.75</v>
      </c>
      <c r="D378" s="36">
        <v>548.63333333333333</v>
      </c>
      <c r="E378" s="36">
        <v>537.51666666666665</v>
      </c>
      <c r="F378" s="36">
        <v>525.2833333333333</v>
      </c>
      <c r="G378" s="36">
        <v>514.16666666666663</v>
      </c>
      <c r="H378" s="36">
        <v>560.86666666666667</v>
      </c>
      <c r="I378" s="36">
        <v>571.98333333333323</v>
      </c>
      <c r="J378" s="36">
        <v>584.2166666666667</v>
      </c>
      <c r="K378" s="31">
        <v>559.75</v>
      </c>
      <c r="L378" s="31">
        <v>536.4</v>
      </c>
      <c r="M378" s="31">
        <v>207.39672999999999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339.4</v>
      </c>
      <c r="D379" s="36">
        <v>339.08333333333331</v>
      </c>
      <c r="E379" s="36">
        <v>337.16666666666663</v>
      </c>
      <c r="F379" s="36">
        <v>334.93333333333334</v>
      </c>
      <c r="G379" s="36">
        <v>333.01666666666665</v>
      </c>
      <c r="H379" s="36">
        <v>341.31666666666661</v>
      </c>
      <c r="I379" s="36">
        <v>343.23333333333323</v>
      </c>
      <c r="J379" s="36">
        <v>345.46666666666658</v>
      </c>
      <c r="K379" s="31">
        <v>341</v>
      </c>
      <c r="L379" s="31">
        <v>336.85</v>
      </c>
      <c r="M379" s="31">
        <v>78.281620000000004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719.85</v>
      </c>
      <c r="D380" s="36">
        <v>724.23333333333323</v>
      </c>
      <c r="E380" s="36">
        <v>708.46666666666647</v>
      </c>
      <c r="F380" s="36">
        <v>697.08333333333326</v>
      </c>
      <c r="G380" s="36">
        <v>681.31666666666649</v>
      </c>
      <c r="H380" s="36">
        <v>735.61666666666645</v>
      </c>
      <c r="I380" s="36">
        <v>751.3833333333331</v>
      </c>
      <c r="J380" s="36">
        <v>762.76666666666642</v>
      </c>
      <c r="K380" s="31">
        <v>740</v>
      </c>
      <c r="L380" s="31">
        <v>712.85</v>
      </c>
      <c r="M380" s="31">
        <v>6.5489600000000001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1778.5</v>
      </c>
      <c r="D381" s="36">
        <v>1794.75</v>
      </c>
      <c r="E381" s="36">
        <v>1746.85</v>
      </c>
      <c r="F381" s="36">
        <v>1715.1999999999998</v>
      </c>
      <c r="G381" s="36">
        <v>1667.2999999999997</v>
      </c>
      <c r="H381" s="36">
        <v>1826.4</v>
      </c>
      <c r="I381" s="36">
        <v>1874.3000000000002</v>
      </c>
      <c r="J381" s="36">
        <v>1905.9500000000003</v>
      </c>
      <c r="K381" s="31">
        <v>1842.65</v>
      </c>
      <c r="L381" s="31">
        <v>1763.1</v>
      </c>
      <c r="M381" s="31">
        <v>8.2174600000000009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681.9</v>
      </c>
      <c r="D382" s="36">
        <v>686.63333333333333</v>
      </c>
      <c r="E382" s="36">
        <v>673.26666666666665</v>
      </c>
      <c r="F382" s="36">
        <v>664.63333333333333</v>
      </c>
      <c r="G382" s="36">
        <v>651.26666666666665</v>
      </c>
      <c r="H382" s="36">
        <v>695.26666666666665</v>
      </c>
      <c r="I382" s="36">
        <v>708.63333333333321</v>
      </c>
      <c r="J382" s="36">
        <v>717.26666666666665</v>
      </c>
      <c r="K382" s="31">
        <v>700</v>
      </c>
      <c r="L382" s="31">
        <v>678</v>
      </c>
      <c r="M382" s="31">
        <v>1.0911500000000001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164.4</v>
      </c>
      <c r="D383" s="36">
        <v>165</v>
      </c>
      <c r="E383" s="36">
        <v>162.72</v>
      </c>
      <c r="F383" s="36">
        <v>161.04</v>
      </c>
      <c r="G383" s="36">
        <v>158.76</v>
      </c>
      <c r="H383" s="36">
        <v>166.68</v>
      </c>
      <c r="I383" s="36">
        <v>168.95999999999998</v>
      </c>
      <c r="J383" s="36">
        <v>170.64000000000001</v>
      </c>
      <c r="K383" s="31">
        <v>167.28</v>
      </c>
      <c r="L383" s="31">
        <v>163.32</v>
      </c>
      <c r="M383" s="31">
        <v>2.7029800000000002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16840.8</v>
      </c>
      <c r="D384" s="36">
        <v>16755.933333333334</v>
      </c>
      <c r="E384" s="36">
        <v>16584.866666666669</v>
      </c>
      <c r="F384" s="36">
        <v>16328.933333333334</v>
      </c>
      <c r="G384" s="36">
        <v>16157.866666666669</v>
      </c>
      <c r="H384" s="36">
        <v>17011.866666666669</v>
      </c>
      <c r="I384" s="36">
        <v>17182.933333333334</v>
      </c>
      <c r="J384" s="36">
        <v>17438.866666666669</v>
      </c>
      <c r="K384" s="31">
        <v>16927</v>
      </c>
      <c r="L384" s="31">
        <v>16500</v>
      </c>
      <c r="M384" s="31">
        <v>4.4450000000000003E-2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121.36</v>
      </c>
      <c r="D385" s="36">
        <v>121.95666666666666</v>
      </c>
      <c r="E385" s="36">
        <v>120.52333333333333</v>
      </c>
      <c r="F385" s="36">
        <v>119.68666666666667</v>
      </c>
      <c r="G385" s="36">
        <v>118.25333333333333</v>
      </c>
      <c r="H385" s="36">
        <v>122.79333333333332</v>
      </c>
      <c r="I385" s="36">
        <v>124.22666666666666</v>
      </c>
      <c r="J385" s="36">
        <v>125.06333333333332</v>
      </c>
      <c r="K385" s="31">
        <v>123.39</v>
      </c>
      <c r="L385" s="31">
        <v>121.12</v>
      </c>
      <c r="M385" s="31">
        <v>232.49946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625.1</v>
      </c>
      <c r="D386" s="36">
        <v>627.58333333333337</v>
      </c>
      <c r="E386" s="36">
        <v>620.11666666666679</v>
      </c>
      <c r="F386" s="36">
        <v>615.13333333333344</v>
      </c>
      <c r="G386" s="36">
        <v>607.66666666666686</v>
      </c>
      <c r="H386" s="36">
        <v>632.56666666666672</v>
      </c>
      <c r="I386" s="36">
        <v>640.03333333333319</v>
      </c>
      <c r="J386" s="36">
        <v>645.01666666666665</v>
      </c>
      <c r="K386" s="31">
        <v>635.04999999999995</v>
      </c>
      <c r="L386" s="31">
        <v>622.6</v>
      </c>
      <c r="M386" s="31">
        <v>3.6169199999999999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1828.6</v>
      </c>
      <c r="D387" s="36">
        <v>1818.5166666666667</v>
      </c>
      <c r="E387" s="36">
        <v>1798.0333333333333</v>
      </c>
      <c r="F387" s="36">
        <v>1767.4666666666667</v>
      </c>
      <c r="G387" s="36">
        <v>1746.9833333333333</v>
      </c>
      <c r="H387" s="36">
        <v>1849.0833333333333</v>
      </c>
      <c r="I387" s="36">
        <v>1869.5666666666664</v>
      </c>
      <c r="J387" s="36">
        <v>1900.1333333333332</v>
      </c>
      <c r="K387" s="31">
        <v>1839</v>
      </c>
      <c r="L387" s="31">
        <v>1787.95</v>
      </c>
      <c r="M387" s="31">
        <v>1.1284700000000001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253.65</v>
      </c>
      <c r="D388" s="36">
        <v>256.75</v>
      </c>
      <c r="E388" s="36">
        <v>249.75</v>
      </c>
      <c r="F388" s="36">
        <v>245.85</v>
      </c>
      <c r="G388" s="36">
        <v>238.85</v>
      </c>
      <c r="H388" s="36">
        <v>260.64999999999998</v>
      </c>
      <c r="I388" s="36">
        <v>267.64999999999998</v>
      </c>
      <c r="J388" s="36">
        <v>271.55</v>
      </c>
      <c r="K388" s="31">
        <v>263.75</v>
      </c>
      <c r="L388" s="31">
        <v>252.85</v>
      </c>
      <c r="M388" s="31">
        <v>82.819490000000002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607.6</v>
      </c>
      <c r="D389" s="36">
        <v>601.7166666666667</v>
      </c>
      <c r="E389" s="36">
        <v>587.88333333333344</v>
      </c>
      <c r="F389" s="36">
        <v>568.16666666666674</v>
      </c>
      <c r="G389" s="36">
        <v>554.33333333333348</v>
      </c>
      <c r="H389" s="36">
        <v>621.43333333333339</v>
      </c>
      <c r="I389" s="36">
        <v>635.26666666666665</v>
      </c>
      <c r="J389" s="36">
        <v>654.98333333333335</v>
      </c>
      <c r="K389" s="31">
        <v>615.54999999999995</v>
      </c>
      <c r="L389" s="31">
        <v>582</v>
      </c>
      <c r="M389" s="31">
        <v>297.44866000000002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614.85</v>
      </c>
      <c r="D390" s="36">
        <v>620.2166666666667</v>
      </c>
      <c r="E390" s="36">
        <v>606.88333333333344</v>
      </c>
      <c r="F390" s="36">
        <v>598.91666666666674</v>
      </c>
      <c r="G390" s="36">
        <v>585.58333333333348</v>
      </c>
      <c r="H390" s="36">
        <v>628.18333333333339</v>
      </c>
      <c r="I390" s="36">
        <v>641.51666666666665</v>
      </c>
      <c r="J390" s="36">
        <v>649.48333333333335</v>
      </c>
      <c r="K390" s="31">
        <v>633.54999999999995</v>
      </c>
      <c r="L390" s="31">
        <v>612.25</v>
      </c>
      <c r="M390" s="31">
        <v>2.8689800000000001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775.8</v>
      </c>
      <c r="D391" s="36">
        <v>779.23333333333323</v>
      </c>
      <c r="E391" s="36">
        <v>761.56666666666649</v>
      </c>
      <c r="F391" s="36">
        <v>747.33333333333326</v>
      </c>
      <c r="G391" s="36">
        <v>729.66666666666652</v>
      </c>
      <c r="H391" s="36">
        <v>793.46666666666647</v>
      </c>
      <c r="I391" s="36">
        <v>811.13333333333321</v>
      </c>
      <c r="J391" s="36">
        <v>825.36666666666645</v>
      </c>
      <c r="K391" s="31">
        <v>796.9</v>
      </c>
      <c r="L391" s="31">
        <v>765</v>
      </c>
      <c r="M391" s="31">
        <v>58.7239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1639</v>
      </c>
      <c r="D392" s="36">
        <v>1664.3333333333333</v>
      </c>
      <c r="E392" s="36">
        <v>1610.6666666666665</v>
      </c>
      <c r="F392" s="36">
        <v>1582.3333333333333</v>
      </c>
      <c r="G392" s="36">
        <v>1528.6666666666665</v>
      </c>
      <c r="H392" s="36">
        <v>1692.6666666666665</v>
      </c>
      <c r="I392" s="36">
        <v>1746.333333333333</v>
      </c>
      <c r="J392" s="36">
        <v>1774.6666666666665</v>
      </c>
      <c r="K392" s="31">
        <v>1718</v>
      </c>
      <c r="L392" s="31">
        <v>1636</v>
      </c>
      <c r="M392" s="31">
        <v>3.5337100000000001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565.9</v>
      </c>
      <c r="D393" s="36">
        <v>550.94999999999993</v>
      </c>
      <c r="E393" s="36">
        <v>522.94999999999982</v>
      </c>
      <c r="F393" s="36">
        <v>479.99999999999989</v>
      </c>
      <c r="G393" s="36">
        <v>451.99999999999977</v>
      </c>
      <c r="H393" s="36">
        <v>593.89999999999986</v>
      </c>
      <c r="I393" s="36">
        <v>621.90000000000009</v>
      </c>
      <c r="J393" s="36">
        <v>664.84999999999991</v>
      </c>
      <c r="K393" s="31">
        <v>578.95000000000005</v>
      </c>
      <c r="L393" s="31">
        <v>508</v>
      </c>
      <c r="M393" s="31">
        <v>1783.6063200000001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535.1</v>
      </c>
      <c r="D394" s="36">
        <v>539.18333333333328</v>
      </c>
      <c r="E394" s="36">
        <v>518.96666666666658</v>
      </c>
      <c r="F394" s="36">
        <v>502.83333333333326</v>
      </c>
      <c r="G394" s="36">
        <v>482.61666666666656</v>
      </c>
      <c r="H394" s="36">
        <v>555.31666666666661</v>
      </c>
      <c r="I394" s="36">
        <v>575.5333333333333</v>
      </c>
      <c r="J394" s="36">
        <v>591.66666666666663</v>
      </c>
      <c r="K394" s="31">
        <v>559.4</v>
      </c>
      <c r="L394" s="31">
        <v>523.04999999999995</v>
      </c>
      <c r="M394" s="31">
        <v>213.75897000000001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1287.95</v>
      </c>
      <c r="D395" s="36">
        <v>1284.6000000000001</v>
      </c>
      <c r="E395" s="36">
        <v>1268.6000000000004</v>
      </c>
      <c r="F395" s="36">
        <v>1249.2500000000002</v>
      </c>
      <c r="G395" s="36">
        <v>1233.2500000000005</v>
      </c>
      <c r="H395" s="36">
        <v>1303.9500000000003</v>
      </c>
      <c r="I395" s="36">
        <v>1319.9499999999998</v>
      </c>
      <c r="J395" s="36">
        <v>1339.3000000000002</v>
      </c>
      <c r="K395" s="31">
        <v>1300.5999999999999</v>
      </c>
      <c r="L395" s="31">
        <v>1265.25</v>
      </c>
      <c r="M395" s="31">
        <v>0.85402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284.7</v>
      </c>
      <c r="D396" s="36">
        <v>286.13333333333333</v>
      </c>
      <c r="E396" s="36">
        <v>282.56666666666666</v>
      </c>
      <c r="F396" s="36">
        <v>280.43333333333334</v>
      </c>
      <c r="G396" s="36">
        <v>276.86666666666667</v>
      </c>
      <c r="H396" s="36">
        <v>288.26666666666665</v>
      </c>
      <c r="I396" s="36">
        <v>291.83333333333326</v>
      </c>
      <c r="J396" s="36">
        <v>293.96666666666664</v>
      </c>
      <c r="K396" s="31">
        <v>289.7</v>
      </c>
      <c r="L396" s="31">
        <v>284</v>
      </c>
      <c r="M396" s="31">
        <v>2.11572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958.35</v>
      </c>
      <c r="D397" s="36">
        <v>966.06666666666661</v>
      </c>
      <c r="E397" s="36">
        <v>934.28333333333319</v>
      </c>
      <c r="F397" s="36">
        <v>910.21666666666658</v>
      </c>
      <c r="G397" s="36">
        <v>878.43333333333317</v>
      </c>
      <c r="H397" s="36">
        <v>990.13333333333321</v>
      </c>
      <c r="I397" s="36">
        <v>1021.9166666666665</v>
      </c>
      <c r="J397" s="36">
        <v>1045.9833333333331</v>
      </c>
      <c r="K397" s="31">
        <v>997.85</v>
      </c>
      <c r="L397" s="31">
        <v>942</v>
      </c>
      <c r="M397" s="31">
        <v>17.6189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228.39</v>
      </c>
      <c r="D398" s="36">
        <v>222.13</v>
      </c>
      <c r="E398" s="36">
        <v>211.26</v>
      </c>
      <c r="F398" s="36">
        <v>194.13</v>
      </c>
      <c r="G398" s="36">
        <v>183.26</v>
      </c>
      <c r="H398" s="36">
        <v>239.26</v>
      </c>
      <c r="I398" s="36">
        <v>250.13</v>
      </c>
      <c r="J398" s="36">
        <v>267.26</v>
      </c>
      <c r="K398" s="31">
        <v>233</v>
      </c>
      <c r="L398" s="31">
        <v>205</v>
      </c>
      <c r="M398" s="31">
        <v>535.84185000000002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3635.35</v>
      </c>
      <c r="D399" s="36">
        <v>3629.5666666666671</v>
      </c>
      <c r="E399" s="36">
        <v>3594.1333333333341</v>
      </c>
      <c r="F399" s="36">
        <v>3552.916666666667</v>
      </c>
      <c r="G399" s="36">
        <v>3517.483333333334</v>
      </c>
      <c r="H399" s="36">
        <v>3670.7833333333342</v>
      </c>
      <c r="I399" s="36">
        <v>3706.2166666666676</v>
      </c>
      <c r="J399" s="36">
        <v>3747.4333333333343</v>
      </c>
      <c r="K399" s="31">
        <v>3665</v>
      </c>
      <c r="L399" s="31">
        <v>3588.35</v>
      </c>
      <c r="M399" s="31">
        <v>0.53671000000000002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80.14</v>
      </c>
      <c r="D400" s="36">
        <v>80.760000000000005</v>
      </c>
      <c r="E400" s="36">
        <v>79.180000000000007</v>
      </c>
      <c r="F400" s="36">
        <v>78.22</v>
      </c>
      <c r="G400" s="36">
        <v>76.64</v>
      </c>
      <c r="H400" s="36">
        <v>81.720000000000013</v>
      </c>
      <c r="I400" s="36">
        <v>83.300000000000026</v>
      </c>
      <c r="J400" s="36">
        <v>84.260000000000019</v>
      </c>
      <c r="K400" s="31">
        <v>82.34</v>
      </c>
      <c r="L400" s="31">
        <v>79.8</v>
      </c>
      <c r="M400" s="31">
        <v>27.943359999999998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3208.65</v>
      </c>
      <c r="D401" s="36">
        <v>3296.5499999999997</v>
      </c>
      <c r="E401" s="36">
        <v>3097.0999999999995</v>
      </c>
      <c r="F401" s="36">
        <v>2985.5499999999997</v>
      </c>
      <c r="G401" s="36">
        <v>2786.0999999999995</v>
      </c>
      <c r="H401" s="36">
        <v>3408.0999999999995</v>
      </c>
      <c r="I401" s="36">
        <v>3607.5499999999993</v>
      </c>
      <c r="J401" s="36">
        <v>3719.0999999999995</v>
      </c>
      <c r="K401" s="31">
        <v>3496</v>
      </c>
      <c r="L401" s="31">
        <v>3185</v>
      </c>
      <c r="M401" s="31">
        <v>19.457609999999999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209.6</v>
      </c>
      <c r="D402" s="36">
        <v>211.23333333333335</v>
      </c>
      <c r="E402" s="36">
        <v>206.4666666666667</v>
      </c>
      <c r="F402" s="36">
        <v>203.33333333333334</v>
      </c>
      <c r="G402" s="36">
        <v>198.56666666666669</v>
      </c>
      <c r="H402" s="36">
        <v>214.3666666666667</v>
      </c>
      <c r="I402" s="36">
        <v>219.13333333333335</v>
      </c>
      <c r="J402" s="36">
        <v>222.26666666666671</v>
      </c>
      <c r="K402" s="31">
        <v>216</v>
      </c>
      <c r="L402" s="31">
        <v>208.1</v>
      </c>
      <c r="M402" s="31">
        <v>16.623760000000001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3201.8</v>
      </c>
      <c r="D403" s="36">
        <v>3194.8166666666671</v>
      </c>
      <c r="E403" s="36">
        <v>3172.0333333333342</v>
      </c>
      <c r="F403" s="36">
        <v>3142.2666666666673</v>
      </c>
      <c r="G403" s="36">
        <v>3119.4833333333345</v>
      </c>
      <c r="H403" s="36">
        <v>3224.5833333333339</v>
      </c>
      <c r="I403" s="36">
        <v>3247.3666666666668</v>
      </c>
      <c r="J403" s="36">
        <v>3277.1333333333337</v>
      </c>
      <c r="K403" s="31">
        <v>3217.6</v>
      </c>
      <c r="L403" s="31">
        <v>3165.05</v>
      </c>
      <c r="M403" s="31">
        <v>47.50403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116.15</v>
      </c>
      <c r="D404" s="36">
        <v>116.30333333333334</v>
      </c>
      <c r="E404" s="36">
        <v>113.70666666666668</v>
      </c>
      <c r="F404" s="36">
        <v>111.26333333333334</v>
      </c>
      <c r="G404" s="36">
        <v>108.66666666666667</v>
      </c>
      <c r="H404" s="36">
        <v>118.74666666666668</v>
      </c>
      <c r="I404" s="36">
        <v>121.34333333333335</v>
      </c>
      <c r="J404" s="36">
        <v>123.78666666666669</v>
      </c>
      <c r="K404" s="31">
        <v>118.9</v>
      </c>
      <c r="L404" s="31">
        <v>113.86</v>
      </c>
      <c r="M404" s="31">
        <v>184.00935999999999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1797.1</v>
      </c>
      <c r="D405" s="36">
        <v>1789.1166666666668</v>
      </c>
      <c r="E405" s="36">
        <v>1759.2333333333336</v>
      </c>
      <c r="F405" s="36">
        <v>1721.3666666666668</v>
      </c>
      <c r="G405" s="36">
        <v>1691.4833333333336</v>
      </c>
      <c r="H405" s="36">
        <v>1826.9833333333336</v>
      </c>
      <c r="I405" s="36">
        <v>1856.8666666666668</v>
      </c>
      <c r="J405" s="36">
        <v>1894.7333333333336</v>
      </c>
      <c r="K405" s="31">
        <v>1819</v>
      </c>
      <c r="L405" s="31">
        <v>1751.25</v>
      </c>
      <c r="M405" s="31">
        <v>2.3291900000000001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83.95</v>
      </c>
      <c r="D406" s="36">
        <v>83.373333333333335</v>
      </c>
      <c r="E406" s="36">
        <v>82.476666666666674</v>
      </c>
      <c r="F406" s="36">
        <v>81.003333333333345</v>
      </c>
      <c r="G406" s="36">
        <v>80.106666666666683</v>
      </c>
      <c r="H406" s="36">
        <v>84.846666666666664</v>
      </c>
      <c r="I406" s="36">
        <v>85.743333333333311</v>
      </c>
      <c r="J406" s="36">
        <v>87.216666666666654</v>
      </c>
      <c r="K406" s="31">
        <v>84.27</v>
      </c>
      <c r="L406" s="31">
        <v>81.900000000000006</v>
      </c>
      <c r="M406" s="31">
        <v>17.377800000000001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735.65</v>
      </c>
      <c r="D407" s="36">
        <v>730</v>
      </c>
      <c r="E407" s="36">
        <v>720</v>
      </c>
      <c r="F407" s="36">
        <v>704.35</v>
      </c>
      <c r="G407" s="36">
        <v>694.35</v>
      </c>
      <c r="H407" s="36">
        <v>745.65</v>
      </c>
      <c r="I407" s="36">
        <v>755.65</v>
      </c>
      <c r="J407" s="36">
        <v>771.3</v>
      </c>
      <c r="K407" s="31">
        <v>740</v>
      </c>
      <c r="L407" s="31">
        <v>714.35</v>
      </c>
      <c r="M407" s="31">
        <v>20.673660000000002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1514.95</v>
      </c>
      <c r="D408" s="36">
        <v>1518.3833333333332</v>
      </c>
      <c r="E408" s="36">
        <v>1504.8166666666664</v>
      </c>
      <c r="F408" s="36">
        <v>1494.6833333333332</v>
      </c>
      <c r="G408" s="36">
        <v>1481.1166666666663</v>
      </c>
      <c r="H408" s="36">
        <v>1528.5166666666664</v>
      </c>
      <c r="I408" s="36">
        <v>1542.083333333333</v>
      </c>
      <c r="J408" s="36">
        <v>1552.2166666666665</v>
      </c>
      <c r="K408" s="31">
        <v>1531.95</v>
      </c>
      <c r="L408" s="31">
        <v>1508.25</v>
      </c>
      <c r="M408" s="31">
        <v>7.7472300000000001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143.02000000000001</v>
      </c>
      <c r="D409" s="36">
        <v>144.17333333333332</v>
      </c>
      <c r="E409" s="36">
        <v>140.84666666666664</v>
      </c>
      <c r="F409" s="36">
        <v>138.67333333333332</v>
      </c>
      <c r="G409" s="36">
        <v>135.34666666666664</v>
      </c>
      <c r="H409" s="36">
        <v>146.34666666666664</v>
      </c>
      <c r="I409" s="36">
        <v>149.67333333333329</v>
      </c>
      <c r="J409" s="36">
        <v>151.84666666666664</v>
      </c>
      <c r="K409" s="31">
        <v>147.5</v>
      </c>
      <c r="L409" s="31">
        <v>142</v>
      </c>
      <c r="M409" s="31">
        <v>303.88072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6309.9</v>
      </c>
      <c r="D410" s="36">
        <v>6330.2166666666672</v>
      </c>
      <c r="E410" s="36">
        <v>6261.6833333333343</v>
      </c>
      <c r="F410" s="36">
        <v>6213.4666666666672</v>
      </c>
      <c r="G410" s="36">
        <v>6144.9333333333343</v>
      </c>
      <c r="H410" s="36">
        <v>6378.4333333333343</v>
      </c>
      <c r="I410" s="36">
        <v>6446.9666666666672</v>
      </c>
      <c r="J410" s="36">
        <v>6495.1833333333343</v>
      </c>
      <c r="K410" s="31">
        <v>6398.75</v>
      </c>
      <c r="L410" s="31">
        <v>6282</v>
      </c>
      <c r="M410" s="31">
        <v>0.32296999999999998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2368.3000000000002</v>
      </c>
      <c r="D411" s="36">
        <v>2381.6833333333334</v>
      </c>
      <c r="E411" s="36">
        <v>2343.666666666667</v>
      </c>
      <c r="F411" s="36">
        <v>2319.0333333333338</v>
      </c>
      <c r="G411" s="36">
        <v>2281.0166666666673</v>
      </c>
      <c r="H411" s="36">
        <v>2406.3166666666666</v>
      </c>
      <c r="I411" s="36">
        <v>2444.333333333333</v>
      </c>
      <c r="J411" s="36">
        <v>2468.9666666666662</v>
      </c>
      <c r="K411" s="31">
        <v>2419.6999999999998</v>
      </c>
      <c r="L411" s="31">
        <v>2357.0500000000002</v>
      </c>
      <c r="M411" s="31">
        <v>3.8967700000000001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2160.4499999999998</v>
      </c>
      <c r="D412" s="36">
        <v>2156.4166666666665</v>
      </c>
      <c r="E412" s="36">
        <v>2124.833333333333</v>
      </c>
      <c r="F412" s="36">
        <v>2089.2166666666667</v>
      </c>
      <c r="G412" s="36">
        <v>2057.6333333333332</v>
      </c>
      <c r="H412" s="36">
        <v>2192.0333333333328</v>
      </c>
      <c r="I412" s="36">
        <v>2223.6166666666659</v>
      </c>
      <c r="J412" s="36">
        <v>2259.2333333333327</v>
      </c>
      <c r="K412" s="31">
        <v>2188</v>
      </c>
      <c r="L412" s="31">
        <v>2120.8000000000002</v>
      </c>
      <c r="M412" s="31">
        <v>0.32367000000000001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201.44</v>
      </c>
      <c r="D413" s="36">
        <v>202.87666666666667</v>
      </c>
      <c r="E413" s="36">
        <v>199.39333333333332</v>
      </c>
      <c r="F413" s="36">
        <v>197.34666666666666</v>
      </c>
      <c r="G413" s="36">
        <v>193.86333333333332</v>
      </c>
      <c r="H413" s="36">
        <v>204.92333333333332</v>
      </c>
      <c r="I413" s="36">
        <v>208.40666666666667</v>
      </c>
      <c r="J413" s="36">
        <v>210.45333333333332</v>
      </c>
      <c r="K413" s="31">
        <v>206.36</v>
      </c>
      <c r="L413" s="31">
        <v>200.83</v>
      </c>
      <c r="M413" s="31">
        <v>122.36074000000001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6495.65</v>
      </c>
      <c r="D414" s="36">
        <v>6525.2333333333336</v>
      </c>
      <c r="E414" s="36">
        <v>6450.4666666666672</v>
      </c>
      <c r="F414" s="36">
        <v>6405.2833333333338</v>
      </c>
      <c r="G414" s="36">
        <v>6330.5166666666673</v>
      </c>
      <c r="H414" s="36">
        <v>6570.416666666667</v>
      </c>
      <c r="I414" s="36">
        <v>6645.1833333333334</v>
      </c>
      <c r="J414" s="36">
        <v>6690.3666666666668</v>
      </c>
      <c r="K414" s="31">
        <v>6600</v>
      </c>
      <c r="L414" s="31">
        <v>6480.05</v>
      </c>
      <c r="M414" s="31">
        <v>0.11106000000000001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1560.4</v>
      </c>
      <c r="D415" s="36">
        <v>1567.5</v>
      </c>
      <c r="E415" s="36">
        <v>1539.05</v>
      </c>
      <c r="F415" s="36">
        <v>1517.7</v>
      </c>
      <c r="G415" s="36">
        <v>1489.25</v>
      </c>
      <c r="H415" s="36">
        <v>1588.85</v>
      </c>
      <c r="I415" s="36">
        <v>1617.2999999999997</v>
      </c>
      <c r="J415" s="36">
        <v>1638.6499999999999</v>
      </c>
      <c r="K415" s="31">
        <v>1595.95</v>
      </c>
      <c r="L415" s="31">
        <v>1546.15</v>
      </c>
      <c r="M415" s="31">
        <v>0.50275999999999998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540.5</v>
      </c>
      <c r="D416" s="36">
        <v>543.08333333333337</v>
      </c>
      <c r="E416" s="36">
        <v>532.9666666666667</v>
      </c>
      <c r="F416" s="36">
        <v>525.43333333333328</v>
      </c>
      <c r="G416" s="36">
        <v>515.31666666666661</v>
      </c>
      <c r="H416" s="36">
        <v>550.61666666666679</v>
      </c>
      <c r="I416" s="36">
        <v>560.73333333333335</v>
      </c>
      <c r="J416" s="36">
        <v>568.26666666666688</v>
      </c>
      <c r="K416" s="31">
        <v>553.20000000000005</v>
      </c>
      <c r="L416" s="31">
        <v>535.54999999999995</v>
      </c>
      <c r="M416" s="31">
        <v>2.6711999999999998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4478.2</v>
      </c>
      <c r="D417" s="36">
        <v>4521.9333333333334</v>
      </c>
      <c r="E417" s="36">
        <v>4396.2666666666664</v>
      </c>
      <c r="F417" s="36">
        <v>4314.333333333333</v>
      </c>
      <c r="G417" s="36">
        <v>4188.6666666666661</v>
      </c>
      <c r="H417" s="36">
        <v>4603.8666666666668</v>
      </c>
      <c r="I417" s="36">
        <v>4729.5333333333328</v>
      </c>
      <c r="J417" s="36">
        <v>4811.4666666666672</v>
      </c>
      <c r="K417" s="31">
        <v>4647.6000000000004</v>
      </c>
      <c r="L417" s="31">
        <v>4440</v>
      </c>
      <c r="M417" s="31">
        <v>1.92371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880</v>
      </c>
      <c r="D418" s="36">
        <v>894.66666666666663</v>
      </c>
      <c r="E418" s="36">
        <v>859.33333333333326</v>
      </c>
      <c r="F418" s="36">
        <v>838.66666666666663</v>
      </c>
      <c r="G418" s="36">
        <v>803.33333333333326</v>
      </c>
      <c r="H418" s="36">
        <v>915.33333333333326</v>
      </c>
      <c r="I418" s="36">
        <v>950.66666666666652</v>
      </c>
      <c r="J418" s="36">
        <v>971.33333333333326</v>
      </c>
      <c r="K418" s="31">
        <v>930</v>
      </c>
      <c r="L418" s="31">
        <v>874</v>
      </c>
      <c r="M418" s="31">
        <v>4.0252499999999998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27193.25</v>
      </c>
      <c r="D419" s="36">
        <v>27231.600000000002</v>
      </c>
      <c r="E419" s="36">
        <v>26913.600000000006</v>
      </c>
      <c r="F419" s="36">
        <v>26633.950000000004</v>
      </c>
      <c r="G419" s="36">
        <v>26315.950000000008</v>
      </c>
      <c r="H419" s="36">
        <v>27511.250000000004</v>
      </c>
      <c r="I419" s="36">
        <v>27829.249999999996</v>
      </c>
      <c r="J419" s="36">
        <v>28108.9</v>
      </c>
      <c r="K419" s="31">
        <v>27549.599999999999</v>
      </c>
      <c r="L419" s="31">
        <v>26951.95</v>
      </c>
      <c r="M419" s="31">
        <v>0.21059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48.39</v>
      </c>
      <c r="D420" s="36">
        <v>48.426666666666669</v>
      </c>
      <c r="E420" s="36">
        <v>47.463333333333338</v>
      </c>
      <c r="F420" s="36">
        <v>46.536666666666669</v>
      </c>
      <c r="G420" s="36">
        <v>45.573333333333338</v>
      </c>
      <c r="H420" s="36">
        <v>49.353333333333339</v>
      </c>
      <c r="I420" s="36">
        <v>50.316666666666663</v>
      </c>
      <c r="J420" s="36">
        <v>51.243333333333339</v>
      </c>
      <c r="K420" s="31">
        <v>49.39</v>
      </c>
      <c r="L420" s="31">
        <v>47.5</v>
      </c>
      <c r="M420" s="31">
        <v>176.03013999999999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2808.1</v>
      </c>
      <c r="D421" s="36">
        <v>2820.0666666666671</v>
      </c>
      <c r="E421" s="36">
        <v>2784.1333333333341</v>
      </c>
      <c r="F421" s="36">
        <v>2760.166666666667</v>
      </c>
      <c r="G421" s="36">
        <v>2724.233333333334</v>
      </c>
      <c r="H421" s="36">
        <v>2844.0333333333342</v>
      </c>
      <c r="I421" s="36">
        <v>2879.9666666666676</v>
      </c>
      <c r="J421" s="36">
        <v>2903.9333333333343</v>
      </c>
      <c r="K421" s="31">
        <v>2856</v>
      </c>
      <c r="L421" s="31">
        <v>2796.1</v>
      </c>
      <c r="M421" s="31">
        <v>8.1315100000000005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712.5</v>
      </c>
      <c r="D422" s="36">
        <v>715.19999999999993</v>
      </c>
      <c r="E422" s="36">
        <v>705.39999999999986</v>
      </c>
      <c r="F422" s="36">
        <v>698.3</v>
      </c>
      <c r="G422" s="36">
        <v>688.49999999999989</v>
      </c>
      <c r="H422" s="36">
        <v>722.29999999999984</v>
      </c>
      <c r="I422" s="36">
        <v>732.0999999999998</v>
      </c>
      <c r="J422" s="36">
        <v>739.19999999999982</v>
      </c>
      <c r="K422" s="31">
        <v>725</v>
      </c>
      <c r="L422" s="31">
        <v>708.1</v>
      </c>
      <c r="M422" s="31">
        <v>6.1582600000000003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7741.35</v>
      </c>
      <c r="D423" s="36">
        <v>7787.0666666666666</v>
      </c>
      <c r="E423" s="36">
        <v>7639.333333333333</v>
      </c>
      <c r="F423" s="36">
        <v>7537.3166666666666</v>
      </c>
      <c r="G423" s="36">
        <v>7389.583333333333</v>
      </c>
      <c r="H423" s="36">
        <v>7889.083333333333</v>
      </c>
      <c r="I423" s="36">
        <v>8036.8166666666666</v>
      </c>
      <c r="J423" s="36">
        <v>8138.833333333333</v>
      </c>
      <c r="K423" s="31">
        <v>7934.8</v>
      </c>
      <c r="L423" s="31">
        <v>7685.05</v>
      </c>
      <c r="M423" s="31">
        <v>2.3450000000000002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1547.5</v>
      </c>
      <c r="D424" s="36">
        <v>1540.7666666666667</v>
      </c>
      <c r="E424" s="36">
        <v>1521.7333333333333</v>
      </c>
      <c r="F424" s="36">
        <v>1495.9666666666667</v>
      </c>
      <c r="G424" s="36">
        <v>1476.9333333333334</v>
      </c>
      <c r="H424" s="36">
        <v>1566.5333333333333</v>
      </c>
      <c r="I424" s="36">
        <v>1585.5666666666666</v>
      </c>
      <c r="J424" s="36">
        <v>1611.3333333333333</v>
      </c>
      <c r="K424" s="31">
        <v>1559.8</v>
      </c>
      <c r="L424" s="31">
        <v>1515</v>
      </c>
      <c r="M424" s="31">
        <v>11.43703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2023.5</v>
      </c>
      <c r="D425" s="36">
        <v>2035.8166666666666</v>
      </c>
      <c r="E425" s="36">
        <v>1996.6833333333334</v>
      </c>
      <c r="F425" s="36">
        <v>1969.8666666666668</v>
      </c>
      <c r="G425" s="36">
        <v>1930.7333333333336</v>
      </c>
      <c r="H425" s="36">
        <v>2062.6333333333332</v>
      </c>
      <c r="I425" s="36">
        <v>2101.7666666666664</v>
      </c>
      <c r="J425" s="36">
        <v>2128.583333333333</v>
      </c>
      <c r="K425" s="31">
        <v>2074.9499999999998</v>
      </c>
      <c r="L425" s="31">
        <v>2009</v>
      </c>
      <c r="M425" s="31">
        <v>0.76639000000000002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12217.65</v>
      </c>
      <c r="D426" s="36">
        <v>12155.9</v>
      </c>
      <c r="E426" s="36">
        <v>12011.8</v>
      </c>
      <c r="F426" s="36">
        <v>11805.949999999999</v>
      </c>
      <c r="G426" s="36">
        <v>11661.849999999999</v>
      </c>
      <c r="H426" s="36">
        <v>12361.75</v>
      </c>
      <c r="I426" s="36">
        <v>12505.850000000002</v>
      </c>
      <c r="J426" s="36">
        <v>12711.7</v>
      </c>
      <c r="K426" s="31">
        <v>12300</v>
      </c>
      <c r="L426" s="31">
        <v>11950.05</v>
      </c>
      <c r="M426" s="31">
        <v>0.89756999999999998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675.05</v>
      </c>
      <c r="D427" s="36">
        <v>670.98333333333323</v>
      </c>
      <c r="E427" s="36">
        <v>660.06666666666649</v>
      </c>
      <c r="F427" s="36">
        <v>645.08333333333326</v>
      </c>
      <c r="G427" s="36">
        <v>634.16666666666652</v>
      </c>
      <c r="H427" s="36">
        <v>685.96666666666647</v>
      </c>
      <c r="I427" s="36">
        <v>696.88333333333321</v>
      </c>
      <c r="J427" s="36">
        <v>711.86666666666645</v>
      </c>
      <c r="K427" s="31">
        <v>681.9</v>
      </c>
      <c r="L427" s="31">
        <v>656</v>
      </c>
      <c r="M427" s="31">
        <v>15.06819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633.25</v>
      </c>
      <c r="D428" s="36">
        <v>631.93333333333328</v>
      </c>
      <c r="E428" s="36">
        <v>618.31666666666661</v>
      </c>
      <c r="F428" s="36">
        <v>603.38333333333333</v>
      </c>
      <c r="G428" s="36">
        <v>589.76666666666665</v>
      </c>
      <c r="H428" s="36">
        <v>646.86666666666656</v>
      </c>
      <c r="I428" s="36">
        <v>660.48333333333312</v>
      </c>
      <c r="J428" s="36">
        <v>675.41666666666652</v>
      </c>
      <c r="K428" s="31">
        <v>645.54999999999995</v>
      </c>
      <c r="L428" s="31">
        <v>617</v>
      </c>
      <c r="M428" s="31">
        <v>5.9958299999999998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579.35</v>
      </c>
      <c r="D429" s="36">
        <v>580.33333333333337</v>
      </c>
      <c r="E429" s="36">
        <v>570.7166666666667</v>
      </c>
      <c r="F429" s="36">
        <v>562.08333333333337</v>
      </c>
      <c r="G429" s="36">
        <v>552.4666666666667</v>
      </c>
      <c r="H429" s="36">
        <v>588.9666666666667</v>
      </c>
      <c r="I429" s="36">
        <v>598.58333333333326</v>
      </c>
      <c r="J429" s="36">
        <v>607.2166666666667</v>
      </c>
      <c r="K429" s="31">
        <v>589.95000000000005</v>
      </c>
      <c r="L429" s="31">
        <v>571.70000000000005</v>
      </c>
      <c r="M429" s="31">
        <v>11.20782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856.25</v>
      </c>
      <c r="D430" s="36">
        <v>858.25</v>
      </c>
      <c r="E430" s="36">
        <v>851.5</v>
      </c>
      <c r="F430" s="36">
        <v>846.75</v>
      </c>
      <c r="G430" s="36">
        <v>840</v>
      </c>
      <c r="H430" s="36">
        <v>863</v>
      </c>
      <c r="I430" s="36">
        <v>869.75</v>
      </c>
      <c r="J430" s="36">
        <v>874.5</v>
      </c>
      <c r="K430" s="31">
        <v>865</v>
      </c>
      <c r="L430" s="31">
        <v>853.5</v>
      </c>
      <c r="M430" s="31">
        <v>103.598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156.47999999999999</v>
      </c>
      <c r="D431" s="36">
        <v>156.23000000000002</v>
      </c>
      <c r="E431" s="36">
        <v>154.46000000000004</v>
      </c>
      <c r="F431" s="36">
        <v>152.44000000000003</v>
      </c>
      <c r="G431" s="36">
        <v>150.67000000000004</v>
      </c>
      <c r="H431" s="36">
        <v>158.25000000000003</v>
      </c>
      <c r="I431" s="36">
        <v>160.02000000000001</v>
      </c>
      <c r="J431" s="36">
        <v>162.04000000000002</v>
      </c>
      <c r="K431" s="31">
        <v>158</v>
      </c>
      <c r="L431" s="31">
        <v>154.21</v>
      </c>
      <c r="M431" s="31">
        <v>332.90710999999999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684.25</v>
      </c>
      <c r="D432" s="36">
        <v>685.7166666666667</v>
      </c>
      <c r="E432" s="36">
        <v>672.53333333333342</v>
      </c>
      <c r="F432" s="36">
        <v>660.81666666666672</v>
      </c>
      <c r="G432" s="36">
        <v>647.63333333333344</v>
      </c>
      <c r="H432" s="36">
        <v>697.43333333333339</v>
      </c>
      <c r="I432" s="36">
        <v>710.61666666666679</v>
      </c>
      <c r="J432" s="36">
        <v>722.33333333333337</v>
      </c>
      <c r="K432" s="31">
        <v>698.9</v>
      </c>
      <c r="L432" s="31">
        <v>674</v>
      </c>
      <c r="M432" s="31">
        <v>11.13639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139.72</v>
      </c>
      <c r="D433" s="36">
        <v>139.73999999999998</v>
      </c>
      <c r="E433" s="36">
        <v>137.67999999999995</v>
      </c>
      <c r="F433" s="36">
        <v>135.63999999999996</v>
      </c>
      <c r="G433" s="36">
        <v>133.57999999999993</v>
      </c>
      <c r="H433" s="36">
        <v>141.77999999999997</v>
      </c>
      <c r="I433" s="36">
        <v>143.83999999999997</v>
      </c>
      <c r="J433" s="36">
        <v>145.88</v>
      </c>
      <c r="K433" s="31">
        <v>141.80000000000001</v>
      </c>
      <c r="L433" s="31">
        <v>137.69999999999999</v>
      </c>
      <c r="M433" s="31">
        <v>25.037330000000001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499.2</v>
      </c>
      <c r="D434" s="36">
        <v>495.73333333333329</v>
      </c>
      <c r="E434" s="36">
        <v>491.61666666666656</v>
      </c>
      <c r="F434" s="36">
        <v>484.03333333333325</v>
      </c>
      <c r="G434" s="36">
        <v>479.91666666666652</v>
      </c>
      <c r="H434" s="36">
        <v>503.31666666666661</v>
      </c>
      <c r="I434" s="36">
        <v>507.43333333333328</v>
      </c>
      <c r="J434" s="36">
        <v>515.01666666666665</v>
      </c>
      <c r="K434" s="31">
        <v>499.85</v>
      </c>
      <c r="L434" s="31">
        <v>488.15</v>
      </c>
      <c r="M434" s="31">
        <v>17.22945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244.51</v>
      </c>
      <c r="D435" s="36">
        <v>246.9</v>
      </c>
      <c r="E435" s="36">
        <v>240.61</v>
      </c>
      <c r="F435" s="36">
        <v>236.71</v>
      </c>
      <c r="G435" s="36">
        <v>230.42000000000002</v>
      </c>
      <c r="H435" s="36">
        <v>250.8</v>
      </c>
      <c r="I435" s="36">
        <v>257.09000000000003</v>
      </c>
      <c r="J435" s="36">
        <v>260.99</v>
      </c>
      <c r="K435" s="31">
        <v>253.19</v>
      </c>
      <c r="L435" s="31">
        <v>243</v>
      </c>
      <c r="M435" s="31">
        <v>10.423640000000001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1556.4</v>
      </c>
      <c r="D436" s="36">
        <v>1560.7166666666665</v>
      </c>
      <c r="E436" s="36">
        <v>1546.633333333333</v>
      </c>
      <c r="F436" s="36">
        <v>1536.8666666666666</v>
      </c>
      <c r="G436" s="36">
        <v>1522.7833333333331</v>
      </c>
      <c r="H436" s="36">
        <v>1570.4833333333329</v>
      </c>
      <c r="I436" s="36">
        <v>1584.5666666666664</v>
      </c>
      <c r="J436" s="36">
        <v>1594.3333333333328</v>
      </c>
      <c r="K436" s="31">
        <v>1574.8</v>
      </c>
      <c r="L436" s="31">
        <v>1550.95</v>
      </c>
      <c r="M436" s="31">
        <v>11.20204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784.1</v>
      </c>
      <c r="D437" s="36">
        <v>781.0333333333333</v>
      </c>
      <c r="E437" s="36">
        <v>774.21666666666658</v>
      </c>
      <c r="F437" s="36">
        <v>764.33333333333326</v>
      </c>
      <c r="G437" s="36">
        <v>757.51666666666654</v>
      </c>
      <c r="H437" s="36">
        <v>790.91666666666663</v>
      </c>
      <c r="I437" s="36">
        <v>797.73333333333323</v>
      </c>
      <c r="J437" s="36">
        <v>807.61666666666667</v>
      </c>
      <c r="K437" s="31">
        <v>787.85</v>
      </c>
      <c r="L437" s="31">
        <v>771.15</v>
      </c>
      <c r="M437" s="31">
        <v>4.7453399999999997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4637.3500000000004</v>
      </c>
      <c r="D438" s="36">
        <v>4620.45</v>
      </c>
      <c r="E438" s="36">
        <v>4548.8999999999996</v>
      </c>
      <c r="F438" s="36">
        <v>4460.45</v>
      </c>
      <c r="G438" s="36">
        <v>4388.8999999999996</v>
      </c>
      <c r="H438" s="36">
        <v>4708.8999999999996</v>
      </c>
      <c r="I438" s="36">
        <v>4780.4500000000007</v>
      </c>
      <c r="J438" s="36">
        <v>4868.8999999999996</v>
      </c>
      <c r="K438" s="31">
        <v>4692</v>
      </c>
      <c r="L438" s="31">
        <v>4532</v>
      </c>
      <c r="M438" s="31">
        <v>0.54508999999999996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1407.3</v>
      </c>
      <c r="D439" s="36">
        <v>1408.2833333333335</v>
      </c>
      <c r="E439" s="36">
        <v>1390.616666666667</v>
      </c>
      <c r="F439" s="36">
        <v>1373.9333333333334</v>
      </c>
      <c r="G439" s="36">
        <v>1356.2666666666669</v>
      </c>
      <c r="H439" s="36">
        <v>1424.9666666666672</v>
      </c>
      <c r="I439" s="36">
        <v>1442.6333333333337</v>
      </c>
      <c r="J439" s="36">
        <v>1459.3166666666673</v>
      </c>
      <c r="K439" s="31">
        <v>1425.95</v>
      </c>
      <c r="L439" s="31">
        <v>1391.6</v>
      </c>
      <c r="M439" s="31">
        <v>1.0870599999999999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555.65</v>
      </c>
      <c r="D440" s="36">
        <v>545.41666666666663</v>
      </c>
      <c r="E440" s="36">
        <v>527.83333333333326</v>
      </c>
      <c r="F440" s="36">
        <v>500.01666666666665</v>
      </c>
      <c r="G440" s="36">
        <v>482.43333333333328</v>
      </c>
      <c r="H440" s="36">
        <v>573.23333333333323</v>
      </c>
      <c r="I440" s="36">
        <v>590.81666666666649</v>
      </c>
      <c r="J440" s="36">
        <v>618.63333333333321</v>
      </c>
      <c r="K440" s="31">
        <v>563</v>
      </c>
      <c r="L440" s="31">
        <v>517.6</v>
      </c>
      <c r="M440" s="31">
        <v>10.86623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5878.5</v>
      </c>
      <c r="D441" s="36">
        <v>5936.8166666666666</v>
      </c>
      <c r="E441" s="36">
        <v>5811.6833333333334</v>
      </c>
      <c r="F441" s="36">
        <v>5744.8666666666668</v>
      </c>
      <c r="G441" s="36">
        <v>5619.7333333333336</v>
      </c>
      <c r="H441" s="36">
        <v>6003.6333333333332</v>
      </c>
      <c r="I441" s="36">
        <v>6128.7666666666664</v>
      </c>
      <c r="J441" s="36">
        <v>6195.583333333333</v>
      </c>
      <c r="K441" s="31">
        <v>6061.95</v>
      </c>
      <c r="L441" s="31">
        <v>5870</v>
      </c>
      <c r="M441" s="31">
        <v>0.57877999999999996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795.7</v>
      </c>
      <c r="D442" s="36">
        <v>800.88333333333333</v>
      </c>
      <c r="E442" s="36">
        <v>783.91666666666663</v>
      </c>
      <c r="F442" s="36">
        <v>772.13333333333333</v>
      </c>
      <c r="G442" s="36">
        <v>755.16666666666663</v>
      </c>
      <c r="H442" s="36">
        <v>812.66666666666663</v>
      </c>
      <c r="I442" s="36">
        <v>829.63333333333333</v>
      </c>
      <c r="J442" s="36">
        <v>841.41666666666663</v>
      </c>
      <c r="K442" s="31">
        <v>817.85</v>
      </c>
      <c r="L442" s="31">
        <v>789.1</v>
      </c>
      <c r="M442" s="31">
        <v>0.91563000000000005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55.2</v>
      </c>
      <c r="D443" s="36">
        <v>55.233333333333327</v>
      </c>
      <c r="E443" s="36">
        <v>54.466666666666654</v>
      </c>
      <c r="F443" s="36">
        <v>53.733333333333327</v>
      </c>
      <c r="G443" s="36">
        <v>52.966666666666654</v>
      </c>
      <c r="H443" s="36">
        <v>55.966666666666654</v>
      </c>
      <c r="I443" s="36">
        <v>56.73333333333332</v>
      </c>
      <c r="J443" s="36">
        <v>57.466666666666654</v>
      </c>
      <c r="K443" s="31">
        <v>56</v>
      </c>
      <c r="L443" s="31">
        <v>54.5</v>
      </c>
      <c r="M443" s="31">
        <v>545.88550999999995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692.6</v>
      </c>
      <c r="D444" s="36">
        <v>692.6</v>
      </c>
      <c r="E444" s="36">
        <v>692.6</v>
      </c>
      <c r="F444" s="36">
        <v>692.6</v>
      </c>
      <c r="G444" s="36">
        <v>692.6</v>
      </c>
      <c r="H444" s="36">
        <v>692.6</v>
      </c>
      <c r="I444" s="36">
        <v>692.6</v>
      </c>
      <c r="J444" s="36">
        <v>692.6</v>
      </c>
      <c r="K444" s="31">
        <v>692.6</v>
      </c>
      <c r="L444" s="31">
        <v>692.6</v>
      </c>
      <c r="M444" s="31">
        <v>3.81237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731.7</v>
      </c>
      <c r="D445" s="36">
        <v>730.38333333333333</v>
      </c>
      <c r="E445" s="36">
        <v>725.01666666666665</v>
      </c>
      <c r="F445" s="36">
        <v>718.33333333333337</v>
      </c>
      <c r="G445" s="36">
        <v>712.9666666666667</v>
      </c>
      <c r="H445" s="36">
        <v>737.06666666666661</v>
      </c>
      <c r="I445" s="36">
        <v>742.43333333333317</v>
      </c>
      <c r="J445" s="36">
        <v>749.11666666666656</v>
      </c>
      <c r="K445" s="31">
        <v>735.75</v>
      </c>
      <c r="L445" s="31">
        <v>723.7</v>
      </c>
      <c r="M445" s="31">
        <v>9.6784199999999991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495.1</v>
      </c>
      <c r="D446" s="36">
        <v>497.59999999999997</v>
      </c>
      <c r="E446" s="36">
        <v>489.19999999999993</v>
      </c>
      <c r="F446" s="36">
        <v>483.29999999999995</v>
      </c>
      <c r="G446" s="36">
        <v>474.89999999999992</v>
      </c>
      <c r="H446" s="36">
        <v>503.49999999999994</v>
      </c>
      <c r="I446" s="36">
        <v>511.89999999999992</v>
      </c>
      <c r="J446" s="36">
        <v>517.79999999999995</v>
      </c>
      <c r="K446" s="31">
        <v>506</v>
      </c>
      <c r="L446" s="31">
        <v>491.7</v>
      </c>
      <c r="M446" s="31">
        <v>4.4472899999999997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44.08</v>
      </c>
      <c r="D447" s="36">
        <v>44.533333333333331</v>
      </c>
      <c r="E447" s="36">
        <v>43.486666666666665</v>
      </c>
      <c r="F447" s="36">
        <v>42.893333333333331</v>
      </c>
      <c r="G447" s="36">
        <v>41.846666666666664</v>
      </c>
      <c r="H447" s="36">
        <v>45.126666666666665</v>
      </c>
      <c r="I447" s="36">
        <v>46.173333333333332</v>
      </c>
      <c r="J447" s="36">
        <v>46.766666666666666</v>
      </c>
      <c r="K447" s="31">
        <v>45.58</v>
      </c>
      <c r="L447" s="31">
        <v>43.94</v>
      </c>
      <c r="M447" s="31">
        <v>56.871130000000001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2398.25</v>
      </c>
      <c r="D448" s="36">
        <v>2408.5333333333333</v>
      </c>
      <c r="E448" s="36">
        <v>2371.1166666666668</v>
      </c>
      <c r="F448" s="36">
        <v>2343.9833333333336</v>
      </c>
      <c r="G448" s="36">
        <v>2306.5666666666671</v>
      </c>
      <c r="H448" s="36">
        <v>2435.6666666666665</v>
      </c>
      <c r="I448" s="36">
        <v>2473.0833333333335</v>
      </c>
      <c r="J448" s="36">
        <v>2500.2166666666662</v>
      </c>
      <c r="K448" s="31">
        <v>2445.9499999999998</v>
      </c>
      <c r="L448" s="31">
        <v>2381.4</v>
      </c>
      <c r="M448" s="31">
        <v>7.5237699999999998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190.72</v>
      </c>
      <c r="D449" s="36">
        <v>190.84333333333333</v>
      </c>
      <c r="E449" s="36">
        <v>188.30666666666667</v>
      </c>
      <c r="F449" s="36">
        <v>185.89333333333335</v>
      </c>
      <c r="G449" s="36">
        <v>183.35666666666668</v>
      </c>
      <c r="H449" s="36">
        <v>193.25666666666666</v>
      </c>
      <c r="I449" s="36">
        <v>195.79333333333335</v>
      </c>
      <c r="J449" s="36">
        <v>198.20666666666665</v>
      </c>
      <c r="K449" s="31">
        <v>193.38</v>
      </c>
      <c r="L449" s="31">
        <v>188.43</v>
      </c>
      <c r="M449" s="31">
        <v>27.13429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484.1</v>
      </c>
      <c r="D450" s="36">
        <v>483.7</v>
      </c>
      <c r="E450" s="36">
        <v>478.4</v>
      </c>
      <c r="F450" s="36">
        <v>472.7</v>
      </c>
      <c r="G450" s="36">
        <v>467.4</v>
      </c>
      <c r="H450" s="36">
        <v>489.4</v>
      </c>
      <c r="I450" s="36">
        <v>494.70000000000005</v>
      </c>
      <c r="J450" s="36">
        <v>500.4</v>
      </c>
      <c r="K450" s="31">
        <v>489</v>
      </c>
      <c r="L450" s="31">
        <v>478</v>
      </c>
      <c r="M450" s="31">
        <v>2.3172100000000002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946.2</v>
      </c>
      <c r="D451" s="36">
        <v>951.06666666666661</v>
      </c>
      <c r="E451" s="36">
        <v>939.68333333333317</v>
      </c>
      <c r="F451" s="36">
        <v>933.16666666666652</v>
      </c>
      <c r="G451" s="36">
        <v>921.78333333333308</v>
      </c>
      <c r="H451" s="36">
        <v>957.58333333333326</v>
      </c>
      <c r="I451" s="36">
        <v>968.9666666666667</v>
      </c>
      <c r="J451" s="36">
        <v>975.48333333333335</v>
      </c>
      <c r="K451" s="31">
        <v>962.45</v>
      </c>
      <c r="L451" s="31">
        <v>944.55</v>
      </c>
      <c r="M451" s="31">
        <v>2.8360599999999998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1079.95</v>
      </c>
      <c r="D452" s="36">
        <v>1089.9166666666667</v>
      </c>
      <c r="E452" s="36">
        <v>1068.6833333333334</v>
      </c>
      <c r="F452" s="36">
        <v>1057.4166666666667</v>
      </c>
      <c r="G452" s="36">
        <v>1036.1833333333334</v>
      </c>
      <c r="H452" s="36">
        <v>1101.1833333333334</v>
      </c>
      <c r="I452" s="36">
        <v>1122.4166666666665</v>
      </c>
      <c r="J452" s="36">
        <v>1133.6833333333334</v>
      </c>
      <c r="K452" s="31">
        <v>1111.1500000000001</v>
      </c>
      <c r="L452" s="31">
        <v>1078.6500000000001</v>
      </c>
      <c r="M452" s="31">
        <v>11.112299999999999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1857.2</v>
      </c>
      <c r="D453" s="36">
        <v>1863.3833333333332</v>
      </c>
      <c r="E453" s="36">
        <v>1833.8166666666664</v>
      </c>
      <c r="F453" s="36">
        <v>1810.4333333333332</v>
      </c>
      <c r="G453" s="36">
        <v>1780.8666666666663</v>
      </c>
      <c r="H453" s="36">
        <v>1886.7666666666664</v>
      </c>
      <c r="I453" s="36">
        <v>1916.333333333333</v>
      </c>
      <c r="J453" s="36">
        <v>1939.7166666666665</v>
      </c>
      <c r="K453" s="31">
        <v>1892.95</v>
      </c>
      <c r="L453" s="31">
        <v>1840</v>
      </c>
      <c r="M453" s="31">
        <v>2.6981299999999999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3993.2</v>
      </c>
      <c r="D454" s="36">
        <v>4000.8333333333335</v>
      </c>
      <c r="E454" s="36">
        <v>3970.416666666667</v>
      </c>
      <c r="F454" s="36">
        <v>3947.6333333333337</v>
      </c>
      <c r="G454" s="36">
        <v>3917.2166666666672</v>
      </c>
      <c r="H454" s="36">
        <v>4023.6166666666668</v>
      </c>
      <c r="I454" s="36">
        <v>4054.0333333333338</v>
      </c>
      <c r="J454" s="36">
        <v>4076.8166666666666</v>
      </c>
      <c r="K454" s="31">
        <v>4031.25</v>
      </c>
      <c r="L454" s="31">
        <v>3978.05</v>
      </c>
      <c r="M454" s="31">
        <v>17.588819999999998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1150.8</v>
      </c>
      <c r="D455" s="36">
        <v>1150.2666666666667</v>
      </c>
      <c r="E455" s="36">
        <v>1136.5333333333333</v>
      </c>
      <c r="F455" s="36">
        <v>1122.2666666666667</v>
      </c>
      <c r="G455" s="36">
        <v>1108.5333333333333</v>
      </c>
      <c r="H455" s="36">
        <v>1164.5333333333333</v>
      </c>
      <c r="I455" s="36">
        <v>1178.2666666666664</v>
      </c>
      <c r="J455" s="36">
        <v>1192.5333333333333</v>
      </c>
      <c r="K455" s="31">
        <v>1164</v>
      </c>
      <c r="L455" s="31">
        <v>1136</v>
      </c>
      <c r="M455" s="31">
        <v>19.586760000000002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7027</v>
      </c>
      <c r="D456" s="36">
        <v>7045.1166666666659</v>
      </c>
      <c r="E456" s="36">
        <v>6994.2833333333319</v>
      </c>
      <c r="F456" s="36">
        <v>6961.5666666666657</v>
      </c>
      <c r="G456" s="36">
        <v>6910.7333333333318</v>
      </c>
      <c r="H456" s="36">
        <v>7077.8333333333321</v>
      </c>
      <c r="I456" s="36">
        <v>7128.6666666666661</v>
      </c>
      <c r="J456" s="36">
        <v>7161.3833333333323</v>
      </c>
      <c r="K456" s="31">
        <v>7095.95</v>
      </c>
      <c r="L456" s="31">
        <v>7012.4</v>
      </c>
      <c r="M456" s="31">
        <v>0.84065000000000001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6504.45</v>
      </c>
      <c r="D457" s="36">
        <v>6545.8166666666666</v>
      </c>
      <c r="E457" s="36">
        <v>6458.6333333333332</v>
      </c>
      <c r="F457" s="36">
        <v>6412.8166666666666</v>
      </c>
      <c r="G457" s="36">
        <v>6325.6333333333332</v>
      </c>
      <c r="H457" s="36">
        <v>6591.6333333333332</v>
      </c>
      <c r="I457" s="36">
        <v>6678.8166666666657</v>
      </c>
      <c r="J457" s="36">
        <v>6724.6333333333332</v>
      </c>
      <c r="K457" s="31">
        <v>6633</v>
      </c>
      <c r="L457" s="31">
        <v>6500</v>
      </c>
      <c r="M457" s="31">
        <v>0.24951000000000001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683.9</v>
      </c>
      <c r="D458" s="36">
        <v>685.33333333333337</v>
      </c>
      <c r="E458" s="36">
        <v>678.66666666666674</v>
      </c>
      <c r="F458" s="36">
        <v>673.43333333333339</v>
      </c>
      <c r="G458" s="36">
        <v>666.76666666666677</v>
      </c>
      <c r="H458" s="36">
        <v>690.56666666666672</v>
      </c>
      <c r="I458" s="36">
        <v>697.23333333333346</v>
      </c>
      <c r="J458" s="36">
        <v>702.4666666666667</v>
      </c>
      <c r="K458" s="31">
        <v>692</v>
      </c>
      <c r="L458" s="31">
        <v>680.1</v>
      </c>
      <c r="M458" s="31">
        <v>12.58821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1002.6</v>
      </c>
      <c r="D459" s="36">
        <v>1005.1333333333333</v>
      </c>
      <c r="E459" s="36">
        <v>993.66666666666663</v>
      </c>
      <c r="F459" s="36">
        <v>984.73333333333335</v>
      </c>
      <c r="G459" s="36">
        <v>973.26666666666665</v>
      </c>
      <c r="H459" s="36">
        <v>1014.0666666666666</v>
      </c>
      <c r="I459" s="36">
        <v>1025.5333333333333</v>
      </c>
      <c r="J459" s="36">
        <v>1034.4666666666667</v>
      </c>
      <c r="K459" s="31">
        <v>1016.6</v>
      </c>
      <c r="L459" s="31">
        <v>996.2</v>
      </c>
      <c r="M459" s="31">
        <v>133.12084999999999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433.45</v>
      </c>
      <c r="D460" s="36">
        <v>436.26666666666665</v>
      </c>
      <c r="E460" s="36">
        <v>429.08333333333331</v>
      </c>
      <c r="F460" s="36">
        <v>424.71666666666664</v>
      </c>
      <c r="G460" s="36">
        <v>417.5333333333333</v>
      </c>
      <c r="H460" s="36">
        <v>440.63333333333333</v>
      </c>
      <c r="I460" s="36">
        <v>447.81666666666672</v>
      </c>
      <c r="J460" s="36">
        <v>452.18333333333334</v>
      </c>
      <c r="K460" s="31">
        <v>443.45</v>
      </c>
      <c r="L460" s="31">
        <v>431.9</v>
      </c>
      <c r="M460" s="31">
        <v>91.547560000000004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172.28</v>
      </c>
      <c r="D461" s="36">
        <v>173.28</v>
      </c>
      <c r="E461" s="36">
        <v>171.09</v>
      </c>
      <c r="F461" s="36">
        <v>169.9</v>
      </c>
      <c r="G461" s="36">
        <v>167.71</v>
      </c>
      <c r="H461" s="36">
        <v>174.47</v>
      </c>
      <c r="I461" s="36">
        <v>176.66</v>
      </c>
      <c r="J461" s="36">
        <v>177.85</v>
      </c>
      <c r="K461" s="31">
        <v>175.47</v>
      </c>
      <c r="L461" s="31">
        <v>172.09</v>
      </c>
      <c r="M461" s="31">
        <v>314.79861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1004.55</v>
      </c>
      <c r="D462" s="36">
        <v>1007.7666666666668</v>
      </c>
      <c r="E462" s="36">
        <v>999.78333333333353</v>
      </c>
      <c r="F462" s="36">
        <v>995.01666666666677</v>
      </c>
      <c r="G462" s="36">
        <v>987.03333333333353</v>
      </c>
      <c r="H462" s="36">
        <v>1012.5333333333335</v>
      </c>
      <c r="I462" s="36">
        <v>1020.5166666666669</v>
      </c>
      <c r="J462" s="36">
        <v>1025.2833333333335</v>
      </c>
      <c r="K462" s="31">
        <v>1015.75</v>
      </c>
      <c r="L462" s="31">
        <v>1003</v>
      </c>
      <c r="M462" s="31">
        <v>4.5974199999999996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75.61</v>
      </c>
      <c r="D463" s="36">
        <v>75.923333333333332</v>
      </c>
      <c r="E463" s="36">
        <v>75.046666666666667</v>
      </c>
      <c r="F463" s="36">
        <v>74.483333333333334</v>
      </c>
      <c r="G463" s="36">
        <v>73.606666666666669</v>
      </c>
      <c r="H463" s="36">
        <v>76.486666666666665</v>
      </c>
      <c r="I463" s="36">
        <v>77.36333333333333</v>
      </c>
      <c r="J463" s="36">
        <v>77.926666666666662</v>
      </c>
      <c r="K463" s="31">
        <v>76.8</v>
      </c>
      <c r="L463" s="31">
        <v>75.36</v>
      </c>
      <c r="M463" s="31">
        <v>17.63158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1467.6</v>
      </c>
      <c r="D464" s="36">
        <v>1468.9000000000003</v>
      </c>
      <c r="E464" s="36">
        <v>1458.8500000000006</v>
      </c>
      <c r="F464" s="36">
        <v>1450.1000000000004</v>
      </c>
      <c r="G464" s="36">
        <v>1440.0500000000006</v>
      </c>
      <c r="H464" s="36">
        <v>1477.6500000000005</v>
      </c>
      <c r="I464" s="36">
        <v>1487.7000000000003</v>
      </c>
      <c r="J464" s="36">
        <v>1496.4500000000005</v>
      </c>
      <c r="K464" s="31">
        <v>1478.95</v>
      </c>
      <c r="L464" s="31">
        <v>1460.15</v>
      </c>
      <c r="M464" s="31">
        <v>8.0769800000000007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1422.35</v>
      </c>
      <c r="D465" s="36">
        <v>1435.0166666666667</v>
      </c>
      <c r="E465" s="36">
        <v>1399.3333333333333</v>
      </c>
      <c r="F465" s="36">
        <v>1376.3166666666666</v>
      </c>
      <c r="G465" s="36">
        <v>1340.6333333333332</v>
      </c>
      <c r="H465" s="36">
        <v>1458.0333333333333</v>
      </c>
      <c r="I465" s="36">
        <v>1493.7166666666667</v>
      </c>
      <c r="J465" s="36">
        <v>1516.7333333333333</v>
      </c>
      <c r="K465" s="31">
        <v>1470.7</v>
      </c>
      <c r="L465" s="31">
        <v>1412</v>
      </c>
      <c r="M465" s="31">
        <v>4.2982300000000002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275.82</v>
      </c>
      <c r="D466" s="36">
        <v>278.10666666666663</v>
      </c>
      <c r="E466" s="36">
        <v>266.21333333333325</v>
      </c>
      <c r="F466" s="36">
        <v>256.60666666666663</v>
      </c>
      <c r="G466" s="36">
        <v>244.71333333333325</v>
      </c>
      <c r="H466" s="36">
        <v>287.71333333333325</v>
      </c>
      <c r="I466" s="36">
        <v>299.60666666666657</v>
      </c>
      <c r="J466" s="36">
        <v>309.21333333333325</v>
      </c>
      <c r="K466" s="31">
        <v>290</v>
      </c>
      <c r="L466" s="31">
        <v>268.5</v>
      </c>
      <c r="M466" s="31">
        <v>79.516329999999996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794.8</v>
      </c>
      <c r="D467" s="36">
        <v>799.08333333333337</v>
      </c>
      <c r="E467" s="36">
        <v>786.2166666666667</v>
      </c>
      <c r="F467" s="36">
        <v>777.63333333333333</v>
      </c>
      <c r="G467" s="36">
        <v>764.76666666666665</v>
      </c>
      <c r="H467" s="36">
        <v>807.66666666666674</v>
      </c>
      <c r="I467" s="36">
        <v>820.5333333333333</v>
      </c>
      <c r="J467" s="36">
        <v>829.11666666666679</v>
      </c>
      <c r="K467" s="31">
        <v>811.95</v>
      </c>
      <c r="L467" s="31">
        <v>790.5</v>
      </c>
      <c r="M467" s="31">
        <v>16.363099999999999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5666.45</v>
      </c>
      <c r="D468" s="36">
        <v>5708.9666666666672</v>
      </c>
      <c r="E468" s="36">
        <v>5577.9833333333345</v>
      </c>
      <c r="F468" s="36">
        <v>5489.5166666666673</v>
      </c>
      <c r="G468" s="36">
        <v>5358.5333333333347</v>
      </c>
      <c r="H468" s="36">
        <v>5797.4333333333343</v>
      </c>
      <c r="I468" s="36">
        <v>5928.4166666666679</v>
      </c>
      <c r="J468" s="36">
        <v>6016.8833333333341</v>
      </c>
      <c r="K468" s="31">
        <v>5839.95</v>
      </c>
      <c r="L468" s="31">
        <v>5620.5</v>
      </c>
      <c r="M468" s="31">
        <v>2.1101399999999999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4317.7</v>
      </c>
      <c r="D469" s="36">
        <v>4377.8833333333332</v>
      </c>
      <c r="E469" s="36">
        <v>4220.8166666666666</v>
      </c>
      <c r="F469" s="36">
        <v>4123.9333333333334</v>
      </c>
      <c r="G469" s="36">
        <v>3966.8666666666668</v>
      </c>
      <c r="H469" s="36">
        <v>4474.7666666666664</v>
      </c>
      <c r="I469" s="36">
        <v>4631.8333333333321</v>
      </c>
      <c r="J469" s="36">
        <v>4728.7166666666662</v>
      </c>
      <c r="K469" s="31">
        <v>4534.95</v>
      </c>
      <c r="L469" s="31">
        <v>4281</v>
      </c>
      <c r="M469" s="31">
        <v>2.3105699999999998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1823.45</v>
      </c>
      <c r="D470" s="36">
        <v>1823.5333333333335</v>
      </c>
      <c r="E470" s="36">
        <v>1785.9666666666672</v>
      </c>
      <c r="F470" s="36">
        <v>1748.4833333333336</v>
      </c>
      <c r="G470" s="36">
        <v>1710.9166666666672</v>
      </c>
      <c r="H470" s="36">
        <v>1861.0166666666671</v>
      </c>
      <c r="I470" s="36">
        <v>1898.5833333333333</v>
      </c>
      <c r="J470" s="36">
        <v>1936.0666666666671</v>
      </c>
      <c r="K470" s="31">
        <v>1861.1</v>
      </c>
      <c r="L470" s="31">
        <v>1786.05</v>
      </c>
      <c r="M470" s="31">
        <v>15.24335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3156.2</v>
      </c>
      <c r="D471" s="36">
        <v>3162.1</v>
      </c>
      <c r="E471" s="36">
        <v>3120.2</v>
      </c>
      <c r="F471" s="36">
        <v>3084.2</v>
      </c>
      <c r="G471" s="36">
        <v>3042.2999999999997</v>
      </c>
      <c r="H471" s="36">
        <v>3198.1</v>
      </c>
      <c r="I471" s="36">
        <v>3240.0000000000005</v>
      </c>
      <c r="J471" s="36">
        <v>3276</v>
      </c>
      <c r="K471" s="31">
        <v>3204</v>
      </c>
      <c r="L471" s="31">
        <v>3126.1</v>
      </c>
      <c r="M471" s="31">
        <v>53.239199999999997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2882.75</v>
      </c>
      <c r="D472" s="36">
        <v>2882.9666666666667</v>
      </c>
      <c r="E472" s="36">
        <v>2846.4333333333334</v>
      </c>
      <c r="F472" s="36">
        <v>2810.1166666666668</v>
      </c>
      <c r="G472" s="36">
        <v>2773.5833333333335</v>
      </c>
      <c r="H472" s="36">
        <v>2919.2833333333333</v>
      </c>
      <c r="I472" s="36">
        <v>2955.8166666666671</v>
      </c>
      <c r="J472" s="36">
        <v>2992.1333333333332</v>
      </c>
      <c r="K472" s="31">
        <v>2919.5</v>
      </c>
      <c r="L472" s="31">
        <v>2846.65</v>
      </c>
      <c r="M472" s="31">
        <v>1.43062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1473.3</v>
      </c>
      <c r="D473" s="36">
        <v>1484.7833333333335</v>
      </c>
      <c r="E473" s="36">
        <v>1445.7666666666671</v>
      </c>
      <c r="F473" s="36">
        <v>1418.2333333333336</v>
      </c>
      <c r="G473" s="36">
        <v>1379.2166666666672</v>
      </c>
      <c r="H473" s="36">
        <v>1512.3166666666671</v>
      </c>
      <c r="I473" s="36">
        <v>1551.3333333333335</v>
      </c>
      <c r="J473" s="36">
        <v>1578.866666666667</v>
      </c>
      <c r="K473" s="31">
        <v>1523.8</v>
      </c>
      <c r="L473" s="31">
        <v>1457.25</v>
      </c>
      <c r="M473" s="31">
        <v>2.3357999999999999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5594.25</v>
      </c>
      <c r="D474" s="36">
        <v>5610.416666666667</v>
      </c>
      <c r="E474" s="36">
        <v>5555.8333333333339</v>
      </c>
      <c r="F474" s="36">
        <v>5517.416666666667</v>
      </c>
      <c r="G474" s="36">
        <v>5462.8333333333339</v>
      </c>
      <c r="H474" s="36">
        <v>5648.8333333333339</v>
      </c>
      <c r="I474" s="36">
        <v>5703.4166666666679</v>
      </c>
      <c r="J474" s="36">
        <v>5741.8333333333339</v>
      </c>
      <c r="K474" s="31">
        <v>5665</v>
      </c>
      <c r="L474" s="31">
        <v>5572</v>
      </c>
      <c r="M474" s="31">
        <v>2.7313000000000001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37.950000000000003</v>
      </c>
      <c r="D475" s="36">
        <v>38.1</v>
      </c>
      <c r="E475" s="36">
        <v>37.75</v>
      </c>
      <c r="F475" s="36">
        <v>37.549999999999997</v>
      </c>
      <c r="G475" s="36">
        <v>37.199999999999996</v>
      </c>
      <c r="H475" s="36">
        <v>38.300000000000004</v>
      </c>
      <c r="I475" s="36">
        <v>38.650000000000013</v>
      </c>
      <c r="J475" s="36">
        <v>38.850000000000009</v>
      </c>
      <c r="K475" s="31">
        <v>38.450000000000003</v>
      </c>
      <c r="L475" s="31">
        <v>37.9</v>
      </c>
      <c r="M475" s="31">
        <v>74.026390000000006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402.2</v>
      </c>
      <c r="D476" s="36">
        <v>402.7</v>
      </c>
      <c r="E476" s="36">
        <v>394.59999999999997</v>
      </c>
      <c r="F476" s="36">
        <v>387</v>
      </c>
      <c r="G476" s="36">
        <v>378.9</v>
      </c>
      <c r="H476" s="36">
        <v>410.29999999999995</v>
      </c>
      <c r="I476" s="36">
        <v>418.4</v>
      </c>
      <c r="J476" s="36">
        <v>425.99999999999994</v>
      </c>
      <c r="K476" s="31">
        <v>410.8</v>
      </c>
      <c r="L476" s="31">
        <v>395.1</v>
      </c>
      <c r="M476" s="31">
        <v>9.3746299999999998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629.4</v>
      </c>
      <c r="D477" s="36">
        <v>630.23333333333323</v>
      </c>
      <c r="E477" s="36">
        <v>621.01666666666642</v>
      </c>
      <c r="F477" s="36">
        <v>612.63333333333321</v>
      </c>
      <c r="G477" s="36">
        <v>603.4166666666664</v>
      </c>
      <c r="H477" s="36">
        <v>638.61666666666645</v>
      </c>
      <c r="I477" s="36">
        <v>647.83333333333337</v>
      </c>
      <c r="J477" s="31">
        <v>656.21666666666647</v>
      </c>
      <c r="K477" s="31">
        <v>639.45000000000005</v>
      </c>
      <c r="L477" s="31">
        <v>621.85</v>
      </c>
      <c r="M477" s="53">
        <v>2.78145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4329.25</v>
      </c>
      <c r="D478" s="36">
        <v>4301.7833333333338</v>
      </c>
      <c r="E478" s="36">
        <v>4198.5666666666675</v>
      </c>
      <c r="F478" s="36">
        <v>4067.8833333333341</v>
      </c>
      <c r="G478" s="36">
        <v>3964.6666666666679</v>
      </c>
      <c r="H478" s="36">
        <v>4432.4666666666672</v>
      </c>
      <c r="I478" s="36">
        <v>4535.6833333333325</v>
      </c>
      <c r="J478" s="31">
        <v>4666.3666666666668</v>
      </c>
      <c r="K478" s="31">
        <v>4405</v>
      </c>
      <c r="L478" s="31">
        <v>4171.1000000000004</v>
      </c>
      <c r="M478" s="53">
        <v>2.7120099999999998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54.08</v>
      </c>
      <c r="D479" s="36">
        <v>54.263333333333328</v>
      </c>
      <c r="E479" s="36">
        <v>53.626666666666658</v>
      </c>
      <c r="F479" s="36">
        <v>53.173333333333332</v>
      </c>
      <c r="G479" s="36">
        <v>52.536666666666662</v>
      </c>
      <c r="H479" s="36">
        <v>54.716666666666654</v>
      </c>
      <c r="I479" s="36">
        <v>55.353333333333325</v>
      </c>
      <c r="J479" s="36">
        <v>55.806666666666651</v>
      </c>
      <c r="K479" s="31">
        <v>54.9</v>
      </c>
      <c r="L479" s="31">
        <v>53.81</v>
      </c>
      <c r="M479" s="31">
        <v>51.109569999999998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1124.45</v>
      </c>
      <c r="D480" s="36">
        <v>1146.0833333333333</v>
      </c>
      <c r="E480" s="36">
        <v>1093.3666666666666</v>
      </c>
      <c r="F480" s="36">
        <v>1062.2833333333333</v>
      </c>
      <c r="G480" s="36">
        <v>1009.5666666666666</v>
      </c>
      <c r="H480" s="36">
        <v>1177.1666666666665</v>
      </c>
      <c r="I480" s="36">
        <v>1229.8833333333332</v>
      </c>
      <c r="J480" s="31">
        <v>1260.9666666666665</v>
      </c>
      <c r="K480" s="31">
        <v>1198.8</v>
      </c>
      <c r="L480" s="31">
        <v>1115</v>
      </c>
      <c r="M480" s="53">
        <v>14.30978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567.4</v>
      </c>
      <c r="D481" s="36">
        <v>568.11666666666667</v>
      </c>
      <c r="E481" s="36">
        <v>561.43333333333339</v>
      </c>
      <c r="F481" s="36">
        <v>555.4666666666667</v>
      </c>
      <c r="G481" s="36">
        <v>548.78333333333342</v>
      </c>
      <c r="H481" s="36">
        <v>574.08333333333337</v>
      </c>
      <c r="I481" s="36">
        <v>580.76666666666654</v>
      </c>
      <c r="J481" s="36">
        <v>586.73333333333335</v>
      </c>
      <c r="K481" s="31">
        <v>574.79999999999995</v>
      </c>
      <c r="L481" s="31">
        <v>562.15</v>
      </c>
      <c r="M481" s="31">
        <v>26.953589999999998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1048.95</v>
      </c>
      <c r="D482" s="36">
        <v>1055.3166666666666</v>
      </c>
      <c r="E482" s="36">
        <v>1038.6333333333332</v>
      </c>
      <c r="F482" s="36">
        <v>1028.3166666666666</v>
      </c>
      <c r="G482" s="36">
        <v>1011.6333333333332</v>
      </c>
      <c r="H482" s="36">
        <v>1065.6333333333332</v>
      </c>
      <c r="I482" s="36">
        <v>1082.3166666666666</v>
      </c>
      <c r="J482" s="36">
        <v>1092.6333333333332</v>
      </c>
      <c r="K482" s="31">
        <v>1072</v>
      </c>
      <c r="L482" s="31">
        <v>1045</v>
      </c>
      <c r="M482" s="31">
        <v>2.1059800000000002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44.91</v>
      </c>
      <c r="D483" s="36">
        <v>44.966666666666669</v>
      </c>
      <c r="E483" s="36">
        <v>44.543333333333337</v>
      </c>
      <c r="F483" s="36">
        <v>44.176666666666669</v>
      </c>
      <c r="G483" s="36">
        <v>43.753333333333337</v>
      </c>
      <c r="H483" s="36">
        <v>45.333333333333336</v>
      </c>
      <c r="I483" s="36">
        <v>45.756666666666668</v>
      </c>
      <c r="J483" s="36">
        <v>46.123333333333335</v>
      </c>
      <c r="K483" s="31">
        <v>45.39</v>
      </c>
      <c r="L483" s="31">
        <v>44.6</v>
      </c>
      <c r="M483" s="31">
        <v>152.41506000000001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11582.9</v>
      </c>
      <c r="D484" s="36">
        <v>11609.233333333332</v>
      </c>
      <c r="E484" s="36">
        <v>11503.666666666664</v>
      </c>
      <c r="F484" s="36">
        <v>11424.433333333332</v>
      </c>
      <c r="G484" s="36">
        <v>11318.866666666665</v>
      </c>
      <c r="H484" s="36">
        <v>11688.466666666664</v>
      </c>
      <c r="I484" s="36">
        <v>11794.033333333333</v>
      </c>
      <c r="J484" s="36">
        <v>11873.266666666663</v>
      </c>
      <c r="K484" s="31">
        <v>11714.8</v>
      </c>
      <c r="L484" s="31">
        <v>11530</v>
      </c>
      <c r="M484" s="31">
        <v>1.4921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133.24</v>
      </c>
      <c r="D485" s="36">
        <v>134.01333333333335</v>
      </c>
      <c r="E485" s="36">
        <v>132.22666666666669</v>
      </c>
      <c r="F485" s="36">
        <v>131.21333333333334</v>
      </c>
      <c r="G485" s="36">
        <v>129.42666666666668</v>
      </c>
      <c r="H485" s="36">
        <v>135.0266666666667</v>
      </c>
      <c r="I485" s="36">
        <v>136.81333333333339</v>
      </c>
      <c r="J485" s="36">
        <v>137.82666666666671</v>
      </c>
      <c r="K485" s="31">
        <v>135.80000000000001</v>
      </c>
      <c r="L485" s="31">
        <v>133</v>
      </c>
      <c r="M485" s="31">
        <v>101.39727999999999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2110.9499999999998</v>
      </c>
      <c r="D486" s="36">
        <v>2104.8833333333332</v>
      </c>
      <c r="E486" s="36">
        <v>2076.0666666666666</v>
      </c>
      <c r="F486" s="36">
        <v>2041.1833333333334</v>
      </c>
      <c r="G486" s="36">
        <v>2012.3666666666668</v>
      </c>
      <c r="H486" s="36">
        <v>2139.7666666666664</v>
      </c>
      <c r="I486" s="36">
        <v>2168.583333333333</v>
      </c>
      <c r="J486" s="36">
        <v>2203.4666666666662</v>
      </c>
      <c r="K486" s="31">
        <v>2133.6999999999998</v>
      </c>
      <c r="L486" s="31">
        <v>2070</v>
      </c>
      <c r="M486" s="31">
        <v>4.4332500000000001</v>
      </c>
      <c r="N486" s="1"/>
      <c r="O486" s="1"/>
    </row>
    <row r="487" spans="1:15" ht="12.75" customHeight="1">
      <c r="A487" s="33">
        <v>477</v>
      </c>
      <c r="B487" s="53" t="s">
        <v>893</v>
      </c>
      <c r="C487" s="31">
        <v>1272.0999999999999</v>
      </c>
      <c r="D487" s="36">
        <v>1269.3666666666666</v>
      </c>
      <c r="E487" s="36">
        <v>1259.7333333333331</v>
      </c>
      <c r="F487" s="36">
        <v>1247.3666666666666</v>
      </c>
      <c r="G487" s="36">
        <v>1237.7333333333331</v>
      </c>
      <c r="H487" s="36">
        <v>1281.7333333333331</v>
      </c>
      <c r="I487" s="36">
        <v>1291.3666666666668</v>
      </c>
      <c r="J487" s="36">
        <v>1303.7333333333331</v>
      </c>
      <c r="K487" s="31">
        <v>1279</v>
      </c>
      <c r="L487" s="31">
        <v>1257</v>
      </c>
      <c r="M487" s="31">
        <v>21.22654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406.9</v>
      </c>
      <c r="D488" s="36">
        <v>407.71666666666664</v>
      </c>
      <c r="E488" s="36">
        <v>400.48333333333329</v>
      </c>
      <c r="F488" s="36">
        <v>394.06666666666666</v>
      </c>
      <c r="G488" s="36">
        <v>386.83333333333331</v>
      </c>
      <c r="H488" s="36">
        <v>414.13333333333327</v>
      </c>
      <c r="I488" s="36">
        <v>421.36666666666662</v>
      </c>
      <c r="J488" s="36">
        <v>427.78333333333325</v>
      </c>
      <c r="K488" s="31">
        <v>414.95</v>
      </c>
      <c r="L488" s="31">
        <v>401.3</v>
      </c>
      <c r="M488" s="31">
        <v>5.1353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466.55</v>
      </c>
      <c r="D489" s="36">
        <v>485.13333333333327</v>
      </c>
      <c r="E489" s="36">
        <v>442.71666666666658</v>
      </c>
      <c r="F489" s="36">
        <v>418.88333333333333</v>
      </c>
      <c r="G489" s="36">
        <v>376.46666666666664</v>
      </c>
      <c r="H489" s="36">
        <v>508.96666666666653</v>
      </c>
      <c r="I489" s="36">
        <v>551.38333333333321</v>
      </c>
      <c r="J489" s="36">
        <v>575.21666666666647</v>
      </c>
      <c r="K489" s="31">
        <v>527.54999999999995</v>
      </c>
      <c r="L489" s="31">
        <v>461.3</v>
      </c>
      <c r="M489" s="31">
        <v>16.235520000000001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476.25</v>
      </c>
      <c r="D490" s="36">
        <v>478.2833333333333</v>
      </c>
      <c r="E490" s="36">
        <v>473.26666666666659</v>
      </c>
      <c r="F490" s="36">
        <v>470.2833333333333</v>
      </c>
      <c r="G490" s="36">
        <v>465.26666666666659</v>
      </c>
      <c r="H490" s="36">
        <v>481.26666666666659</v>
      </c>
      <c r="I490" s="36">
        <v>486.28333333333325</v>
      </c>
      <c r="J490" s="36">
        <v>489.26666666666659</v>
      </c>
      <c r="K490" s="31">
        <v>483.3</v>
      </c>
      <c r="L490" s="31">
        <v>475.3</v>
      </c>
      <c r="M490" s="31">
        <v>2.5214699999999999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321.8</v>
      </c>
      <c r="D491" s="36">
        <v>328.45</v>
      </c>
      <c r="E491" s="36">
        <v>311.39999999999998</v>
      </c>
      <c r="F491" s="36">
        <v>301</v>
      </c>
      <c r="G491" s="36">
        <v>283.95</v>
      </c>
      <c r="H491" s="36">
        <v>338.84999999999997</v>
      </c>
      <c r="I491" s="36">
        <v>355.90000000000003</v>
      </c>
      <c r="J491" s="36">
        <v>366.29999999999995</v>
      </c>
      <c r="K491" s="31">
        <v>345.5</v>
      </c>
      <c r="L491" s="31">
        <v>318.05</v>
      </c>
      <c r="M491" s="31">
        <v>10.84596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516.45000000000005</v>
      </c>
      <c r="D492" s="36">
        <v>524.15</v>
      </c>
      <c r="E492" s="36">
        <v>506.34999999999991</v>
      </c>
      <c r="F492" s="36">
        <v>496.24999999999989</v>
      </c>
      <c r="G492" s="36">
        <v>478.44999999999982</v>
      </c>
      <c r="H492" s="36">
        <v>534.25</v>
      </c>
      <c r="I492" s="36">
        <v>552.04999999999995</v>
      </c>
      <c r="J492" s="36">
        <v>562.15000000000009</v>
      </c>
      <c r="K492" s="31">
        <v>541.95000000000005</v>
      </c>
      <c r="L492" s="31">
        <v>514.04999999999995</v>
      </c>
      <c r="M492" s="31">
        <v>5.5062699999999998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674.95</v>
      </c>
      <c r="D493" s="36">
        <v>673.01666666666665</v>
      </c>
      <c r="E493" s="36">
        <v>662.23333333333335</v>
      </c>
      <c r="F493" s="36">
        <v>649.51666666666665</v>
      </c>
      <c r="G493" s="36">
        <v>638.73333333333335</v>
      </c>
      <c r="H493" s="36">
        <v>685.73333333333335</v>
      </c>
      <c r="I493" s="36">
        <v>696.51666666666665</v>
      </c>
      <c r="J493" s="36">
        <v>709.23333333333335</v>
      </c>
      <c r="K493" s="31">
        <v>683.8</v>
      </c>
      <c r="L493" s="31">
        <v>660.3</v>
      </c>
      <c r="M493" s="31">
        <v>3.1649699999999998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1597.3</v>
      </c>
      <c r="D494" s="36">
        <v>1609.4166666666667</v>
      </c>
      <c r="E494" s="36">
        <v>1578.8833333333334</v>
      </c>
      <c r="F494" s="36">
        <v>1560.4666666666667</v>
      </c>
      <c r="G494" s="36">
        <v>1529.9333333333334</v>
      </c>
      <c r="H494" s="36">
        <v>1627.8333333333335</v>
      </c>
      <c r="I494" s="36">
        <v>1658.3666666666668</v>
      </c>
      <c r="J494" s="36">
        <v>1676.7833333333335</v>
      </c>
      <c r="K494" s="31">
        <v>1639.95</v>
      </c>
      <c r="L494" s="31">
        <v>1591</v>
      </c>
      <c r="M494" s="31">
        <v>14.598520000000001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1069.5999999999999</v>
      </c>
      <c r="D495" s="36">
        <v>1076.4166666666667</v>
      </c>
      <c r="E495" s="36">
        <v>1058.1833333333334</v>
      </c>
      <c r="F495" s="36">
        <v>1046.7666666666667</v>
      </c>
      <c r="G495" s="36">
        <v>1028.5333333333333</v>
      </c>
      <c r="H495" s="36">
        <v>1087.8333333333335</v>
      </c>
      <c r="I495" s="36">
        <v>1106.0666666666666</v>
      </c>
      <c r="J495" s="36">
        <v>1117.4833333333336</v>
      </c>
      <c r="K495" s="31">
        <v>1094.6500000000001</v>
      </c>
      <c r="L495" s="31">
        <v>1065</v>
      </c>
      <c r="M495" s="31">
        <v>0.77405999999999997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465.65</v>
      </c>
      <c r="D496" s="36">
        <v>469.31666666666666</v>
      </c>
      <c r="E496" s="36">
        <v>461.13333333333333</v>
      </c>
      <c r="F496" s="36">
        <v>456.61666666666667</v>
      </c>
      <c r="G496" s="36">
        <v>448.43333333333334</v>
      </c>
      <c r="H496" s="36">
        <v>473.83333333333331</v>
      </c>
      <c r="I496" s="36">
        <v>482.01666666666659</v>
      </c>
      <c r="J496" s="36">
        <v>486.5333333333333</v>
      </c>
      <c r="K496" s="31">
        <v>477.5</v>
      </c>
      <c r="L496" s="31">
        <v>464.8</v>
      </c>
      <c r="M496" s="31">
        <v>85.769390000000001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782.5</v>
      </c>
      <c r="D497" s="36">
        <v>783.5</v>
      </c>
      <c r="E497" s="36">
        <v>770.05</v>
      </c>
      <c r="F497" s="36">
        <v>757.59999999999991</v>
      </c>
      <c r="G497" s="36">
        <v>744.14999999999986</v>
      </c>
      <c r="H497" s="36">
        <v>795.95</v>
      </c>
      <c r="I497" s="36">
        <v>809.40000000000009</v>
      </c>
      <c r="J497" s="36">
        <v>821.85000000000014</v>
      </c>
      <c r="K497" s="31">
        <v>796.95</v>
      </c>
      <c r="L497" s="31">
        <v>771.05</v>
      </c>
      <c r="M497" s="31">
        <v>0.64246000000000003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16.559999999999999</v>
      </c>
      <c r="D498" s="36">
        <v>16.763333333333332</v>
      </c>
      <c r="E498" s="36">
        <v>16.296666666666663</v>
      </c>
      <c r="F498" s="36">
        <v>16.033333333333331</v>
      </c>
      <c r="G498" s="36">
        <v>15.566666666666663</v>
      </c>
      <c r="H498" s="36">
        <v>17.026666666666664</v>
      </c>
      <c r="I498" s="36">
        <v>17.493333333333332</v>
      </c>
      <c r="J498" s="36">
        <v>17.756666666666664</v>
      </c>
      <c r="K498" s="31">
        <v>17.23</v>
      </c>
      <c r="L498" s="31">
        <v>16.5</v>
      </c>
      <c r="M498" s="31">
        <v>5412.64689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1459.65</v>
      </c>
      <c r="D499" s="36">
        <v>1459.2333333333333</v>
      </c>
      <c r="E499" s="36">
        <v>1439.4666666666667</v>
      </c>
      <c r="F499" s="36">
        <v>1419.2833333333333</v>
      </c>
      <c r="G499" s="36">
        <v>1399.5166666666667</v>
      </c>
      <c r="H499" s="36">
        <v>1479.4166666666667</v>
      </c>
      <c r="I499" s="36">
        <v>1499.1833333333336</v>
      </c>
      <c r="J499" s="31">
        <v>1519.3666666666668</v>
      </c>
      <c r="K499" s="31">
        <v>1479</v>
      </c>
      <c r="L499" s="31">
        <v>1439.05</v>
      </c>
      <c r="M499" s="53">
        <v>15.372059999999999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612.04999999999995</v>
      </c>
      <c r="D500" s="36">
        <v>615.86666666666667</v>
      </c>
      <c r="E500" s="36">
        <v>601.73333333333335</v>
      </c>
      <c r="F500" s="36">
        <v>591.41666666666663</v>
      </c>
      <c r="G500" s="36">
        <v>577.2833333333333</v>
      </c>
      <c r="H500" s="36">
        <v>626.18333333333339</v>
      </c>
      <c r="I500" s="36">
        <v>640.31666666666683</v>
      </c>
      <c r="J500" s="31">
        <v>650.63333333333344</v>
      </c>
      <c r="K500" s="31">
        <v>630</v>
      </c>
      <c r="L500" s="31">
        <v>605.54999999999995</v>
      </c>
      <c r="M500" s="53">
        <v>15.751189999999999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152.63999999999999</v>
      </c>
      <c r="D501" s="36">
        <v>152.37666666666667</v>
      </c>
      <c r="E501" s="36">
        <v>150.76333333333332</v>
      </c>
      <c r="F501" s="36">
        <v>148.88666666666666</v>
      </c>
      <c r="G501" s="36">
        <v>147.27333333333331</v>
      </c>
      <c r="H501" s="36">
        <v>154.25333333333333</v>
      </c>
      <c r="I501" s="36">
        <v>155.86666666666667</v>
      </c>
      <c r="J501" s="36">
        <v>157.74333333333334</v>
      </c>
      <c r="K501" s="31">
        <v>153.99</v>
      </c>
      <c r="L501" s="31">
        <v>150.5</v>
      </c>
      <c r="M501" s="31">
        <v>15.521319999999999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841.55</v>
      </c>
      <c r="D502" s="36">
        <v>850.98333333333323</v>
      </c>
      <c r="E502" s="36">
        <v>823.56666666666649</v>
      </c>
      <c r="F502" s="36">
        <v>805.58333333333326</v>
      </c>
      <c r="G502" s="36">
        <v>778.16666666666652</v>
      </c>
      <c r="H502" s="36">
        <v>868.96666666666647</v>
      </c>
      <c r="I502" s="36">
        <v>896.38333333333321</v>
      </c>
      <c r="J502" s="36">
        <v>914.36666666666645</v>
      </c>
      <c r="K502" s="31">
        <v>878.4</v>
      </c>
      <c r="L502" s="31">
        <v>833</v>
      </c>
      <c r="M502" s="31">
        <v>2.0850300000000002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2001</v>
      </c>
      <c r="D503" s="36">
        <v>2001.95</v>
      </c>
      <c r="E503" s="36">
        <v>1976.9</v>
      </c>
      <c r="F503" s="36">
        <v>1952.8</v>
      </c>
      <c r="G503" s="36">
        <v>1927.75</v>
      </c>
      <c r="H503" s="36">
        <v>2026.0500000000002</v>
      </c>
      <c r="I503" s="36">
        <v>2051.1</v>
      </c>
      <c r="J503" s="31">
        <v>2075.2000000000003</v>
      </c>
      <c r="K503" s="31">
        <v>2027</v>
      </c>
      <c r="L503" s="31">
        <v>1977.85</v>
      </c>
      <c r="M503" s="53">
        <v>1.4694400000000001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541.20000000000005</v>
      </c>
      <c r="D504" s="36">
        <v>539.73333333333335</v>
      </c>
      <c r="E504" s="36">
        <v>536.4666666666667</v>
      </c>
      <c r="F504" s="36">
        <v>531.73333333333335</v>
      </c>
      <c r="G504" s="36">
        <v>528.4666666666667</v>
      </c>
      <c r="H504" s="36">
        <v>544.4666666666667</v>
      </c>
      <c r="I504" s="36">
        <v>547.73333333333335</v>
      </c>
      <c r="J504" s="36">
        <v>552.4666666666667</v>
      </c>
      <c r="K504" s="31">
        <v>543</v>
      </c>
      <c r="L504" s="31">
        <v>535</v>
      </c>
      <c r="M504" s="31">
        <v>60.881799999999998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25.68</v>
      </c>
      <c r="D505" s="200">
        <v>26.23</v>
      </c>
      <c r="E505" s="200">
        <v>25.02</v>
      </c>
      <c r="F505" s="200">
        <v>24.36</v>
      </c>
      <c r="G505" s="200">
        <v>23.15</v>
      </c>
      <c r="H505" s="200">
        <v>26.89</v>
      </c>
      <c r="I505" s="200">
        <v>28.1</v>
      </c>
      <c r="J505" s="200">
        <v>28.76</v>
      </c>
      <c r="K505" s="201">
        <v>27.44</v>
      </c>
      <c r="L505" s="201">
        <v>25.57</v>
      </c>
      <c r="M505" s="201">
        <v>6483.38958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15731.55</v>
      </c>
      <c r="D506" s="276">
        <v>15657.283333333333</v>
      </c>
      <c r="E506" s="276">
        <v>15515.566666666666</v>
      </c>
      <c r="F506" s="276">
        <v>15299.583333333332</v>
      </c>
      <c r="G506" s="276">
        <v>15157.866666666665</v>
      </c>
      <c r="H506" s="276">
        <v>15873.266666666666</v>
      </c>
      <c r="I506" s="276">
        <v>16014.983333333334</v>
      </c>
      <c r="J506" s="276">
        <v>16230.966666666667</v>
      </c>
      <c r="K506" s="277">
        <v>15799</v>
      </c>
      <c r="L506" s="277">
        <v>15441.3</v>
      </c>
      <c r="M506" s="277">
        <v>0.13136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150.66999999999999</v>
      </c>
      <c r="D507" s="215">
        <v>150.60666666666665</v>
      </c>
      <c r="E507" s="215">
        <v>148.5633333333333</v>
      </c>
      <c r="F507" s="215">
        <v>146.45666666666665</v>
      </c>
      <c r="G507" s="215">
        <v>144.4133333333333</v>
      </c>
      <c r="H507" s="215">
        <v>152.71333333333331</v>
      </c>
      <c r="I507" s="215">
        <v>154.75666666666666</v>
      </c>
      <c r="J507" s="215">
        <v>156.86333333333332</v>
      </c>
      <c r="K507" s="213">
        <v>152.65</v>
      </c>
      <c r="L507" s="213">
        <v>148.5</v>
      </c>
      <c r="M507" s="213">
        <v>89.872529999999998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734.35</v>
      </c>
      <c r="D508" s="278">
        <v>733.85</v>
      </c>
      <c r="E508" s="278">
        <v>723.1</v>
      </c>
      <c r="F508" s="278">
        <v>711.85</v>
      </c>
      <c r="G508" s="278">
        <v>701.1</v>
      </c>
      <c r="H508" s="278">
        <v>745.1</v>
      </c>
      <c r="I508" s="278">
        <v>755.85</v>
      </c>
      <c r="J508" s="278">
        <v>767.1</v>
      </c>
      <c r="K508" s="278">
        <v>744.6</v>
      </c>
      <c r="L508" s="278">
        <v>722.6</v>
      </c>
      <c r="M508" s="278">
        <v>9.7975300000000001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207.93</v>
      </c>
      <c r="D509" s="280">
        <v>207.97666666666669</v>
      </c>
      <c r="E509" s="280">
        <v>205.95333333333338</v>
      </c>
      <c r="F509" s="280">
        <v>203.97666666666669</v>
      </c>
      <c r="G509" s="280">
        <v>201.95333333333338</v>
      </c>
      <c r="H509" s="280">
        <v>209.95333333333338</v>
      </c>
      <c r="I509" s="280">
        <v>211.97666666666669</v>
      </c>
      <c r="J509" s="280">
        <v>213.95333333333338</v>
      </c>
      <c r="K509" s="280">
        <v>210</v>
      </c>
      <c r="L509" s="280">
        <v>206</v>
      </c>
      <c r="M509" s="280">
        <v>182.60120000000001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1157.8</v>
      </c>
      <c r="D510" s="278">
        <v>1165.4666666666665</v>
      </c>
      <c r="E510" s="278">
        <v>1146.7833333333328</v>
      </c>
      <c r="F510" s="278">
        <v>1135.7666666666664</v>
      </c>
      <c r="G510" s="278">
        <v>1117.0833333333328</v>
      </c>
      <c r="H510" s="278">
        <v>1176.4833333333329</v>
      </c>
      <c r="I510" s="278">
        <v>1195.1666666666667</v>
      </c>
      <c r="J510" s="278">
        <v>1206.1833333333329</v>
      </c>
      <c r="K510" s="278">
        <v>1184.1500000000001</v>
      </c>
      <c r="L510" s="278">
        <v>1154.45</v>
      </c>
      <c r="M510" s="278">
        <v>17.66921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2501.25</v>
      </c>
      <c r="D511" s="281">
        <v>2494.5666666666666</v>
      </c>
      <c r="E511" s="281">
        <v>2469.3833333333332</v>
      </c>
      <c r="F511" s="281">
        <v>2437.5166666666664</v>
      </c>
      <c r="G511" s="281">
        <v>2412.333333333333</v>
      </c>
      <c r="H511" s="281">
        <v>2526.4333333333334</v>
      </c>
      <c r="I511" s="281">
        <v>2551.6166666666668</v>
      </c>
      <c r="J511" s="281">
        <v>2583.4833333333336</v>
      </c>
      <c r="K511" s="281">
        <v>2519.75</v>
      </c>
      <c r="L511" s="281">
        <v>2462.6999999999998</v>
      </c>
      <c r="M511" s="281">
        <v>1.2034499999999999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4"/>
      <c r="B5" s="345"/>
      <c r="C5" s="344"/>
      <c r="D5" s="345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46" t="s">
        <v>520</v>
      </c>
      <c r="C7" s="346"/>
      <c r="D7" s="7">
        <f>Main!B10</f>
        <v>45482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45481</v>
      </c>
      <c r="B10" s="32">
        <v>531991</v>
      </c>
      <c r="C10" s="31" t="s">
        <v>963</v>
      </c>
      <c r="D10" s="31" t="s">
        <v>997</v>
      </c>
      <c r="E10" s="31" t="s">
        <v>529</v>
      </c>
      <c r="F10" s="84">
        <v>1389983</v>
      </c>
      <c r="G10" s="32">
        <v>1.17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45481</v>
      </c>
      <c r="B11" s="32">
        <v>531991</v>
      </c>
      <c r="C11" s="31" t="s">
        <v>963</v>
      </c>
      <c r="D11" s="31" t="s">
        <v>997</v>
      </c>
      <c r="E11" s="31" t="s">
        <v>530</v>
      </c>
      <c r="F11" s="84">
        <v>611966</v>
      </c>
      <c r="G11" s="32">
        <v>1.2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45481</v>
      </c>
      <c r="B12" s="32">
        <v>531991</v>
      </c>
      <c r="C12" s="31" t="s">
        <v>963</v>
      </c>
      <c r="D12" s="31" t="s">
        <v>889</v>
      </c>
      <c r="E12" s="31" t="s">
        <v>530</v>
      </c>
      <c r="F12" s="84">
        <v>1703378</v>
      </c>
      <c r="G12" s="32">
        <v>1.17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45481</v>
      </c>
      <c r="B13" s="32">
        <v>512149</v>
      </c>
      <c r="C13" s="31" t="s">
        <v>988</v>
      </c>
      <c r="D13" s="31" t="s">
        <v>889</v>
      </c>
      <c r="E13" s="31" t="s">
        <v>530</v>
      </c>
      <c r="F13" s="84">
        <v>10000000</v>
      </c>
      <c r="G13" s="32">
        <v>0.95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45481</v>
      </c>
      <c r="B14" s="32">
        <v>512149</v>
      </c>
      <c r="C14" s="31" t="s">
        <v>988</v>
      </c>
      <c r="D14" s="31" t="s">
        <v>949</v>
      </c>
      <c r="E14" s="31" t="s">
        <v>530</v>
      </c>
      <c r="F14" s="84">
        <v>14671030</v>
      </c>
      <c r="G14" s="32">
        <v>0.95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45481</v>
      </c>
      <c r="B15" s="32">
        <v>543209</v>
      </c>
      <c r="C15" s="31" t="s">
        <v>1039</v>
      </c>
      <c r="D15" s="31" t="s">
        <v>1040</v>
      </c>
      <c r="E15" s="31" t="s">
        <v>530</v>
      </c>
      <c r="F15" s="84">
        <v>21000</v>
      </c>
      <c r="G15" s="32">
        <v>45.17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45481</v>
      </c>
      <c r="B16" s="32">
        <v>530249</v>
      </c>
      <c r="C16" s="31" t="s">
        <v>989</v>
      </c>
      <c r="D16" s="31" t="s">
        <v>889</v>
      </c>
      <c r="E16" s="31" t="s">
        <v>529</v>
      </c>
      <c r="F16" s="84">
        <v>40000</v>
      </c>
      <c r="G16" s="32">
        <v>38.33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45481</v>
      </c>
      <c r="B17" s="32">
        <v>544151</v>
      </c>
      <c r="C17" s="31" t="s">
        <v>1041</v>
      </c>
      <c r="D17" s="31" t="s">
        <v>1042</v>
      </c>
      <c r="E17" s="31" t="s">
        <v>530</v>
      </c>
      <c r="F17" s="84">
        <v>72000</v>
      </c>
      <c r="G17" s="32">
        <v>127.86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45481</v>
      </c>
      <c r="B18" s="32">
        <v>544151</v>
      </c>
      <c r="C18" s="31" t="s">
        <v>1041</v>
      </c>
      <c r="D18" s="31" t="s">
        <v>1042</v>
      </c>
      <c r="E18" s="31" t="s">
        <v>529</v>
      </c>
      <c r="F18" s="84">
        <v>116000</v>
      </c>
      <c r="G18" s="32">
        <v>126.44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45481</v>
      </c>
      <c r="B19" s="32">
        <v>543435</v>
      </c>
      <c r="C19" s="31" t="s">
        <v>1043</v>
      </c>
      <c r="D19" s="31" t="s">
        <v>1044</v>
      </c>
      <c r="E19" s="31" t="s">
        <v>530</v>
      </c>
      <c r="F19" s="84">
        <v>33200</v>
      </c>
      <c r="G19" s="32">
        <v>55.9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45481</v>
      </c>
      <c r="B20" s="32">
        <v>544195</v>
      </c>
      <c r="C20" s="31" t="s">
        <v>1045</v>
      </c>
      <c r="D20" s="31" t="s">
        <v>1046</v>
      </c>
      <c r="E20" s="31" t="s">
        <v>530</v>
      </c>
      <c r="F20" s="84">
        <v>32000</v>
      </c>
      <c r="G20" s="32">
        <v>77.13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45481</v>
      </c>
      <c r="B21" s="32">
        <v>544195</v>
      </c>
      <c r="C21" s="31" t="s">
        <v>1045</v>
      </c>
      <c r="D21" s="31" t="s">
        <v>1046</v>
      </c>
      <c r="E21" s="31" t="s">
        <v>529</v>
      </c>
      <c r="F21" s="84">
        <v>104000</v>
      </c>
      <c r="G21" s="32">
        <v>77.25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45481</v>
      </c>
      <c r="B22" s="32">
        <v>543516</v>
      </c>
      <c r="C22" s="31" t="s">
        <v>1047</v>
      </c>
      <c r="D22" s="31" t="s">
        <v>1048</v>
      </c>
      <c r="E22" s="31" t="s">
        <v>530</v>
      </c>
      <c r="F22" s="84">
        <v>25200</v>
      </c>
      <c r="G22" s="32">
        <v>23.26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45481</v>
      </c>
      <c r="B23" s="32">
        <v>531259</v>
      </c>
      <c r="C23" s="31" t="s">
        <v>1049</v>
      </c>
      <c r="D23" s="31" t="s">
        <v>889</v>
      </c>
      <c r="E23" s="31" t="s">
        <v>530</v>
      </c>
      <c r="F23" s="84">
        <v>315</v>
      </c>
      <c r="G23" s="32">
        <v>13.11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45481</v>
      </c>
      <c r="B24" s="32">
        <v>531259</v>
      </c>
      <c r="C24" s="31" t="s">
        <v>1049</v>
      </c>
      <c r="D24" s="31" t="s">
        <v>889</v>
      </c>
      <c r="E24" s="31" t="s">
        <v>529</v>
      </c>
      <c r="F24" s="84">
        <v>100000</v>
      </c>
      <c r="G24" s="32">
        <v>13.11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45481</v>
      </c>
      <c r="B25" s="32">
        <v>531259</v>
      </c>
      <c r="C25" s="31" t="s">
        <v>1049</v>
      </c>
      <c r="D25" s="31" t="s">
        <v>1050</v>
      </c>
      <c r="E25" s="31" t="s">
        <v>530</v>
      </c>
      <c r="F25" s="84">
        <v>100000</v>
      </c>
      <c r="G25" s="32">
        <v>13.11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45481</v>
      </c>
      <c r="B26" s="32">
        <v>500164</v>
      </c>
      <c r="C26" s="31" t="s">
        <v>380</v>
      </c>
      <c r="D26" s="31" t="s">
        <v>1051</v>
      </c>
      <c r="E26" s="31" t="s">
        <v>529</v>
      </c>
      <c r="F26" s="84">
        <v>5694777</v>
      </c>
      <c r="G26" s="32">
        <v>893.05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45481</v>
      </c>
      <c r="B27" s="32">
        <v>500164</v>
      </c>
      <c r="C27" s="31" t="s">
        <v>380</v>
      </c>
      <c r="D27" s="31" t="s">
        <v>1052</v>
      </c>
      <c r="E27" s="31" t="s">
        <v>529</v>
      </c>
      <c r="F27" s="84">
        <v>5694778</v>
      </c>
      <c r="G27" s="32">
        <v>893.05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45481</v>
      </c>
      <c r="B28" s="32">
        <v>500164</v>
      </c>
      <c r="C28" s="31" t="s">
        <v>380</v>
      </c>
      <c r="D28" s="31" t="s">
        <v>1053</v>
      </c>
      <c r="E28" s="31" t="s">
        <v>529</v>
      </c>
      <c r="F28" s="84">
        <v>25498940</v>
      </c>
      <c r="G28" s="32">
        <v>893.05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45481</v>
      </c>
      <c r="B29" s="32">
        <v>500164</v>
      </c>
      <c r="C29" s="31" t="s">
        <v>380</v>
      </c>
      <c r="D29" s="31" t="s">
        <v>1054</v>
      </c>
      <c r="E29" s="31" t="s">
        <v>529</v>
      </c>
      <c r="F29" s="84">
        <v>5694777</v>
      </c>
      <c r="G29" s="32">
        <v>893.05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45481</v>
      </c>
      <c r="B30" s="32">
        <v>500164</v>
      </c>
      <c r="C30" s="31" t="s">
        <v>380</v>
      </c>
      <c r="D30" s="31" t="s">
        <v>1055</v>
      </c>
      <c r="E30" s="31" t="s">
        <v>530</v>
      </c>
      <c r="F30" s="84">
        <v>42583272</v>
      </c>
      <c r="G30" s="32">
        <v>893.05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45481</v>
      </c>
      <c r="B31" s="32">
        <v>531913</v>
      </c>
      <c r="C31" s="31" t="s">
        <v>990</v>
      </c>
      <c r="D31" s="31" t="s">
        <v>991</v>
      </c>
      <c r="E31" s="31" t="s">
        <v>530</v>
      </c>
      <c r="F31" s="84">
        <v>33434</v>
      </c>
      <c r="G31" s="32">
        <v>7.55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45481</v>
      </c>
      <c r="B32" s="32">
        <v>539449</v>
      </c>
      <c r="C32" s="31" t="s">
        <v>1056</v>
      </c>
      <c r="D32" s="31" t="s">
        <v>889</v>
      </c>
      <c r="E32" s="31" t="s">
        <v>530</v>
      </c>
      <c r="F32" s="84">
        <v>14240</v>
      </c>
      <c r="G32" s="32">
        <v>33.06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45481</v>
      </c>
      <c r="B33" s="32">
        <v>542924</v>
      </c>
      <c r="C33" s="31" t="s">
        <v>1057</v>
      </c>
      <c r="D33" s="31" t="s">
        <v>1058</v>
      </c>
      <c r="E33" s="31" t="s">
        <v>529</v>
      </c>
      <c r="F33" s="84">
        <v>77000</v>
      </c>
      <c r="G33" s="32">
        <v>6.52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45481</v>
      </c>
      <c r="B34" s="32">
        <v>538794</v>
      </c>
      <c r="C34" s="31" t="s">
        <v>1059</v>
      </c>
      <c r="D34" s="31" t="s">
        <v>1060</v>
      </c>
      <c r="E34" s="31" t="s">
        <v>529</v>
      </c>
      <c r="F34" s="84">
        <v>24000</v>
      </c>
      <c r="G34" s="32">
        <v>19.27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45481</v>
      </c>
      <c r="B35" s="32">
        <v>542446</v>
      </c>
      <c r="C35" s="31" t="s">
        <v>1061</v>
      </c>
      <c r="D35" s="31" t="s">
        <v>1062</v>
      </c>
      <c r="E35" s="31" t="s">
        <v>529</v>
      </c>
      <c r="F35" s="84">
        <v>40820</v>
      </c>
      <c r="G35" s="32">
        <v>12.67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45481</v>
      </c>
      <c r="B36" s="32">
        <v>514060</v>
      </c>
      <c r="C36" s="31" t="s">
        <v>1063</v>
      </c>
      <c r="D36" s="31" t="s">
        <v>1064</v>
      </c>
      <c r="E36" s="31" t="s">
        <v>529</v>
      </c>
      <c r="F36" s="84">
        <v>100000</v>
      </c>
      <c r="G36" s="32">
        <v>20.81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45481</v>
      </c>
      <c r="B37" s="32">
        <v>539767</v>
      </c>
      <c r="C37" s="31" t="s">
        <v>1065</v>
      </c>
      <c r="D37" s="31" t="s">
        <v>1066</v>
      </c>
      <c r="E37" s="31" t="s">
        <v>530</v>
      </c>
      <c r="F37" s="84">
        <v>16758</v>
      </c>
      <c r="G37" s="32">
        <v>17.43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45481</v>
      </c>
      <c r="B38" s="32">
        <v>531726</v>
      </c>
      <c r="C38" s="31" t="s">
        <v>1067</v>
      </c>
      <c r="D38" s="31" t="s">
        <v>1042</v>
      </c>
      <c r="E38" s="31" t="s">
        <v>529</v>
      </c>
      <c r="F38" s="84">
        <v>93975</v>
      </c>
      <c r="G38" s="32">
        <v>209.46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45481</v>
      </c>
      <c r="B39" s="32">
        <v>531726</v>
      </c>
      <c r="C39" s="31" t="s">
        <v>1067</v>
      </c>
      <c r="D39" s="31" t="s">
        <v>1042</v>
      </c>
      <c r="E39" s="31" t="s">
        <v>530</v>
      </c>
      <c r="F39" s="84">
        <v>89257</v>
      </c>
      <c r="G39" s="32">
        <v>216.53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45481</v>
      </c>
      <c r="B40" s="32">
        <v>526861</v>
      </c>
      <c r="C40" s="31" t="s">
        <v>1068</v>
      </c>
      <c r="D40" s="31" t="s">
        <v>1069</v>
      </c>
      <c r="E40" s="31" t="s">
        <v>529</v>
      </c>
      <c r="F40" s="84">
        <v>52721</v>
      </c>
      <c r="G40" s="32">
        <v>170.61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45481</v>
      </c>
      <c r="B41" s="32">
        <v>538540</v>
      </c>
      <c r="C41" s="31" t="s">
        <v>1070</v>
      </c>
      <c r="D41" s="31" t="s">
        <v>949</v>
      </c>
      <c r="E41" s="31" t="s">
        <v>529</v>
      </c>
      <c r="F41" s="84">
        <v>500000</v>
      </c>
      <c r="G41" s="32">
        <v>1.34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45481</v>
      </c>
      <c r="B42" s="32">
        <v>538540</v>
      </c>
      <c r="C42" s="31" t="s">
        <v>1070</v>
      </c>
      <c r="D42" s="31" t="s">
        <v>889</v>
      </c>
      <c r="E42" s="31" t="s">
        <v>530</v>
      </c>
      <c r="F42" s="84">
        <v>358156</v>
      </c>
      <c r="G42" s="32">
        <v>1.34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45481</v>
      </c>
      <c r="B43" s="32">
        <v>538540</v>
      </c>
      <c r="C43" s="31" t="s">
        <v>1070</v>
      </c>
      <c r="D43" s="31" t="s">
        <v>949</v>
      </c>
      <c r="E43" s="31" t="s">
        <v>530</v>
      </c>
      <c r="F43" s="84">
        <v>500000</v>
      </c>
      <c r="G43" s="32">
        <v>1.46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45481</v>
      </c>
      <c r="B44" s="32">
        <v>531893</v>
      </c>
      <c r="C44" s="31" t="s">
        <v>896</v>
      </c>
      <c r="D44" s="31" t="s">
        <v>948</v>
      </c>
      <c r="E44" s="31" t="s">
        <v>530</v>
      </c>
      <c r="F44" s="84">
        <v>21618355</v>
      </c>
      <c r="G44" s="32">
        <v>0.78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45481</v>
      </c>
      <c r="B45" s="32">
        <v>531893</v>
      </c>
      <c r="C45" s="31" t="s">
        <v>896</v>
      </c>
      <c r="D45" s="31" t="s">
        <v>948</v>
      </c>
      <c r="E45" s="31" t="s">
        <v>529</v>
      </c>
      <c r="F45" s="84">
        <v>4134423</v>
      </c>
      <c r="G45" s="32">
        <v>0.76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45481</v>
      </c>
      <c r="B46" s="32">
        <v>531893</v>
      </c>
      <c r="C46" s="31" t="s">
        <v>896</v>
      </c>
      <c r="D46" s="31" t="s">
        <v>1071</v>
      </c>
      <c r="E46" s="31" t="s">
        <v>529</v>
      </c>
      <c r="F46" s="84">
        <v>18917583</v>
      </c>
      <c r="G46" s="32">
        <v>0.76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45481</v>
      </c>
      <c r="B47" s="32">
        <v>531893</v>
      </c>
      <c r="C47" s="31" t="s">
        <v>896</v>
      </c>
      <c r="D47" s="31" t="s">
        <v>1072</v>
      </c>
      <c r="E47" s="31" t="s">
        <v>530</v>
      </c>
      <c r="F47" s="84">
        <v>30000000</v>
      </c>
      <c r="G47" s="32">
        <v>0.76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45481</v>
      </c>
      <c r="B48" s="32">
        <v>543366</v>
      </c>
      <c r="C48" s="31" t="s">
        <v>1073</v>
      </c>
      <c r="D48" s="31" t="s">
        <v>1074</v>
      </c>
      <c r="E48" s="31" t="s">
        <v>529</v>
      </c>
      <c r="F48" s="84">
        <v>4800</v>
      </c>
      <c r="G48" s="32">
        <v>37.880000000000003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45481</v>
      </c>
      <c r="B49" s="32">
        <v>512499</v>
      </c>
      <c r="C49" s="31" t="s">
        <v>1075</v>
      </c>
      <c r="D49" s="31" t="s">
        <v>899</v>
      </c>
      <c r="E49" s="31" t="s">
        <v>530</v>
      </c>
      <c r="F49" s="84">
        <v>6543623</v>
      </c>
      <c r="G49" s="32">
        <v>0.76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45481</v>
      </c>
      <c r="B50" s="32">
        <v>512499</v>
      </c>
      <c r="C50" s="31" t="s">
        <v>1075</v>
      </c>
      <c r="D50" s="31" t="s">
        <v>899</v>
      </c>
      <c r="E50" s="31" t="s">
        <v>529</v>
      </c>
      <c r="F50" s="84">
        <v>504321</v>
      </c>
      <c r="G50" s="32">
        <v>0.76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45481</v>
      </c>
      <c r="B51" s="32">
        <v>538667</v>
      </c>
      <c r="C51" s="31" t="s">
        <v>992</v>
      </c>
      <c r="D51" s="31" t="s">
        <v>1076</v>
      </c>
      <c r="E51" s="31" t="s">
        <v>529</v>
      </c>
      <c r="F51" s="84">
        <v>250000</v>
      </c>
      <c r="G51" s="32">
        <v>14.91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45481</v>
      </c>
      <c r="B52" s="32">
        <v>543924</v>
      </c>
      <c r="C52" s="31" t="s">
        <v>993</v>
      </c>
      <c r="D52" s="31" t="s">
        <v>1077</v>
      </c>
      <c r="E52" s="31" t="s">
        <v>529</v>
      </c>
      <c r="F52" s="84">
        <v>10000</v>
      </c>
      <c r="G52" s="32">
        <v>57.34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45481</v>
      </c>
      <c r="B53" s="32">
        <v>543924</v>
      </c>
      <c r="C53" s="31" t="s">
        <v>993</v>
      </c>
      <c r="D53" s="31" t="s">
        <v>1078</v>
      </c>
      <c r="E53" s="31" t="s">
        <v>530</v>
      </c>
      <c r="F53" s="84">
        <v>22000</v>
      </c>
      <c r="G53" s="32">
        <v>54.91</v>
      </c>
      <c r="H53" s="32" t="s">
        <v>325</v>
      </c>
    </row>
    <row r="54" spans="1:28" ht="15" customHeight="1">
      <c r="A54" s="83">
        <v>45481</v>
      </c>
      <c r="B54" s="32">
        <v>543924</v>
      </c>
      <c r="C54" s="31" t="s">
        <v>993</v>
      </c>
      <c r="D54" s="31" t="s">
        <v>1078</v>
      </c>
      <c r="E54" s="31" t="s">
        <v>529</v>
      </c>
      <c r="F54" s="84">
        <v>14000</v>
      </c>
      <c r="G54" s="32">
        <v>51.91</v>
      </c>
      <c r="H54" s="32" t="s">
        <v>325</v>
      </c>
    </row>
    <row r="55" spans="1:28" ht="15" customHeight="1">
      <c r="A55" s="83">
        <v>45481</v>
      </c>
      <c r="B55" s="32">
        <v>543924</v>
      </c>
      <c r="C55" s="31" t="s">
        <v>993</v>
      </c>
      <c r="D55" s="31" t="s">
        <v>1079</v>
      </c>
      <c r="E55" s="31" t="s">
        <v>530</v>
      </c>
      <c r="F55" s="84">
        <v>30000</v>
      </c>
      <c r="G55" s="32">
        <v>51.89</v>
      </c>
      <c r="H55" s="32" t="s">
        <v>325</v>
      </c>
    </row>
    <row r="56" spans="1:28" ht="15" customHeight="1">
      <c r="A56" s="83">
        <v>45481</v>
      </c>
      <c r="B56" s="32">
        <v>543924</v>
      </c>
      <c r="C56" s="31" t="s">
        <v>993</v>
      </c>
      <c r="D56" s="31" t="s">
        <v>1080</v>
      </c>
      <c r="E56" s="31" t="s">
        <v>530</v>
      </c>
      <c r="F56" s="84">
        <v>36000</v>
      </c>
      <c r="G56" s="32">
        <v>56.13</v>
      </c>
      <c r="H56" s="32" t="s">
        <v>325</v>
      </c>
    </row>
    <row r="57" spans="1:28" ht="15" customHeight="1">
      <c r="A57" s="83">
        <v>45481</v>
      </c>
      <c r="B57" s="32">
        <v>543924</v>
      </c>
      <c r="C57" s="31" t="s">
        <v>993</v>
      </c>
      <c r="D57" s="31" t="s">
        <v>1081</v>
      </c>
      <c r="E57" s="31" t="s">
        <v>529</v>
      </c>
      <c r="F57" s="84">
        <v>20000</v>
      </c>
      <c r="G57" s="32">
        <v>56.39</v>
      </c>
      <c r="H57" s="32" t="s">
        <v>325</v>
      </c>
    </row>
    <row r="58" spans="1:28" ht="15" customHeight="1">
      <c r="A58" s="83">
        <v>45481</v>
      </c>
      <c r="B58" s="32">
        <v>543924</v>
      </c>
      <c r="C58" s="31" t="s">
        <v>993</v>
      </c>
      <c r="D58" s="31" t="s">
        <v>1082</v>
      </c>
      <c r="E58" s="31" t="s">
        <v>530</v>
      </c>
      <c r="F58" s="84">
        <v>18000</v>
      </c>
      <c r="G58" s="32">
        <v>54.97</v>
      </c>
      <c r="H58" s="32" t="s">
        <v>325</v>
      </c>
    </row>
    <row r="59" spans="1:28" ht="15" customHeight="1">
      <c r="A59" s="83">
        <v>45481</v>
      </c>
      <c r="B59" s="32">
        <v>543924</v>
      </c>
      <c r="C59" s="31" t="s">
        <v>993</v>
      </c>
      <c r="D59" s="31" t="s">
        <v>1083</v>
      </c>
      <c r="E59" s="31" t="s">
        <v>529</v>
      </c>
      <c r="F59" s="84">
        <v>12000</v>
      </c>
      <c r="G59" s="32">
        <v>54.31</v>
      </c>
      <c r="H59" s="32" t="s">
        <v>325</v>
      </c>
    </row>
    <row r="60" spans="1:28" ht="15" customHeight="1">
      <c r="A60" s="83">
        <v>45481</v>
      </c>
      <c r="B60" s="32">
        <v>543828</v>
      </c>
      <c r="C60" s="31" t="s">
        <v>994</v>
      </c>
      <c r="D60" s="31" t="s">
        <v>995</v>
      </c>
      <c r="E60" s="31" t="s">
        <v>530</v>
      </c>
      <c r="F60" s="84">
        <v>233600</v>
      </c>
      <c r="G60" s="32">
        <v>86.01</v>
      </c>
      <c r="H60" s="32" t="s">
        <v>325</v>
      </c>
    </row>
    <row r="61" spans="1:28" ht="15" customHeight="1">
      <c r="A61" s="83">
        <v>45481</v>
      </c>
      <c r="B61" s="32">
        <v>543828</v>
      </c>
      <c r="C61" s="31" t="s">
        <v>994</v>
      </c>
      <c r="D61" s="31" t="s">
        <v>995</v>
      </c>
      <c r="E61" s="31" t="s">
        <v>529</v>
      </c>
      <c r="F61" s="84">
        <v>3200</v>
      </c>
      <c r="G61" s="32">
        <v>85.68</v>
      </c>
      <c r="H61" s="32" t="s">
        <v>325</v>
      </c>
    </row>
    <row r="62" spans="1:28" ht="15" customHeight="1">
      <c r="A62" s="83">
        <v>45481</v>
      </c>
      <c r="B62" s="32">
        <v>542025</v>
      </c>
      <c r="C62" s="31" t="s">
        <v>996</v>
      </c>
      <c r="D62" s="31" t="s">
        <v>998</v>
      </c>
      <c r="E62" s="31" t="s">
        <v>530</v>
      </c>
      <c r="F62" s="84">
        <v>816000</v>
      </c>
      <c r="G62" s="32">
        <v>1.1399999999999999</v>
      </c>
      <c r="H62" s="32" t="s">
        <v>325</v>
      </c>
    </row>
    <row r="63" spans="1:28" ht="15" customHeight="1">
      <c r="A63" s="83">
        <v>45481</v>
      </c>
      <c r="B63" s="32">
        <v>542025</v>
      </c>
      <c r="C63" s="31" t="s">
        <v>996</v>
      </c>
      <c r="D63" s="31" t="s">
        <v>997</v>
      </c>
      <c r="E63" s="31" t="s">
        <v>530</v>
      </c>
      <c r="F63" s="84">
        <v>1008000</v>
      </c>
      <c r="G63" s="32">
        <v>1.1499999999999999</v>
      </c>
      <c r="H63" s="32" t="s">
        <v>325</v>
      </c>
    </row>
    <row r="64" spans="1:28" ht="15" customHeight="1">
      <c r="A64" s="83">
        <v>45481</v>
      </c>
      <c r="B64" s="32">
        <v>542025</v>
      </c>
      <c r="C64" s="31" t="s">
        <v>996</v>
      </c>
      <c r="D64" s="31" t="s">
        <v>1081</v>
      </c>
      <c r="E64" s="31" t="s">
        <v>529</v>
      </c>
      <c r="F64" s="84">
        <v>960000</v>
      </c>
      <c r="G64" s="32">
        <v>1.1499999999999999</v>
      </c>
      <c r="H64" s="32" t="s">
        <v>325</v>
      </c>
    </row>
    <row r="65" spans="1:8" ht="15" customHeight="1">
      <c r="A65" s="83">
        <v>45481</v>
      </c>
      <c r="B65" s="32">
        <v>543274</v>
      </c>
      <c r="C65" s="31" t="s">
        <v>1084</v>
      </c>
      <c r="D65" s="31" t="s">
        <v>1085</v>
      </c>
      <c r="E65" s="31" t="s">
        <v>529</v>
      </c>
      <c r="F65" s="84">
        <v>382500</v>
      </c>
      <c r="G65" s="32">
        <v>4.5</v>
      </c>
      <c r="H65" s="32" t="s">
        <v>325</v>
      </c>
    </row>
    <row r="66" spans="1:8" ht="15" customHeight="1">
      <c r="A66" s="83">
        <v>45481</v>
      </c>
      <c r="B66" s="32">
        <v>543274</v>
      </c>
      <c r="C66" s="31" t="s">
        <v>1084</v>
      </c>
      <c r="D66" s="31" t="s">
        <v>1086</v>
      </c>
      <c r="E66" s="31" t="s">
        <v>529</v>
      </c>
      <c r="F66" s="84">
        <v>540000</v>
      </c>
      <c r="G66" s="32">
        <v>4.5</v>
      </c>
      <c r="H66" s="32" t="s">
        <v>325</v>
      </c>
    </row>
    <row r="67" spans="1:8" ht="15" customHeight="1">
      <c r="A67" s="83">
        <v>45481</v>
      </c>
      <c r="B67" s="32">
        <v>543274</v>
      </c>
      <c r="C67" s="31" t="s">
        <v>1084</v>
      </c>
      <c r="D67" s="31" t="s">
        <v>1087</v>
      </c>
      <c r="E67" s="31" t="s">
        <v>530</v>
      </c>
      <c r="F67" s="84">
        <v>945000</v>
      </c>
      <c r="G67" s="32">
        <v>4.5</v>
      </c>
      <c r="H67" s="32" t="s">
        <v>325</v>
      </c>
    </row>
    <row r="68" spans="1:8" ht="15" customHeight="1">
      <c r="A68" s="83">
        <v>45481</v>
      </c>
      <c r="B68" s="32">
        <v>531039</v>
      </c>
      <c r="C68" s="31" t="s">
        <v>1088</v>
      </c>
      <c r="D68" s="31" t="s">
        <v>1089</v>
      </c>
      <c r="E68" s="31" t="s">
        <v>530</v>
      </c>
      <c r="F68" s="84">
        <v>63861</v>
      </c>
      <c r="G68" s="32">
        <v>12.65</v>
      </c>
      <c r="H68" s="32" t="s">
        <v>325</v>
      </c>
    </row>
    <row r="69" spans="1:8" ht="15" customHeight="1">
      <c r="A69" s="83">
        <v>45481</v>
      </c>
      <c r="B69" s="32">
        <v>531039</v>
      </c>
      <c r="C69" s="31" t="s">
        <v>1088</v>
      </c>
      <c r="D69" s="31" t="s">
        <v>1090</v>
      </c>
      <c r="E69" s="31" t="s">
        <v>529</v>
      </c>
      <c r="F69" s="84">
        <v>50000</v>
      </c>
      <c r="G69" s="32">
        <v>12.73</v>
      </c>
      <c r="H69" s="32" t="s">
        <v>325</v>
      </c>
    </row>
    <row r="70" spans="1:8" ht="15" customHeight="1">
      <c r="A70" s="83">
        <v>45481</v>
      </c>
      <c r="B70" s="32">
        <v>502281</v>
      </c>
      <c r="C70" s="31" t="s">
        <v>1091</v>
      </c>
      <c r="D70" s="31" t="s">
        <v>1092</v>
      </c>
      <c r="E70" s="31" t="s">
        <v>530</v>
      </c>
      <c r="F70" s="84">
        <v>65041</v>
      </c>
      <c r="G70" s="32">
        <v>21.25</v>
      </c>
      <c r="H70" s="32" t="s">
        <v>325</v>
      </c>
    </row>
    <row r="71" spans="1:8" ht="15" customHeight="1">
      <c r="A71" s="83">
        <v>45481</v>
      </c>
      <c r="B71" s="32">
        <v>537582</v>
      </c>
      <c r="C71" s="31" t="s">
        <v>1093</v>
      </c>
      <c r="D71" s="31" t="s">
        <v>1094</v>
      </c>
      <c r="E71" s="31" t="s">
        <v>529</v>
      </c>
      <c r="F71" s="84">
        <v>160000</v>
      </c>
      <c r="G71" s="32">
        <v>2.91</v>
      </c>
      <c r="H71" s="32" t="s">
        <v>325</v>
      </c>
    </row>
    <row r="72" spans="1:8" ht="15" customHeight="1">
      <c r="A72" s="83">
        <v>45481</v>
      </c>
      <c r="B72" s="32">
        <v>540570</v>
      </c>
      <c r="C72" s="31" t="s">
        <v>1095</v>
      </c>
      <c r="D72" s="31" t="s">
        <v>1096</v>
      </c>
      <c r="E72" s="31" t="s">
        <v>530</v>
      </c>
      <c r="F72" s="84">
        <v>990572</v>
      </c>
      <c r="G72" s="32">
        <v>18.18</v>
      </c>
      <c r="H72" s="32" t="s">
        <v>325</v>
      </c>
    </row>
    <row r="73" spans="1:8" ht="15" customHeight="1">
      <c r="A73" s="83">
        <v>45481</v>
      </c>
      <c r="B73" s="32">
        <v>540570</v>
      </c>
      <c r="C73" s="31" t="s">
        <v>1095</v>
      </c>
      <c r="D73" s="31" t="s">
        <v>1096</v>
      </c>
      <c r="E73" s="31" t="s">
        <v>529</v>
      </c>
      <c r="F73" s="84">
        <v>3000</v>
      </c>
      <c r="G73" s="32">
        <v>18.12</v>
      </c>
      <c r="H73" s="32" t="s">
        <v>325</v>
      </c>
    </row>
    <row r="74" spans="1:8" ht="15" customHeight="1">
      <c r="A74" s="83">
        <v>45481</v>
      </c>
      <c r="B74" s="32">
        <v>539123</v>
      </c>
      <c r="C74" s="31" t="s">
        <v>1097</v>
      </c>
      <c r="D74" s="31" t="s">
        <v>1098</v>
      </c>
      <c r="E74" s="31" t="s">
        <v>530</v>
      </c>
      <c r="F74" s="84">
        <v>70000</v>
      </c>
      <c r="G74" s="32">
        <v>10.01</v>
      </c>
      <c r="H74" s="32" t="s">
        <v>325</v>
      </c>
    </row>
    <row r="75" spans="1:8" ht="15" customHeight="1">
      <c r="A75" s="83">
        <v>45481</v>
      </c>
      <c r="B75" s="32">
        <v>511523</v>
      </c>
      <c r="C75" s="31" t="s">
        <v>1099</v>
      </c>
      <c r="D75" s="31" t="s">
        <v>1100</v>
      </c>
      <c r="E75" s="31" t="s">
        <v>530</v>
      </c>
      <c r="F75" s="84">
        <v>100000</v>
      </c>
      <c r="G75" s="32">
        <v>21.47</v>
      </c>
      <c r="H75" s="32" t="s">
        <v>325</v>
      </c>
    </row>
    <row r="76" spans="1:8" ht="15" customHeight="1">
      <c r="A76" s="83">
        <v>45481</v>
      </c>
      <c r="B76" s="32">
        <v>511523</v>
      </c>
      <c r="C76" s="31" t="s">
        <v>1099</v>
      </c>
      <c r="D76" s="31" t="s">
        <v>1100</v>
      </c>
      <c r="E76" s="31" t="s">
        <v>529</v>
      </c>
      <c r="F76" s="84">
        <v>100000</v>
      </c>
      <c r="G76" s="32">
        <v>22.5</v>
      </c>
      <c r="H76" s="32" t="s">
        <v>325</v>
      </c>
    </row>
    <row r="77" spans="1:8" ht="15" customHeight="1">
      <c r="A77" s="83">
        <v>45481</v>
      </c>
      <c r="B77" s="32">
        <v>511523</v>
      </c>
      <c r="C77" s="31" t="s">
        <v>1099</v>
      </c>
      <c r="D77" s="31" t="s">
        <v>1101</v>
      </c>
      <c r="E77" s="31" t="s">
        <v>530</v>
      </c>
      <c r="F77" s="84">
        <v>7511</v>
      </c>
      <c r="G77" s="32">
        <v>21.47</v>
      </c>
      <c r="H77" s="32" t="s">
        <v>325</v>
      </c>
    </row>
    <row r="78" spans="1:8" ht="15" customHeight="1">
      <c r="A78" s="83">
        <v>45481</v>
      </c>
      <c r="B78" s="32">
        <v>511523</v>
      </c>
      <c r="C78" s="31" t="s">
        <v>1099</v>
      </c>
      <c r="D78" s="31" t="s">
        <v>1101</v>
      </c>
      <c r="E78" s="31" t="s">
        <v>529</v>
      </c>
      <c r="F78" s="84">
        <v>388758</v>
      </c>
      <c r="G78" s="32">
        <v>22.41</v>
      </c>
      <c r="H78" s="32" t="s">
        <v>325</v>
      </c>
    </row>
    <row r="79" spans="1:8" ht="15" customHeight="1">
      <c r="A79" s="83">
        <v>45481</v>
      </c>
      <c r="B79" s="32">
        <v>511523</v>
      </c>
      <c r="C79" s="31" t="s">
        <v>1099</v>
      </c>
      <c r="D79" s="31" t="s">
        <v>1102</v>
      </c>
      <c r="E79" s="31" t="s">
        <v>530</v>
      </c>
      <c r="F79" s="84">
        <v>484</v>
      </c>
      <c r="G79" s="32">
        <v>21.48</v>
      </c>
      <c r="H79" s="32" t="s">
        <v>325</v>
      </c>
    </row>
    <row r="80" spans="1:8" ht="15" customHeight="1">
      <c r="A80" s="83">
        <v>45481</v>
      </c>
      <c r="B80" s="32">
        <v>511523</v>
      </c>
      <c r="C80" s="31" t="s">
        <v>1099</v>
      </c>
      <c r="D80" s="31" t="s">
        <v>1103</v>
      </c>
      <c r="E80" s="31" t="s">
        <v>530</v>
      </c>
      <c r="F80" s="84">
        <v>507410</v>
      </c>
      <c r="G80" s="32">
        <v>22.48</v>
      </c>
      <c r="H80" s="32" t="s">
        <v>325</v>
      </c>
    </row>
    <row r="81" spans="1:8" ht="15" customHeight="1">
      <c r="A81" s="83">
        <v>45481</v>
      </c>
      <c r="B81" s="32">
        <v>511523</v>
      </c>
      <c r="C81" s="31" t="s">
        <v>1099</v>
      </c>
      <c r="D81" s="31" t="s">
        <v>1102</v>
      </c>
      <c r="E81" s="31" t="s">
        <v>529</v>
      </c>
      <c r="F81" s="84">
        <v>186584</v>
      </c>
      <c r="G81" s="32">
        <v>21.47</v>
      </c>
      <c r="H81" s="32" t="s">
        <v>325</v>
      </c>
    </row>
    <row r="82" spans="1:8" ht="15" customHeight="1">
      <c r="A82" s="83">
        <v>45481</v>
      </c>
      <c r="B82" s="32">
        <v>531025</v>
      </c>
      <c r="C82" s="31" t="s">
        <v>1104</v>
      </c>
      <c r="D82" s="31" t="s">
        <v>1105</v>
      </c>
      <c r="E82" s="31" t="s">
        <v>529</v>
      </c>
      <c r="F82" s="84">
        <v>3444550</v>
      </c>
      <c r="G82" s="32">
        <v>1.02</v>
      </c>
      <c r="H82" s="32" t="s">
        <v>325</v>
      </c>
    </row>
    <row r="83" spans="1:8" ht="15" customHeight="1">
      <c r="A83" s="83">
        <v>45481</v>
      </c>
      <c r="B83" s="32">
        <v>533427</v>
      </c>
      <c r="C83" s="31" t="s">
        <v>965</v>
      </c>
      <c r="D83" s="31" t="s">
        <v>1106</v>
      </c>
      <c r="E83" s="31" t="s">
        <v>530</v>
      </c>
      <c r="F83" s="84">
        <v>180000</v>
      </c>
      <c r="G83" s="32">
        <v>44.37</v>
      </c>
      <c r="H83" s="32" t="s">
        <v>325</v>
      </c>
    </row>
    <row r="84" spans="1:8" ht="15" customHeight="1">
      <c r="A84" s="83">
        <v>45481</v>
      </c>
      <c r="B84" s="32" t="s">
        <v>1107</v>
      </c>
      <c r="C84" s="31" t="s">
        <v>1108</v>
      </c>
      <c r="D84" s="31" t="s">
        <v>1109</v>
      </c>
      <c r="E84" s="31" t="s">
        <v>529</v>
      </c>
      <c r="F84" s="84">
        <v>60000</v>
      </c>
      <c r="G84" s="32">
        <v>20.75</v>
      </c>
      <c r="H84" s="32" t="s">
        <v>844</v>
      </c>
    </row>
    <row r="85" spans="1:8" ht="15" customHeight="1">
      <c r="A85" s="83">
        <v>45481</v>
      </c>
      <c r="B85" s="32" t="s">
        <v>1110</v>
      </c>
      <c r="C85" s="31" t="s">
        <v>1111</v>
      </c>
      <c r="D85" s="31" t="s">
        <v>1112</v>
      </c>
      <c r="E85" s="31" t="s">
        <v>529</v>
      </c>
      <c r="F85" s="84">
        <v>40959</v>
      </c>
      <c r="G85" s="32">
        <v>476.62</v>
      </c>
      <c r="H85" s="32" t="s">
        <v>844</v>
      </c>
    </row>
    <row r="86" spans="1:8" ht="15" customHeight="1">
      <c r="A86" s="83">
        <v>45481</v>
      </c>
      <c r="B86" s="32" t="s">
        <v>1110</v>
      </c>
      <c r="C86" s="31" t="s">
        <v>1111</v>
      </c>
      <c r="D86" s="31" t="s">
        <v>923</v>
      </c>
      <c r="E86" s="31" t="s">
        <v>529</v>
      </c>
      <c r="F86" s="84">
        <v>74236</v>
      </c>
      <c r="G86" s="32">
        <v>477.1</v>
      </c>
      <c r="H86" s="32" t="s">
        <v>844</v>
      </c>
    </row>
    <row r="87" spans="1:8" ht="15" customHeight="1">
      <c r="A87" s="83">
        <v>45481</v>
      </c>
      <c r="B87" s="32" t="s">
        <v>1110</v>
      </c>
      <c r="C87" s="31" t="s">
        <v>1111</v>
      </c>
      <c r="D87" s="31" t="s">
        <v>1113</v>
      </c>
      <c r="E87" s="31" t="s">
        <v>529</v>
      </c>
      <c r="F87" s="84">
        <v>60000</v>
      </c>
      <c r="G87" s="32">
        <v>477.15</v>
      </c>
      <c r="H87" s="32" t="s">
        <v>844</v>
      </c>
    </row>
    <row r="88" spans="1:8" ht="15" customHeight="1">
      <c r="A88" s="83">
        <v>45481</v>
      </c>
      <c r="B88" s="32" t="s">
        <v>1110</v>
      </c>
      <c r="C88" s="31" t="s">
        <v>1111</v>
      </c>
      <c r="D88" s="31" t="s">
        <v>1114</v>
      </c>
      <c r="E88" s="31" t="s">
        <v>529</v>
      </c>
      <c r="F88" s="84">
        <v>47000</v>
      </c>
      <c r="G88" s="32">
        <v>476.52</v>
      </c>
      <c r="H88" s="32" t="s">
        <v>844</v>
      </c>
    </row>
    <row r="89" spans="1:8" ht="15" customHeight="1">
      <c r="A89" s="83">
        <v>45481</v>
      </c>
      <c r="B89" s="32" t="s">
        <v>1115</v>
      </c>
      <c r="C89" s="31" t="s">
        <v>1116</v>
      </c>
      <c r="D89" s="31" t="s">
        <v>885</v>
      </c>
      <c r="E89" s="31" t="s">
        <v>529</v>
      </c>
      <c r="F89" s="84">
        <v>68183</v>
      </c>
      <c r="G89" s="32">
        <v>293.99</v>
      </c>
      <c r="H89" s="32" t="s">
        <v>844</v>
      </c>
    </row>
    <row r="90" spans="1:8" ht="15" customHeight="1">
      <c r="A90" s="83">
        <v>45481</v>
      </c>
      <c r="B90" s="32" t="s">
        <v>964</v>
      </c>
      <c r="C90" s="31" t="s">
        <v>969</v>
      </c>
      <c r="D90" s="31" t="s">
        <v>1000</v>
      </c>
      <c r="E90" s="31" t="s">
        <v>529</v>
      </c>
      <c r="F90" s="84">
        <v>520255</v>
      </c>
      <c r="G90" s="32">
        <v>382.65</v>
      </c>
      <c r="H90" s="32" t="s">
        <v>844</v>
      </c>
    </row>
    <row r="91" spans="1:8" ht="15" customHeight="1">
      <c r="A91" s="83">
        <v>45481</v>
      </c>
      <c r="B91" s="32" t="s">
        <v>964</v>
      </c>
      <c r="C91" s="31" t="s">
        <v>969</v>
      </c>
      <c r="D91" s="31" t="s">
        <v>999</v>
      </c>
      <c r="E91" s="31" t="s">
        <v>529</v>
      </c>
      <c r="F91" s="84">
        <v>212374</v>
      </c>
      <c r="G91" s="32">
        <v>382.68</v>
      </c>
      <c r="H91" s="32" t="s">
        <v>844</v>
      </c>
    </row>
    <row r="92" spans="1:8" ht="15" customHeight="1">
      <c r="A92" s="83">
        <v>45481</v>
      </c>
      <c r="B92" s="32" t="s">
        <v>964</v>
      </c>
      <c r="C92" s="31" t="s">
        <v>969</v>
      </c>
      <c r="D92" s="31" t="s">
        <v>891</v>
      </c>
      <c r="E92" s="31" t="s">
        <v>529</v>
      </c>
      <c r="F92" s="84">
        <v>181279</v>
      </c>
      <c r="G92" s="32">
        <v>377.77</v>
      </c>
      <c r="H92" s="32" t="s">
        <v>844</v>
      </c>
    </row>
    <row r="93" spans="1:8" ht="15" customHeight="1">
      <c r="A93" s="83">
        <v>45481</v>
      </c>
      <c r="B93" s="32" t="s">
        <v>964</v>
      </c>
      <c r="C93" s="31" t="s">
        <v>969</v>
      </c>
      <c r="D93" s="31" t="s">
        <v>885</v>
      </c>
      <c r="E93" s="31" t="s">
        <v>529</v>
      </c>
      <c r="F93" s="84">
        <v>269928</v>
      </c>
      <c r="G93" s="32">
        <v>379.41</v>
      </c>
      <c r="H93" s="32" t="s">
        <v>844</v>
      </c>
    </row>
    <row r="94" spans="1:8" ht="15" customHeight="1">
      <c r="A94" s="83">
        <v>45481</v>
      </c>
      <c r="B94" s="32" t="s">
        <v>1117</v>
      </c>
      <c r="C94" s="31" t="s">
        <v>1118</v>
      </c>
      <c r="D94" s="31" t="s">
        <v>889</v>
      </c>
      <c r="E94" s="31" t="s">
        <v>529</v>
      </c>
      <c r="F94" s="84">
        <v>303000</v>
      </c>
      <c r="G94" s="32">
        <v>37.56</v>
      </c>
      <c r="H94" s="32" t="s">
        <v>844</v>
      </c>
    </row>
    <row r="95" spans="1:8" ht="15" customHeight="1">
      <c r="A95" s="83">
        <v>45481</v>
      </c>
      <c r="B95" s="32" t="s">
        <v>1119</v>
      </c>
      <c r="C95" s="31" t="s">
        <v>1120</v>
      </c>
      <c r="D95" s="31" t="s">
        <v>885</v>
      </c>
      <c r="E95" s="31" t="s">
        <v>529</v>
      </c>
      <c r="F95" s="84">
        <v>1723963</v>
      </c>
      <c r="G95" s="32">
        <v>143.19999999999999</v>
      </c>
      <c r="H95" s="32" t="s">
        <v>844</v>
      </c>
    </row>
    <row r="96" spans="1:8" ht="15" customHeight="1">
      <c r="A96" s="83">
        <v>45481</v>
      </c>
      <c r="B96" s="32" t="s">
        <v>1121</v>
      </c>
      <c r="C96" s="31" t="s">
        <v>1122</v>
      </c>
      <c r="D96" s="31" t="s">
        <v>885</v>
      </c>
      <c r="E96" s="31" t="s">
        <v>529</v>
      </c>
      <c r="F96" s="84">
        <v>74680</v>
      </c>
      <c r="G96" s="32">
        <v>376.19</v>
      </c>
      <c r="H96" s="32" t="s">
        <v>844</v>
      </c>
    </row>
    <row r="97" spans="1:8" ht="15" customHeight="1">
      <c r="A97" s="83">
        <v>45481</v>
      </c>
      <c r="B97" s="32" t="s">
        <v>659</v>
      </c>
      <c r="C97" s="31" t="s">
        <v>1123</v>
      </c>
      <c r="D97" s="31" t="s">
        <v>885</v>
      </c>
      <c r="E97" s="31" t="s">
        <v>529</v>
      </c>
      <c r="F97" s="84">
        <v>798274</v>
      </c>
      <c r="G97" s="32">
        <v>400.63</v>
      </c>
      <c r="H97" s="32" t="s">
        <v>844</v>
      </c>
    </row>
    <row r="98" spans="1:8" ht="15" customHeight="1">
      <c r="A98" s="83">
        <v>45481</v>
      </c>
      <c r="B98" s="32" t="s">
        <v>1124</v>
      </c>
      <c r="C98" s="31" t="s">
        <v>1125</v>
      </c>
      <c r="D98" s="31" t="s">
        <v>885</v>
      </c>
      <c r="E98" s="31" t="s">
        <v>529</v>
      </c>
      <c r="F98" s="84">
        <v>493643</v>
      </c>
      <c r="G98" s="32">
        <v>516.83000000000004</v>
      </c>
      <c r="H98" s="32" t="s">
        <v>844</v>
      </c>
    </row>
    <row r="99" spans="1:8" ht="15" customHeight="1">
      <c r="A99" s="83">
        <v>45481</v>
      </c>
      <c r="B99" s="32" t="s">
        <v>1126</v>
      </c>
      <c r="C99" s="31" t="s">
        <v>1127</v>
      </c>
      <c r="D99" s="31" t="s">
        <v>1128</v>
      </c>
      <c r="E99" s="31" t="s">
        <v>529</v>
      </c>
      <c r="F99" s="84">
        <v>6000</v>
      </c>
      <c r="G99" s="32">
        <v>102.13</v>
      </c>
      <c r="H99" s="32" t="s">
        <v>844</v>
      </c>
    </row>
    <row r="100" spans="1:8" ht="15" customHeight="1">
      <c r="A100" s="83">
        <v>45481</v>
      </c>
      <c r="B100" s="32" t="s">
        <v>966</v>
      </c>
      <c r="C100" s="31" t="s">
        <v>967</v>
      </c>
      <c r="D100" s="31" t="s">
        <v>968</v>
      </c>
      <c r="E100" s="31" t="s">
        <v>529</v>
      </c>
      <c r="F100" s="84">
        <v>600558</v>
      </c>
      <c r="G100" s="32">
        <v>4.2699999999999996</v>
      </c>
      <c r="H100" s="32" t="s">
        <v>844</v>
      </c>
    </row>
    <row r="101" spans="1:8" ht="15" customHeight="1">
      <c r="A101" s="83">
        <v>45481</v>
      </c>
      <c r="B101" s="32" t="s">
        <v>861</v>
      </c>
      <c r="C101" s="31" t="s">
        <v>1129</v>
      </c>
      <c r="D101" s="31" t="s">
        <v>885</v>
      </c>
      <c r="E101" s="31" t="s">
        <v>529</v>
      </c>
      <c r="F101" s="84">
        <v>1868604</v>
      </c>
      <c r="G101" s="32">
        <v>425.66</v>
      </c>
      <c r="H101" s="32" t="s">
        <v>844</v>
      </c>
    </row>
    <row r="102" spans="1:8" ht="15" customHeight="1">
      <c r="A102" s="83">
        <v>45481</v>
      </c>
      <c r="B102" s="32" t="s">
        <v>1130</v>
      </c>
      <c r="C102" s="31" t="s">
        <v>1131</v>
      </c>
      <c r="D102" s="31" t="s">
        <v>885</v>
      </c>
      <c r="E102" s="31" t="s">
        <v>529</v>
      </c>
      <c r="F102" s="84">
        <v>498468</v>
      </c>
      <c r="G102" s="32">
        <v>486.6</v>
      </c>
      <c r="H102" s="32" t="s">
        <v>844</v>
      </c>
    </row>
    <row r="103" spans="1:8" ht="15" customHeight="1">
      <c r="A103" s="83">
        <v>45481</v>
      </c>
      <c r="B103" s="32" t="s">
        <v>1132</v>
      </c>
      <c r="C103" s="31" t="s">
        <v>1133</v>
      </c>
      <c r="D103" s="31" t="s">
        <v>1134</v>
      </c>
      <c r="E103" s="31" t="s">
        <v>529</v>
      </c>
      <c r="F103" s="84">
        <v>72000</v>
      </c>
      <c r="G103" s="32">
        <v>41.17</v>
      </c>
      <c r="H103" s="32" t="s">
        <v>844</v>
      </c>
    </row>
    <row r="104" spans="1:8" ht="15" customHeight="1">
      <c r="A104" s="83">
        <v>45481</v>
      </c>
      <c r="B104" s="32" t="s">
        <v>780</v>
      </c>
      <c r="C104" s="31" t="s">
        <v>1002</v>
      </c>
      <c r="D104" s="31" t="s">
        <v>885</v>
      </c>
      <c r="E104" s="31" t="s">
        <v>529</v>
      </c>
      <c r="F104" s="84">
        <v>6055114</v>
      </c>
      <c r="G104" s="32">
        <v>326.76</v>
      </c>
      <c r="H104" s="32" t="s">
        <v>844</v>
      </c>
    </row>
    <row r="105" spans="1:8" ht="15" customHeight="1">
      <c r="A105" s="83">
        <v>45481</v>
      </c>
      <c r="B105" s="32" t="s">
        <v>1135</v>
      </c>
      <c r="C105" s="31" t="s">
        <v>1136</v>
      </c>
      <c r="D105" s="31" t="s">
        <v>885</v>
      </c>
      <c r="E105" s="31" t="s">
        <v>529</v>
      </c>
      <c r="F105" s="84">
        <v>278822</v>
      </c>
      <c r="G105" s="32">
        <v>373.96</v>
      </c>
      <c r="H105" s="32" t="s">
        <v>844</v>
      </c>
    </row>
    <row r="106" spans="1:8" ht="15" customHeight="1">
      <c r="A106" s="83">
        <v>45481</v>
      </c>
      <c r="B106" s="32" t="s">
        <v>1137</v>
      </c>
      <c r="C106" s="31" t="s">
        <v>1138</v>
      </c>
      <c r="D106" s="31" t="s">
        <v>1139</v>
      </c>
      <c r="E106" s="31" t="s">
        <v>529</v>
      </c>
      <c r="F106" s="84">
        <v>574759</v>
      </c>
      <c r="G106" s="32">
        <v>7.6</v>
      </c>
      <c r="H106" s="32" t="s">
        <v>844</v>
      </c>
    </row>
    <row r="107" spans="1:8" ht="15" customHeight="1">
      <c r="A107" s="83">
        <v>45481</v>
      </c>
      <c r="B107" s="32" t="s">
        <v>773</v>
      </c>
      <c r="C107" s="31" t="s">
        <v>1140</v>
      </c>
      <c r="D107" s="31" t="s">
        <v>885</v>
      </c>
      <c r="E107" s="31" t="s">
        <v>529</v>
      </c>
      <c r="F107" s="84">
        <v>1325990</v>
      </c>
      <c r="G107" s="32">
        <v>522.66</v>
      </c>
      <c r="H107" s="32" t="s">
        <v>844</v>
      </c>
    </row>
    <row r="108" spans="1:8" ht="15" customHeight="1">
      <c r="A108" s="83">
        <v>45481</v>
      </c>
      <c r="B108" s="32" t="s">
        <v>1141</v>
      </c>
      <c r="C108" s="31" t="s">
        <v>1142</v>
      </c>
      <c r="D108" s="31" t="s">
        <v>1143</v>
      </c>
      <c r="E108" s="31" t="s">
        <v>529</v>
      </c>
      <c r="F108" s="84">
        <v>22988</v>
      </c>
      <c r="G108" s="32">
        <v>48.91</v>
      </c>
      <c r="H108" s="32" t="s">
        <v>844</v>
      </c>
    </row>
    <row r="109" spans="1:8" ht="15" customHeight="1">
      <c r="A109" s="83">
        <v>45481</v>
      </c>
      <c r="B109" s="32" t="s">
        <v>1144</v>
      </c>
      <c r="C109" s="31" t="s">
        <v>1145</v>
      </c>
      <c r="D109" s="31" t="s">
        <v>1146</v>
      </c>
      <c r="E109" s="31" t="s">
        <v>529</v>
      </c>
      <c r="F109" s="84">
        <v>152800</v>
      </c>
      <c r="G109" s="32">
        <v>160</v>
      </c>
      <c r="H109" s="32" t="s">
        <v>844</v>
      </c>
    </row>
    <row r="110" spans="1:8" ht="15" customHeight="1">
      <c r="A110" s="83">
        <v>45481</v>
      </c>
      <c r="B110" s="32" t="s">
        <v>1147</v>
      </c>
      <c r="C110" s="31" t="s">
        <v>1148</v>
      </c>
      <c r="D110" s="31" t="s">
        <v>891</v>
      </c>
      <c r="E110" s="31" t="s">
        <v>529</v>
      </c>
      <c r="F110" s="84">
        <v>1725237</v>
      </c>
      <c r="G110" s="32">
        <v>42.54</v>
      </c>
      <c r="H110" s="32" t="s">
        <v>844</v>
      </c>
    </row>
    <row r="111" spans="1:8" ht="15" customHeight="1">
      <c r="A111" s="83">
        <v>45481</v>
      </c>
      <c r="B111" s="32" t="s">
        <v>1149</v>
      </c>
      <c r="C111" s="31" t="s">
        <v>1150</v>
      </c>
      <c r="D111" s="31" t="s">
        <v>891</v>
      </c>
      <c r="E111" s="31" t="s">
        <v>529</v>
      </c>
      <c r="F111" s="84">
        <v>2466278</v>
      </c>
      <c r="G111" s="32">
        <v>142.04</v>
      </c>
      <c r="H111" s="32" t="s">
        <v>844</v>
      </c>
    </row>
    <row r="112" spans="1:8" ht="15" customHeight="1">
      <c r="A112" s="83">
        <v>45481</v>
      </c>
      <c r="B112" s="32" t="s">
        <v>1149</v>
      </c>
      <c r="C112" s="31" t="s">
        <v>1150</v>
      </c>
      <c r="D112" s="31" t="s">
        <v>885</v>
      </c>
      <c r="E112" s="31" t="s">
        <v>529</v>
      </c>
      <c r="F112" s="84">
        <v>3434334</v>
      </c>
      <c r="G112" s="32">
        <v>143.61000000000001</v>
      </c>
      <c r="H112" s="32" t="s">
        <v>844</v>
      </c>
    </row>
    <row r="113" spans="1:8" ht="15" customHeight="1">
      <c r="A113" s="83">
        <v>45481</v>
      </c>
      <c r="B113" s="32" t="s">
        <v>1151</v>
      </c>
      <c r="C113" s="31" t="s">
        <v>1152</v>
      </c>
      <c r="D113" s="31" t="s">
        <v>891</v>
      </c>
      <c r="E113" s="31" t="s">
        <v>529</v>
      </c>
      <c r="F113" s="84">
        <v>776248</v>
      </c>
      <c r="G113" s="32">
        <v>71.58</v>
      </c>
      <c r="H113" s="32" t="s">
        <v>844</v>
      </c>
    </row>
    <row r="114" spans="1:8" ht="15" customHeight="1">
      <c r="A114" s="83">
        <v>45481</v>
      </c>
      <c r="B114" s="32" t="s">
        <v>1151</v>
      </c>
      <c r="C114" s="31" t="s">
        <v>1152</v>
      </c>
      <c r="D114" s="31" t="s">
        <v>885</v>
      </c>
      <c r="E114" s="31" t="s">
        <v>529</v>
      </c>
      <c r="F114" s="84">
        <v>865193</v>
      </c>
      <c r="G114" s="32">
        <v>71.37</v>
      </c>
      <c r="H114" s="32" t="s">
        <v>844</v>
      </c>
    </row>
    <row r="115" spans="1:8" ht="15" customHeight="1">
      <c r="A115" s="83">
        <v>45481</v>
      </c>
      <c r="B115" s="32" t="s">
        <v>447</v>
      </c>
      <c r="C115" s="31" t="s">
        <v>1153</v>
      </c>
      <c r="D115" s="31" t="s">
        <v>885</v>
      </c>
      <c r="E115" s="31" t="s">
        <v>529</v>
      </c>
      <c r="F115" s="84">
        <v>411530</v>
      </c>
      <c r="G115" s="32">
        <v>1906.62</v>
      </c>
      <c r="H115" s="32" t="s">
        <v>844</v>
      </c>
    </row>
    <row r="116" spans="1:8" ht="15" customHeight="1">
      <c r="A116" s="83">
        <v>45481</v>
      </c>
      <c r="B116" s="32" t="s">
        <v>1154</v>
      </c>
      <c r="C116" s="31" t="s">
        <v>1155</v>
      </c>
      <c r="D116" s="31" t="s">
        <v>1156</v>
      </c>
      <c r="E116" s="31" t="s">
        <v>529</v>
      </c>
      <c r="F116" s="84">
        <v>25200</v>
      </c>
      <c r="G116" s="32">
        <v>78.5</v>
      </c>
      <c r="H116" s="32" t="s">
        <v>844</v>
      </c>
    </row>
    <row r="117" spans="1:8" ht="15" customHeight="1">
      <c r="A117" s="83">
        <v>45481</v>
      </c>
      <c r="B117" s="32" t="s">
        <v>1007</v>
      </c>
      <c r="C117" s="31" t="s">
        <v>1008</v>
      </c>
      <c r="D117" s="31" t="s">
        <v>1001</v>
      </c>
      <c r="E117" s="31" t="s">
        <v>529</v>
      </c>
      <c r="F117" s="84">
        <v>1721689</v>
      </c>
      <c r="G117" s="32">
        <v>72.62</v>
      </c>
      <c r="H117" s="32" t="s">
        <v>844</v>
      </c>
    </row>
    <row r="118" spans="1:8" ht="15" customHeight="1">
      <c r="A118" s="83">
        <v>45481</v>
      </c>
      <c r="B118" s="32" t="s">
        <v>1007</v>
      </c>
      <c r="C118" s="31" t="s">
        <v>1008</v>
      </c>
      <c r="D118" s="31" t="s">
        <v>1157</v>
      </c>
      <c r="E118" s="31" t="s">
        <v>529</v>
      </c>
      <c r="F118" s="84">
        <v>1689630</v>
      </c>
      <c r="G118" s="32">
        <v>72.040000000000006</v>
      </c>
      <c r="H118" s="32" t="s">
        <v>844</v>
      </c>
    </row>
    <row r="119" spans="1:8" ht="15" customHeight="1">
      <c r="A119" s="83">
        <v>45481</v>
      </c>
      <c r="B119" s="32" t="s">
        <v>1158</v>
      </c>
      <c r="C119" s="31" t="s">
        <v>1159</v>
      </c>
      <c r="D119" s="31" t="s">
        <v>1160</v>
      </c>
      <c r="E119" s="31" t="s">
        <v>529</v>
      </c>
      <c r="F119" s="84">
        <v>181021</v>
      </c>
      <c r="G119" s="32">
        <v>11.99</v>
      </c>
      <c r="H119" s="32" t="s">
        <v>844</v>
      </c>
    </row>
    <row r="120" spans="1:8" ht="15" customHeight="1">
      <c r="A120" s="83">
        <v>45481</v>
      </c>
      <c r="B120" s="32" t="s">
        <v>1009</v>
      </c>
      <c r="C120" s="31" t="s">
        <v>1010</v>
      </c>
      <c r="D120" s="31" t="s">
        <v>891</v>
      </c>
      <c r="E120" s="31" t="s">
        <v>529</v>
      </c>
      <c r="F120" s="84">
        <v>460437</v>
      </c>
      <c r="G120" s="32">
        <v>229.41</v>
      </c>
      <c r="H120" s="32" t="s">
        <v>844</v>
      </c>
    </row>
    <row r="121" spans="1:8" ht="15" customHeight="1">
      <c r="A121" s="83">
        <v>45481</v>
      </c>
      <c r="B121" s="32" t="s">
        <v>1009</v>
      </c>
      <c r="C121" s="31" t="s">
        <v>1010</v>
      </c>
      <c r="D121" s="31" t="s">
        <v>1161</v>
      </c>
      <c r="E121" s="31" t="s">
        <v>529</v>
      </c>
      <c r="F121" s="84">
        <v>300000</v>
      </c>
      <c r="G121" s="32">
        <v>233.76</v>
      </c>
      <c r="H121" s="32" t="s">
        <v>844</v>
      </c>
    </row>
    <row r="122" spans="1:8" ht="15" customHeight="1">
      <c r="A122" s="83">
        <v>45481</v>
      </c>
      <c r="B122" s="32" t="s">
        <v>1009</v>
      </c>
      <c r="C122" s="31" t="s">
        <v>1010</v>
      </c>
      <c r="D122" s="31" t="s">
        <v>885</v>
      </c>
      <c r="E122" s="31" t="s">
        <v>529</v>
      </c>
      <c r="F122" s="84">
        <v>301378</v>
      </c>
      <c r="G122" s="32">
        <v>230.36</v>
      </c>
      <c r="H122" s="32" t="s">
        <v>844</v>
      </c>
    </row>
    <row r="123" spans="1:8" ht="15" customHeight="1">
      <c r="A123" s="83">
        <v>45481</v>
      </c>
      <c r="B123" s="32" t="s">
        <v>876</v>
      </c>
      <c r="C123" s="31" t="s">
        <v>1011</v>
      </c>
      <c r="D123" s="31" t="s">
        <v>885</v>
      </c>
      <c r="E123" s="31" t="s">
        <v>529</v>
      </c>
      <c r="F123" s="84">
        <v>1844669</v>
      </c>
      <c r="G123" s="32">
        <v>541.47</v>
      </c>
      <c r="H123" s="32" t="s">
        <v>844</v>
      </c>
    </row>
    <row r="124" spans="1:8" ht="15" customHeight="1">
      <c r="A124" s="83">
        <v>45481</v>
      </c>
      <c r="B124" s="32" t="s">
        <v>464</v>
      </c>
      <c r="C124" s="31" t="s">
        <v>1162</v>
      </c>
      <c r="D124" s="31" t="s">
        <v>885</v>
      </c>
      <c r="E124" s="31" t="s">
        <v>529</v>
      </c>
      <c r="F124" s="84">
        <v>3897809</v>
      </c>
      <c r="G124" s="32">
        <v>219.12</v>
      </c>
      <c r="H124" s="32" t="s">
        <v>844</v>
      </c>
    </row>
    <row r="125" spans="1:8" ht="15" customHeight="1">
      <c r="A125" s="83">
        <v>45481</v>
      </c>
      <c r="B125" s="32" t="s">
        <v>464</v>
      </c>
      <c r="C125" s="31" t="s">
        <v>1162</v>
      </c>
      <c r="D125" s="31" t="s">
        <v>891</v>
      </c>
      <c r="E125" s="31" t="s">
        <v>529</v>
      </c>
      <c r="F125" s="84">
        <v>2839006</v>
      </c>
      <c r="G125" s="32">
        <v>217.2</v>
      </c>
      <c r="H125" s="32" t="s">
        <v>844</v>
      </c>
    </row>
    <row r="126" spans="1:8" ht="15" customHeight="1">
      <c r="A126" s="83">
        <v>45481</v>
      </c>
      <c r="B126" s="32" t="s">
        <v>461</v>
      </c>
      <c r="C126" s="31" t="s">
        <v>1163</v>
      </c>
      <c r="D126" s="31" t="s">
        <v>885</v>
      </c>
      <c r="E126" s="31" t="s">
        <v>529</v>
      </c>
      <c r="F126" s="84">
        <v>11103624</v>
      </c>
      <c r="G126" s="32">
        <v>553.48</v>
      </c>
      <c r="H126" s="32" t="s">
        <v>844</v>
      </c>
    </row>
    <row r="127" spans="1:8" ht="15" customHeight="1">
      <c r="A127" s="83">
        <v>45481</v>
      </c>
      <c r="B127" s="32" t="s">
        <v>1164</v>
      </c>
      <c r="C127" s="31" t="s">
        <v>1165</v>
      </c>
      <c r="D127" s="31" t="s">
        <v>1166</v>
      </c>
      <c r="E127" s="31" t="s">
        <v>529</v>
      </c>
      <c r="F127" s="84">
        <v>115000</v>
      </c>
      <c r="G127" s="32">
        <v>20.93</v>
      </c>
      <c r="H127" s="32" t="s">
        <v>844</v>
      </c>
    </row>
    <row r="128" spans="1:8" ht="15" customHeight="1">
      <c r="A128" s="83">
        <v>45481</v>
      </c>
      <c r="B128" s="32" t="s">
        <v>897</v>
      </c>
      <c r="C128" s="31" t="s">
        <v>898</v>
      </c>
      <c r="D128" s="31" t="s">
        <v>1071</v>
      </c>
      <c r="E128" s="31" t="s">
        <v>529</v>
      </c>
      <c r="F128" s="84">
        <v>1784144</v>
      </c>
      <c r="G128" s="32">
        <v>32.090000000000003</v>
      </c>
      <c r="H128" s="32" t="s">
        <v>844</v>
      </c>
    </row>
    <row r="129" spans="1:8" ht="15" customHeight="1">
      <c r="A129" s="83">
        <v>45481</v>
      </c>
      <c r="B129" s="32" t="s">
        <v>897</v>
      </c>
      <c r="C129" s="31" t="s">
        <v>898</v>
      </c>
      <c r="D129" s="31" t="s">
        <v>891</v>
      </c>
      <c r="E129" s="31" t="s">
        <v>529</v>
      </c>
      <c r="F129" s="84">
        <v>1373365</v>
      </c>
      <c r="G129" s="32">
        <v>32.090000000000003</v>
      </c>
      <c r="H129" s="32" t="s">
        <v>844</v>
      </c>
    </row>
    <row r="130" spans="1:8" ht="15" customHeight="1">
      <c r="A130" s="83">
        <v>45481</v>
      </c>
      <c r="B130" s="32" t="s">
        <v>1167</v>
      </c>
      <c r="C130" s="31" t="s">
        <v>1168</v>
      </c>
      <c r="D130" s="31" t="s">
        <v>1114</v>
      </c>
      <c r="E130" s="31" t="s">
        <v>529</v>
      </c>
      <c r="F130" s="84">
        <v>79431</v>
      </c>
      <c r="G130" s="32">
        <v>331.26</v>
      </c>
      <c r="H130" s="32" t="s">
        <v>844</v>
      </c>
    </row>
    <row r="131" spans="1:8" ht="15" customHeight="1">
      <c r="A131" s="83">
        <v>45481</v>
      </c>
      <c r="B131" s="32" t="s">
        <v>1167</v>
      </c>
      <c r="C131" s="31" t="s">
        <v>1168</v>
      </c>
      <c r="D131" s="31" t="s">
        <v>1157</v>
      </c>
      <c r="E131" s="31" t="s">
        <v>529</v>
      </c>
      <c r="F131" s="84">
        <v>103059</v>
      </c>
      <c r="G131" s="32">
        <v>331.27</v>
      </c>
      <c r="H131" s="32" t="s">
        <v>844</v>
      </c>
    </row>
    <row r="132" spans="1:8" ht="15" customHeight="1">
      <c r="A132" s="83">
        <v>45481</v>
      </c>
      <c r="B132" s="32" t="s">
        <v>1169</v>
      </c>
      <c r="C132" s="31" t="s">
        <v>1170</v>
      </c>
      <c r="D132" s="31" t="s">
        <v>1171</v>
      </c>
      <c r="E132" s="31" t="s">
        <v>529</v>
      </c>
      <c r="F132" s="84">
        <v>77710</v>
      </c>
      <c r="G132" s="32">
        <v>19</v>
      </c>
      <c r="H132" s="32" t="s">
        <v>844</v>
      </c>
    </row>
    <row r="133" spans="1:8" ht="15" customHeight="1">
      <c r="A133" s="83">
        <v>45481</v>
      </c>
      <c r="B133" s="32" t="s">
        <v>1172</v>
      </c>
      <c r="C133" s="31" t="s">
        <v>1173</v>
      </c>
      <c r="D133" s="31" t="s">
        <v>1174</v>
      </c>
      <c r="E133" s="31" t="s">
        <v>529</v>
      </c>
      <c r="F133" s="84">
        <v>387092</v>
      </c>
      <c r="G133" s="32">
        <v>178</v>
      </c>
      <c r="H133" s="32" t="s">
        <v>844</v>
      </c>
    </row>
    <row r="134" spans="1:8" ht="15" customHeight="1">
      <c r="A134" s="83">
        <v>45481</v>
      </c>
      <c r="B134" s="32" t="s">
        <v>1175</v>
      </c>
      <c r="C134" s="31" t="s">
        <v>1176</v>
      </c>
      <c r="D134" s="31" t="s">
        <v>885</v>
      </c>
      <c r="E134" s="31" t="s">
        <v>529</v>
      </c>
      <c r="F134" s="84">
        <v>304341</v>
      </c>
      <c r="G134" s="32">
        <v>522.67999999999995</v>
      </c>
      <c r="H134" s="32" t="s">
        <v>844</v>
      </c>
    </row>
    <row r="135" spans="1:8" ht="15" customHeight="1">
      <c r="A135" s="83">
        <v>45481</v>
      </c>
      <c r="B135" s="32" t="s">
        <v>492</v>
      </c>
      <c r="C135" s="31" t="s">
        <v>1177</v>
      </c>
      <c r="D135" s="31" t="s">
        <v>1178</v>
      </c>
      <c r="E135" s="31" t="s">
        <v>529</v>
      </c>
      <c r="F135" s="84">
        <v>1820108</v>
      </c>
      <c r="G135" s="32">
        <v>668.27</v>
      </c>
      <c r="H135" s="32" t="s">
        <v>844</v>
      </c>
    </row>
    <row r="136" spans="1:8" ht="15" customHeight="1">
      <c r="A136" s="83">
        <v>45481</v>
      </c>
      <c r="B136" s="32" t="s">
        <v>492</v>
      </c>
      <c r="C136" s="31" t="s">
        <v>1177</v>
      </c>
      <c r="D136" s="31" t="s">
        <v>1179</v>
      </c>
      <c r="E136" s="31" t="s">
        <v>529</v>
      </c>
      <c r="F136" s="84">
        <v>2458508</v>
      </c>
      <c r="G136" s="32">
        <v>668.27</v>
      </c>
      <c r="H136" s="32" t="s">
        <v>844</v>
      </c>
    </row>
    <row r="137" spans="1:8" ht="15" customHeight="1">
      <c r="A137" s="83">
        <v>45481</v>
      </c>
      <c r="B137" s="32" t="s">
        <v>1110</v>
      </c>
      <c r="C137" s="31" t="s">
        <v>1111</v>
      </c>
      <c r="D137" s="31" t="s">
        <v>1113</v>
      </c>
      <c r="E137" s="31" t="s">
        <v>530</v>
      </c>
      <c r="F137" s="84">
        <v>60000</v>
      </c>
      <c r="G137" s="32">
        <v>477.08</v>
      </c>
      <c r="H137" s="32" t="s">
        <v>844</v>
      </c>
    </row>
    <row r="138" spans="1:8" ht="15" customHeight="1">
      <c r="A138" s="83">
        <v>45481</v>
      </c>
      <c r="B138" s="32" t="s">
        <v>1110</v>
      </c>
      <c r="C138" s="31" t="s">
        <v>1111</v>
      </c>
      <c r="D138" s="31" t="s">
        <v>923</v>
      </c>
      <c r="E138" s="31" t="s">
        <v>530</v>
      </c>
      <c r="F138" s="84">
        <v>88017</v>
      </c>
      <c r="G138" s="32">
        <v>477.15</v>
      </c>
      <c r="H138" s="32" t="s">
        <v>844</v>
      </c>
    </row>
    <row r="139" spans="1:8" ht="15" customHeight="1">
      <c r="A139" s="83">
        <v>45481</v>
      </c>
      <c r="B139" s="32" t="s">
        <v>1110</v>
      </c>
      <c r="C139" s="31" t="s">
        <v>1111</v>
      </c>
      <c r="D139" s="31" t="s">
        <v>1114</v>
      </c>
      <c r="E139" s="31" t="s">
        <v>530</v>
      </c>
      <c r="F139" s="84">
        <v>37000</v>
      </c>
      <c r="G139" s="32">
        <v>477.15</v>
      </c>
      <c r="H139" s="32" t="s">
        <v>844</v>
      </c>
    </row>
    <row r="140" spans="1:8" ht="15" customHeight="1">
      <c r="A140" s="83">
        <v>45481</v>
      </c>
      <c r="B140" s="32" t="s">
        <v>1110</v>
      </c>
      <c r="C140" s="31" t="s">
        <v>1111</v>
      </c>
      <c r="D140" s="31" t="s">
        <v>1112</v>
      </c>
      <c r="E140" s="31" t="s">
        <v>530</v>
      </c>
      <c r="F140" s="84">
        <v>12000</v>
      </c>
      <c r="G140" s="32">
        <v>477.14</v>
      </c>
      <c r="H140" s="32" t="s">
        <v>844</v>
      </c>
    </row>
    <row r="141" spans="1:8" ht="15" customHeight="1">
      <c r="A141" s="83">
        <v>45481</v>
      </c>
      <c r="B141" s="32" t="s">
        <v>1115</v>
      </c>
      <c r="C141" s="31" t="s">
        <v>1116</v>
      </c>
      <c r="D141" s="31" t="s">
        <v>885</v>
      </c>
      <c r="E141" s="31" t="s">
        <v>530</v>
      </c>
      <c r="F141" s="84">
        <v>68183</v>
      </c>
      <c r="G141" s="32">
        <v>294.38</v>
      </c>
      <c r="H141" s="32" t="s">
        <v>844</v>
      </c>
    </row>
    <row r="142" spans="1:8" ht="15" customHeight="1">
      <c r="A142" s="83">
        <v>45481</v>
      </c>
      <c r="B142" s="32" t="s">
        <v>964</v>
      </c>
      <c r="C142" s="31" t="s">
        <v>969</v>
      </c>
      <c r="D142" s="31" t="s">
        <v>999</v>
      </c>
      <c r="E142" s="31" t="s">
        <v>530</v>
      </c>
      <c r="F142" s="84">
        <v>212374</v>
      </c>
      <c r="G142" s="32">
        <v>379.81</v>
      </c>
      <c r="H142" s="32" t="s">
        <v>844</v>
      </c>
    </row>
    <row r="143" spans="1:8" ht="15" customHeight="1">
      <c r="A143" s="83">
        <v>45481</v>
      </c>
      <c r="B143" s="32" t="s">
        <v>964</v>
      </c>
      <c r="C143" s="31" t="s">
        <v>969</v>
      </c>
      <c r="D143" s="31" t="s">
        <v>1000</v>
      </c>
      <c r="E143" s="31" t="s">
        <v>530</v>
      </c>
      <c r="F143" s="84">
        <v>545034</v>
      </c>
      <c r="G143" s="32">
        <v>382.09</v>
      </c>
      <c r="H143" s="32" t="s">
        <v>844</v>
      </c>
    </row>
    <row r="144" spans="1:8" ht="15" customHeight="1">
      <c r="A144" s="83">
        <v>45481</v>
      </c>
      <c r="B144" s="32" t="s">
        <v>964</v>
      </c>
      <c r="C144" s="31" t="s">
        <v>969</v>
      </c>
      <c r="D144" s="31" t="s">
        <v>885</v>
      </c>
      <c r="E144" s="31" t="s">
        <v>530</v>
      </c>
      <c r="F144" s="84">
        <v>269928</v>
      </c>
      <c r="G144" s="32">
        <v>379.4</v>
      </c>
      <c r="H144" s="32" t="s">
        <v>844</v>
      </c>
    </row>
    <row r="145" spans="1:8" ht="15" customHeight="1">
      <c r="A145" s="83">
        <v>45481</v>
      </c>
      <c r="B145" s="32" t="s">
        <v>964</v>
      </c>
      <c r="C145" s="31" t="s">
        <v>969</v>
      </c>
      <c r="D145" s="31" t="s">
        <v>891</v>
      </c>
      <c r="E145" s="31" t="s">
        <v>530</v>
      </c>
      <c r="F145" s="84">
        <v>202731</v>
      </c>
      <c r="G145" s="32">
        <v>379.14</v>
      </c>
      <c r="H145" s="32" t="s">
        <v>844</v>
      </c>
    </row>
    <row r="146" spans="1:8" ht="15" customHeight="1">
      <c r="A146" s="83">
        <v>45481</v>
      </c>
      <c r="B146" s="32" t="s">
        <v>1180</v>
      </c>
      <c r="C146" s="31" t="s">
        <v>1181</v>
      </c>
      <c r="D146" s="31" t="s">
        <v>1182</v>
      </c>
      <c r="E146" s="31" t="s">
        <v>530</v>
      </c>
      <c r="F146" s="84">
        <v>618594</v>
      </c>
      <c r="G146" s="32">
        <v>0.99</v>
      </c>
      <c r="H146" s="32" t="s">
        <v>844</v>
      </c>
    </row>
    <row r="147" spans="1:8" ht="15" customHeight="1">
      <c r="A147" s="83">
        <v>45481</v>
      </c>
      <c r="B147" s="32" t="s">
        <v>1183</v>
      </c>
      <c r="C147" s="31" t="s">
        <v>1184</v>
      </c>
      <c r="D147" s="31" t="s">
        <v>1185</v>
      </c>
      <c r="E147" s="31" t="s">
        <v>530</v>
      </c>
      <c r="F147" s="84">
        <v>1371339</v>
      </c>
      <c r="G147" s="32">
        <v>99.95</v>
      </c>
      <c r="H147" s="32" t="s">
        <v>844</v>
      </c>
    </row>
    <row r="148" spans="1:8" ht="15" customHeight="1">
      <c r="A148" s="83">
        <v>45481</v>
      </c>
      <c r="B148" s="32" t="s">
        <v>1117</v>
      </c>
      <c r="C148" s="31" t="s">
        <v>1118</v>
      </c>
      <c r="D148" s="31" t="s">
        <v>889</v>
      </c>
      <c r="E148" s="31" t="s">
        <v>530</v>
      </c>
      <c r="F148" s="84">
        <v>287000</v>
      </c>
      <c r="G148" s="32">
        <v>39.25</v>
      </c>
      <c r="H148" s="32" t="s">
        <v>844</v>
      </c>
    </row>
    <row r="149" spans="1:8" ht="15" customHeight="1">
      <c r="A149" s="83">
        <v>45481</v>
      </c>
      <c r="B149" s="32" t="s">
        <v>1119</v>
      </c>
      <c r="C149" s="31" t="s">
        <v>1120</v>
      </c>
      <c r="D149" s="31" t="s">
        <v>885</v>
      </c>
      <c r="E149" s="31" t="s">
        <v>530</v>
      </c>
      <c r="F149" s="84">
        <v>1723963</v>
      </c>
      <c r="G149" s="32">
        <v>143.1</v>
      </c>
      <c r="H149" s="32" t="s">
        <v>844</v>
      </c>
    </row>
    <row r="150" spans="1:8" ht="15" customHeight="1">
      <c r="A150" s="83">
        <v>45481</v>
      </c>
      <c r="B150" s="32" t="s">
        <v>1121</v>
      </c>
      <c r="C150" s="31" t="s">
        <v>1122</v>
      </c>
      <c r="D150" s="31" t="s">
        <v>885</v>
      </c>
      <c r="E150" s="31" t="s">
        <v>530</v>
      </c>
      <c r="F150" s="84">
        <v>74680</v>
      </c>
      <c r="G150" s="32">
        <v>376.99</v>
      </c>
      <c r="H150" s="32" t="s">
        <v>844</v>
      </c>
    </row>
    <row r="151" spans="1:8" ht="15" customHeight="1">
      <c r="A151" s="83">
        <v>45481</v>
      </c>
      <c r="B151" s="32" t="s">
        <v>659</v>
      </c>
      <c r="C151" s="31" t="s">
        <v>1123</v>
      </c>
      <c r="D151" s="31" t="s">
        <v>885</v>
      </c>
      <c r="E151" s="31" t="s">
        <v>530</v>
      </c>
      <c r="F151" s="84">
        <v>798274</v>
      </c>
      <c r="G151" s="32">
        <v>400.76</v>
      </c>
      <c r="H151" s="32" t="s">
        <v>844</v>
      </c>
    </row>
    <row r="152" spans="1:8" ht="15" customHeight="1">
      <c r="A152" s="83">
        <v>45481</v>
      </c>
      <c r="B152" s="32" t="s">
        <v>1124</v>
      </c>
      <c r="C152" s="31" t="s">
        <v>1125</v>
      </c>
      <c r="D152" s="31" t="s">
        <v>885</v>
      </c>
      <c r="E152" s="31" t="s">
        <v>530</v>
      </c>
      <c r="F152" s="84">
        <v>493643</v>
      </c>
      <c r="G152" s="32">
        <v>516.79</v>
      </c>
      <c r="H152" s="32" t="s">
        <v>844</v>
      </c>
    </row>
    <row r="153" spans="1:8" ht="15" customHeight="1">
      <c r="A153" s="83">
        <v>45481</v>
      </c>
      <c r="B153" s="32" t="s">
        <v>1126</v>
      </c>
      <c r="C153" s="31" t="s">
        <v>1127</v>
      </c>
      <c r="D153" s="31" t="s">
        <v>1128</v>
      </c>
      <c r="E153" s="31" t="s">
        <v>530</v>
      </c>
      <c r="F153" s="84">
        <v>49500</v>
      </c>
      <c r="G153" s="32">
        <v>102.88</v>
      </c>
      <c r="H153" s="32" t="s">
        <v>844</v>
      </c>
    </row>
    <row r="154" spans="1:8" ht="15" customHeight="1">
      <c r="A154" s="83">
        <v>45481</v>
      </c>
      <c r="B154" s="32" t="s">
        <v>966</v>
      </c>
      <c r="C154" s="31" t="s">
        <v>967</v>
      </c>
      <c r="D154" s="31" t="s">
        <v>968</v>
      </c>
      <c r="E154" s="31" t="s">
        <v>530</v>
      </c>
      <c r="F154" s="84">
        <v>3017649</v>
      </c>
      <c r="G154" s="32">
        <v>4.22</v>
      </c>
      <c r="H154" s="32" t="s">
        <v>844</v>
      </c>
    </row>
    <row r="155" spans="1:8" ht="15" customHeight="1">
      <c r="A155" s="83">
        <v>45481</v>
      </c>
      <c r="B155" s="32" t="s">
        <v>861</v>
      </c>
      <c r="C155" s="31" t="s">
        <v>1129</v>
      </c>
      <c r="D155" s="31" t="s">
        <v>885</v>
      </c>
      <c r="E155" s="31" t="s">
        <v>530</v>
      </c>
      <c r="F155" s="84">
        <v>1868604</v>
      </c>
      <c r="G155" s="32">
        <v>425.87</v>
      </c>
      <c r="H155" s="32" t="s">
        <v>844</v>
      </c>
    </row>
    <row r="156" spans="1:8" ht="15" customHeight="1">
      <c r="A156" s="83">
        <v>45481</v>
      </c>
      <c r="B156" s="32" t="s">
        <v>1186</v>
      </c>
      <c r="C156" s="31" t="s">
        <v>1187</v>
      </c>
      <c r="D156" s="31" t="s">
        <v>1188</v>
      </c>
      <c r="E156" s="31" t="s">
        <v>530</v>
      </c>
      <c r="F156" s="84">
        <v>30000</v>
      </c>
      <c r="G156" s="32">
        <v>169.26</v>
      </c>
      <c r="H156" s="32" t="s">
        <v>844</v>
      </c>
    </row>
    <row r="157" spans="1:8" ht="15" customHeight="1">
      <c r="A157" s="83">
        <v>45481</v>
      </c>
      <c r="B157" s="32" t="s">
        <v>1130</v>
      </c>
      <c r="C157" s="31" t="s">
        <v>1131</v>
      </c>
      <c r="D157" s="31" t="s">
        <v>885</v>
      </c>
      <c r="E157" s="31" t="s">
        <v>530</v>
      </c>
      <c r="F157" s="84">
        <v>498468</v>
      </c>
      <c r="G157" s="32">
        <v>486.79</v>
      </c>
      <c r="H157" s="32" t="s">
        <v>844</v>
      </c>
    </row>
    <row r="158" spans="1:8" ht="15" customHeight="1">
      <c r="A158" s="83">
        <v>45481</v>
      </c>
      <c r="B158" s="32" t="s">
        <v>1132</v>
      </c>
      <c r="C158" s="31" t="s">
        <v>1133</v>
      </c>
      <c r="D158" s="31" t="s">
        <v>1189</v>
      </c>
      <c r="E158" s="31" t="s">
        <v>530</v>
      </c>
      <c r="F158" s="84">
        <v>57000</v>
      </c>
      <c r="G158" s="32">
        <v>43.35</v>
      </c>
      <c r="H158" s="32" t="s">
        <v>844</v>
      </c>
    </row>
    <row r="159" spans="1:8" ht="15" customHeight="1">
      <c r="A159" s="83">
        <v>45481</v>
      </c>
      <c r="B159" s="32" t="s">
        <v>780</v>
      </c>
      <c r="C159" s="31" t="s">
        <v>1002</v>
      </c>
      <c r="D159" s="31" t="s">
        <v>885</v>
      </c>
      <c r="E159" s="31" t="s">
        <v>530</v>
      </c>
      <c r="F159" s="84">
        <v>6055114</v>
      </c>
      <c r="G159" s="32">
        <v>326.95999999999998</v>
      </c>
      <c r="H159" s="32" t="s">
        <v>844</v>
      </c>
    </row>
    <row r="160" spans="1:8" ht="15" customHeight="1">
      <c r="A160" s="83">
        <v>45481</v>
      </c>
      <c r="B160" s="32" t="s">
        <v>1014</v>
      </c>
      <c r="C160" s="31" t="s">
        <v>1015</v>
      </c>
      <c r="D160" s="31" t="s">
        <v>1016</v>
      </c>
      <c r="E160" s="31" t="s">
        <v>530</v>
      </c>
      <c r="F160" s="84">
        <v>78000</v>
      </c>
      <c r="G160" s="32">
        <v>4.13</v>
      </c>
      <c r="H160" s="32" t="s">
        <v>844</v>
      </c>
    </row>
    <row r="161" spans="1:8" ht="15" customHeight="1">
      <c r="A161" s="83">
        <v>45481</v>
      </c>
      <c r="B161" s="32" t="s">
        <v>1135</v>
      </c>
      <c r="C161" s="31" t="s">
        <v>1136</v>
      </c>
      <c r="D161" s="31" t="s">
        <v>885</v>
      </c>
      <c r="E161" s="31" t="s">
        <v>530</v>
      </c>
      <c r="F161" s="84">
        <v>278822</v>
      </c>
      <c r="G161" s="32">
        <v>373.77</v>
      </c>
      <c r="H161" s="32" t="s">
        <v>844</v>
      </c>
    </row>
    <row r="162" spans="1:8" ht="15" customHeight="1">
      <c r="A162" s="83">
        <v>45481</v>
      </c>
      <c r="B162" s="32" t="s">
        <v>1003</v>
      </c>
      <c r="C162" s="31" t="s">
        <v>1004</v>
      </c>
      <c r="D162" s="31" t="s">
        <v>1005</v>
      </c>
      <c r="E162" s="31" t="s">
        <v>530</v>
      </c>
      <c r="F162" s="84">
        <v>100000</v>
      </c>
      <c r="G162" s="32">
        <v>67.36</v>
      </c>
      <c r="H162" s="32" t="s">
        <v>844</v>
      </c>
    </row>
    <row r="163" spans="1:8" ht="15" customHeight="1">
      <c r="A163" s="83">
        <v>45481</v>
      </c>
      <c r="B163" s="32" t="s">
        <v>1003</v>
      </c>
      <c r="C163" s="31" t="s">
        <v>1004</v>
      </c>
      <c r="D163" s="31" t="s">
        <v>1006</v>
      </c>
      <c r="E163" s="31" t="s">
        <v>530</v>
      </c>
      <c r="F163" s="84">
        <v>74000</v>
      </c>
      <c r="G163" s="32">
        <v>72.81</v>
      </c>
      <c r="H163" s="32" t="s">
        <v>844</v>
      </c>
    </row>
    <row r="164" spans="1:8" ht="15" customHeight="1">
      <c r="A164" s="83">
        <v>45481</v>
      </c>
      <c r="B164" s="32" t="s">
        <v>773</v>
      </c>
      <c r="C164" s="31" t="s">
        <v>1140</v>
      </c>
      <c r="D164" s="31" t="s">
        <v>885</v>
      </c>
      <c r="E164" s="31" t="s">
        <v>530</v>
      </c>
      <c r="F164" s="84">
        <v>1325990</v>
      </c>
      <c r="G164" s="32">
        <v>522.87</v>
      </c>
      <c r="H164" s="32" t="s">
        <v>844</v>
      </c>
    </row>
    <row r="165" spans="1:8" ht="15" customHeight="1">
      <c r="A165" s="83">
        <v>45481</v>
      </c>
      <c r="B165" s="32" t="s">
        <v>1144</v>
      </c>
      <c r="C165" s="31" t="s">
        <v>1145</v>
      </c>
      <c r="D165" s="31" t="s">
        <v>1190</v>
      </c>
      <c r="E165" s="31" t="s">
        <v>530</v>
      </c>
      <c r="F165" s="84">
        <v>500000</v>
      </c>
      <c r="G165" s="32">
        <v>153.35</v>
      </c>
      <c r="H165" s="32" t="s">
        <v>844</v>
      </c>
    </row>
    <row r="166" spans="1:8" ht="15" customHeight="1">
      <c r="A166" s="83">
        <v>45481</v>
      </c>
      <c r="B166" s="32" t="s">
        <v>1144</v>
      </c>
      <c r="C166" s="31" t="s">
        <v>1145</v>
      </c>
      <c r="D166" s="31" t="s">
        <v>1146</v>
      </c>
      <c r="E166" s="31" t="s">
        <v>530</v>
      </c>
      <c r="F166" s="84">
        <v>152800</v>
      </c>
      <c r="G166" s="32">
        <v>160.13999999999999</v>
      </c>
      <c r="H166" s="32" t="s">
        <v>844</v>
      </c>
    </row>
    <row r="167" spans="1:8" ht="15" customHeight="1">
      <c r="A167" s="83">
        <v>45481</v>
      </c>
      <c r="B167" s="32" t="s">
        <v>1147</v>
      </c>
      <c r="C167" s="31" t="s">
        <v>1148</v>
      </c>
      <c r="D167" s="31" t="s">
        <v>891</v>
      </c>
      <c r="E167" s="31" t="s">
        <v>530</v>
      </c>
      <c r="F167" s="84">
        <v>1741681</v>
      </c>
      <c r="G167" s="32">
        <v>42.55</v>
      </c>
      <c r="H167" s="32" t="s">
        <v>844</v>
      </c>
    </row>
    <row r="168" spans="1:8" ht="15" customHeight="1">
      <c r="A168" s="83">
        <v>45481</v>
      </c>
      <c r="B168" s="32" t="s">
        <v>1149</v>
      </c>
      <c r="C168" s="31" t="s">
        <v>1150</v>
      </c>
      <c r="D168" s="31" t="s">
        <v>891</v>
      </c>
      <c r="E168" s="31" t="s">
        <v>530</v>
      </c>
      <c r="F168" s="84">
        <v>1915135</v>
      </c>
      <c r="G168" s="32">
        <v>142.12</v>
      </c>
      <c r="H168" s="32" t="s">
        <v>844</v>
      </c>
    </row>
    <row r="169" spans="1:8" ht="15" customHeight="1">
      <c r="A169" s="83">
        <v>45481</v>
      </c>
      <c r="B169" s="32" t="s">
        <v>1149</v>
      </c>
      <c r="C169" s="31" t="s">
        <v>1150</v>
      </c>
      <c r="D169" s="31" t="s">
        <v>885</v>
      </c>
      <c r="E169" s="31" t="s">
        <v>530</v>
      </c>
      <c r="F169" s="84">
        <v>3434334</v>
      </c>
      <c r="G169" s="32">
        <v>143.62</v>
      </c>
      <c r="H169" s="32" t="s">
        <v>844</v>
      </c>
    </row>
    <row r="170" spans="1:8" ht="15" customHeight="1">
      <c r="A170" s="83">
        <v>45481</v>
      </c>
      <c r="B170" s="32" t="s">
        <v>1151</v>
      </c>
      <c r="C170" s="31" t="s">
        <v>1152</v>
      </c>
      <c r="D170" s="31" t="s">
        <v>891</v>
      </c>
      <c r="E170" s="31" t="s">
        <v>530</v>
      </c>
      <c r="F170" s="84">
        <v>621248</v>
      </c>
      <c r="G170" s="32">
        <v>71.39</v>
      </c>
      <c r="H170" s="32" t="s">
        <v>844</v>
      </c>
    </row>
    <row r="171" spans="1:8" ht="15" customHeight="1">
      <c r="A171" s="83">
        <v>45481</v>
      </c>
      <c r="B171" s="32" t="s">
        <v>1151</v>
      </c>
      <c r="C171" s="31" t="s">
        <v>1152</v>
      </c>
      <c r="D171" s="31" t="s">
        <v>1191</v>
      </c>
      <c r="E171" s="31" t="s">
        <v>530</v>
      </c>
      <c r="F171" s="84">
        <v>635410</v>
      </c>
      <c r="G171" s="32">
        <v>71.349999999999994</v>
      </c>
      <c r="H171" s="32" t="s">
        <v>844</v>
      </c>
    </row>
    <row r="172" spans="1:8" ht="15" customHeight="1">
      <c r="A172" s="83">
        <v>45481</v>
      </c>
      <c r="B172" s="32" t="s">
        <v>1151</v>
      </c>
      <c r="C172" s="31" t="s">
        <v>1152</v>
      </c>
      <c r="D172" s="31" t="s">
        <v>885</v>
      </c>
      <c r="E172" s="31" t="s">
        <v>530</v>
      </c>
      <c r="F172" s="84">
        <v>865193</v>
      </c>
      <c r="G172" s="32">
        <v>71.27</v>
      </c>
      <c r="H172" s="32" t="s">
        <v>844</v>
      </c>
    </row>
    <row r="173" spans="1:8" ht="15" customHeight="1">
      <c r="A173" s="83">
        <v>45481</v>
      </c>
      <c r="B173" s="32" t="s">
        <v>447</v>
      </c>
      <c r="C173" s="31" t="s">
        <v>1153</v>
      </c>
      <c r="D173" s="31" t="s">
        <v>885</v>
      </c>
      <c r="E173" s="31" t="s">
        <v>530</v>
      </c>
      <c r="F173" s="84">
        <v>411530</v>
      </c>
      <c r="G173" s="32">
        <v>1906.95</v>
      </c>
      <c r="H173" s="32" t="s">
        <v>844</v>
      </c>
    </row>
    <row r="174" spans="1:8" ht="15" customHeight="1">
      <c r="A174" s="83">
        <v>45481</v>
      </c>
      <c r="B174" s="32" t="s">
        <v>1154</v>
      </c>
      <c r="C174" s="31" t="s">
        <v>1155</v>
      </c>
      <c r="D174" s="31" t="s">
        <v>1192</v>
      </c>
      <c r="E174" s="31" t="s">
        <v>530</v>
      </c>
      <c r="F174" s="84">
        <v>27600</v>
      </c>
      <c r="G174" s="32">
        <v>78.52</v>
      </c>
      <c r="H174" s="32" t="s">
        <v>844</v>
      </c>
    </row>
    <row r="175" spans="1:8" ht="15" customHeight="1">
      <c r="A175" s="83">
        <v>45481</v>
      </c>
      <c r="B175" s="32" t="s">
        <v>1007</v>
      </c>
      <c r="C175" s="31" t="s">
        <v>1008</v>
      </c>
      <c r="D175" s="31" t="s">
        <v>1001</v>
      </c>
      <c r="E175" s="31" t="s">
        <v>530</v>
      </c>
      <c r="F175" s="84">
        <v>1738416</v>
      </c>
      <c r="G175" s="32">
        <v>73.040000000000006</v>
      </c>
      <c r="H175" s="32" t="s">
        <v>844</v>
      </c>
    </row>
    <row r="176" spans="1:8" ht="15" customHeight="1">
      <c r="A176" s="83">
        <v>45481</v>
      </c>
      <c r="B176" s="32" t="s">
        <v>1007</v>
      </c>
      <c r="C176" s="31" t="s">
        <v>1008</v>
      </c>
      <c r="D176" s="31" t="s">
        <v>1157</v>
      </c>
      <c r="E176" s="31" t="s">
        <v>530</v>
      </c>
      <c r="F176" s="84">
        <v>1533454</v>
      </c>
      <c r="G176" s="32">
        <v>72.010000000000005</v>
      </c>
      <c r="H176" s="32" t="s">
        <v>844</v>
      </c>
    </row>
    <row r="177" spans="1:8" ht="15" customHeight="1">
      <c r="A177" s="83">
        <v>45481</v>
      </c>
      <c r="B177" s="32" t="s">
        <v>1158</v>
      </c>
      <c r="C177" s="31" t="s">
        <v>1159</v>
      </c>
      <c r="D177" s="31" t="s">
        <v>1160</v>
      </c>
      <c r="E177" s="31" t="s">
        <v>530</v>
      </c>
      <c r="F177" s="84">
        <v>166967</v>
      </c>
      <c r="G177" s="32">
        <v>12.03</v>
      </c>
      <c r="H177" s="32" t="s">
        <v>844</v>
      </c>
    </row>
    <row r="178" spans="1:8" ht="15" customHeight="1">
      <c r="A178" s="83">
        <v>45481</v>
      </c>
      <c r="B178" s="32" t="s">
        <v>1009</v>
      </c>
      <c r="C178" s="31" t="s">
        <v>1010</v>
      </c>
      <c r="D178" s="31" t="s">
        <v>885</v>
      </c>
      <c r="E178" s="31" t="s">
        <v>530</v>
      </c>
      <c r="F178" s="84">
        <v>301378</v>
      </c>
      <c r="G178" s="32">
        <v>230.46</v>
      </c>
      <c r="H178" s="32" t="s">
        <v>844</v>
      </c>
    </row>
    <row r="179" spans="1:8" ht="15" customHeight="1">
      <c r="A179" s="83">
        <v>45481</v>
      </c>
      <c r="B179" s="32" t="s">
        <v>1009</v>
      </c>
      <c r="C179" s="31" t="s">
        <v>1010</v>
      </c>
      <c r="D179" s="31" t="s">
        <v>891</v>
      </c>
      <c r="E179" s="31" t="s">
        <v>530</v>
      </c>
      <c r="F179" s="84">
        <v>479975</v>
      </c>
      <c r="G179" s="32">
        <v>229.53</v>
      </c>
      <c r="H179" s="32" t="s">
        <v>844</v>
      </c>
    </row>
    <row r="180" spans="1:8" ht="15" customHeight="1">
      <c r="A180" s="83">
        <v>45481</v>
      </c>
      <c r="B180" s="32" t="s">
        <v>876</v>
      </c>
      <c r="C180" s="31" t="s">
        <v>1011</v>
      </c>
      <c r="D180" s="31" t="s">
        <v>885</v>
      </c>
      <c r="E180" s="31" t="s">
        <v>530</v>
      </c>
      <c r="F180" s="84">
        <v>1844669</v>
      </c>
      <c r="G180" s="32">
        <v>541.96</v>
      </c>
      <c r="H180" s="32" t="s">
        <v>844</v>
      </c>
    </row>
    <row r="181" spans="1:8" ht="15" customHeight="1">
      <c r="A181" s="83">
        <v>45481</v>
      </c>
      <c r="B181" s="32" t="s">
        <v>464</v>
      </c>
      <c r="C181" s="31" t="s">
        <v>1162</v>
      </c>
      <c r="D181" s="31" t="s">
        <v>891</v>
      </c>
      <c r="E181" s="31" t="s">
        <v>530</v>
      </c>
      <c r="F181" s="84">
        <v>1889290</v>
      </c>
      <c r="G181" s="32">
        <v>216.83</v>
      </c>
      <c r="H181" s="32" t="s">
        <v>844</v>
      </c>
    </row>
    <row r="182" spans="1:8" ht="15" customHeight="1">
      <c r="A182" s="83">
        <v>45481</v>
      </c>
      <c r="B182" s="32" t="s">
        <v>464</v>
      </c>
      <c r="C182" s="31" t="s">
        <v>1162</v>
      </c>
      <c r="D182" s="31" t="s">
        <v>885</v>
      </c>
      <c r="E182" s="31" t="s">
        <v>530</v>
      </c>
      <c r="F182" s="84">
        <v>3897809</v>
      </c>
      <c r="G182" s="32">
        <v>219.19</v>
      </c>
      <c r="H182" s="32" t="s">
        <v>844</v>
      </c>
    </row>
    <row r="183" spans="1:8" ht="15" customHeight="1">
      <c r="A183" s="83">
        <v>45481</v>
      </c>
      <c r="B183" s="32" t="s">
        <v>461</v>
      </c>
      <c r="C183" s="31" t="s">
        <v>1163</v>
      </c>
      <c r="D183" s="31" t="s">
        <v>885</v>
      </c>
      <c r="E183" s="31" t="s">
        <v>530</v>
      </c>
      <c r="F183" s="84">
        <v>11103624</v>
      </c>
      <c r="G183" s="32">
        <v>553.88</v>
      </c>
      <c r="H183" s="32" t="s">
        <v>844</v>
      </c>
    </row>
    <row r="184" spans="1:8" ht="15" customHeight="1">
      <c r="A184" s="83">
        <v>45481</v>
      </c>
      <c r="B184" s="32" t="s">
        <v>1164</v>
      </c>
      <c r="C184" s="31" t="s">
        <v>1165</v>
      </c>
      <c r="D184" s="31" t="s">
        <v>1193</v>
      </c>
      <c r="E184" s="31" t="s">
        <v>530</v>
      </c>
      <c r="F184" s="84">
        <v>180000</v>
      </c>
      <c r="G184" s="32">
        <v>20.86</v>
      </c>
      <c r="H184" s="32" t="s">
        <v>844</v>
      </c>
    </row>
    <row r="185" spans="1:8" ht="15" customHeight="1">
      <c r="A185" s="83">
        <v>45481</v>
      </c>
      <c r="B185" s="32" t="s">
        <v>897</v>
      </c>
      <c r="C185" s="31" t="s">
        <v>898</v>
      </c>
      <c r="D185" s="31" t="s">
        <v>1071</v>
      </c>
      <c r="E185" s="31" t="s">
        <v>530</v>
      </c>
      <c r="F185" s="84">
        <v>433539</v>
      </c>
      <c r="G185" s="32">
        <v>32.22</v>
      </c>
      <c r="H185" s="32" t="s">
        <v>844</v>
      </c>
    </row>
    <row r="186" spans="1:8" ht="15" customHeight="1">
      <c r="A186" s="83">
        <v>45481</v>
      </c>
      <c r="B186" s="32" t="s">
        <v>897</v>
      </c>
      <c r="C186" s="31" t="s">
        <v>898</v>
      </c>
      <c r="D186" s="31" t="s">
        <v>891</v>
      </c>
      <c r="E186" s="31" t="s">
        <v>530</v>
      </c>
      <c r="F186" s="84">
        <v>2016038</v>
      </c>
      <c r="G186" s="32">
        <v>32.06</v>
      </c>
      <c r="H186" s="32" t="s">
        <v>844</v>
      </c>
    </row>
    <row r="187" spans="1:8" ht="15" customHeight="1">
      <c r="A187" s="83">
        <v>45481</v>
      </c>
      <c r="B187" s="32" t="s">
        <v>1012</v>
      </c>
      <c r="C187" s="31" t="s">
        <v>1013</v>
      </c>
      <c r="D187" s="31" t="s">
        <v>1194</v>
      </c>
      <c r="E187" s="31" t="s">
        <v>530</v>
      </c>
      <c r="F187" s="84">
        <v>2013004</v>
      </c>
      <c r="G187" s="32">
        <v>3.59</v>
      </c>
      <c r="H187" s="32" t="s">
        <v>844</v>
      </c>
    </row>
    <row r="188" spans="1:8" ht="15" customHeight="1">
      <c r="A188" s="83">
        <v>45481</v>
      </c>
      <c r="B188" s="32" t="s">
        <v>1167</v>
      </c>
      <c r="C188" s="31" t="s">
        <v>1168</v>
      </c>
      <c r="D188" s="31" t="s">
        <v>1157</v>
      </c>
      <c r="E188" s="31" t="s">
        <v>530</v>
      </c>
      <c r="F188" s="84">
        <v>103059</v>
      </c>
      <c r="G188" s="32">
        <v>331.24</v>
      </c>
      <c r="H188" s="32" t="s">
        <v>844</v>
      </c>
    </row>
    <row r="189" spans="1:8" ht="15" customHeight="1">
      <c r="A189" s="83">
        <v>45481</v>
      </c>
      <c r="B189" s="32" t="s">
        <v>1167</v>
      </c>
      <c r="C189" s="31" t="s">
        <v>1168</v>
      </c>
      <c r="D189" s="31" t="s">
        <v>1114</v>
      </c>
      <c r="E189" s="31" t="s">
        <v>530</v>
      </c>
      <c r="F189" s="84">
        <v>69431</v>
      </c>
      <c r="G189" s="32">
        <v>331.23</v>
      </c>
      <c r="H189" s="32" t="s">
        <v>844</v>
      </c>
    </row>
    <row r="190" spans="1:8" ht="15" customHeight="1">
      <c r="A190" s="83">
        <v>45481</v>
      </c>
      <c r="B190" s="32" t="s">
        <v>1175</v>
      </c>
      <c r="C190" s="31" t="s">
        <v>1176</v>
      </c>
      <c r="D190" s="31" t="s">
        <v>885</v>
      </c>
      <c r="E190" s="31" t="s">
        <v>530</v>
      </c>
      <c r="F190" s="84">
        <v>304341</v>
      </c>
      <c r="G190" s="32">
        <v>522.76</v>
      </c>
      <c r="H190" s="32" t="s">
        <v>844</v>
      </c>
    </row>
    <row r="191" spans="1:8" ht="15" customHeight="1">
      <c r="A191" s="83">
        <v>45481</v>
      </c>
      <c r="B191" s="32" t="s">
        <v>911</v>
      </c>
      <c r="C191" s="31" t="s">
        <v>912</v>
      </c>
      <c r="D191" s="31" t="s">
        <v>913</v>
      </c>
      <c r="E191" s="31" t="s">
        <v>530</v>
      </c>
      <c r="F191" s="84">
        <v>664795</v>
      </c>
      <c r="G191" s="32">
        <v>48.81</v>
      </c>
      <c r="H191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5"/>
  <sheetViews>
    <sheetView zoomScale="70" zoomScaleNormal="70" workbookViewId="0">
      <selection activeCell="I24" sqref="I2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45419</v>
      </c>
      <c r="C10" s="188"/>
      <c r="D10" s="192" t="s">
        <v>154</v>
      </c>
      <c r="E10" s="189" t="s">
        <v>545</v>
      </c>
      <c r="F10" s="183" t="s">
        <v>888</v>
      </c>
      <c r="G10" s="185">
        <v>408.5</v>
      </c>
      <c r="H10" s="183"/>
      <c r="I10" s="183" t="s">
        <v>845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443.6</v>
      </c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895</v>
      </c>
      <c r="J11" s="247" t="s">
        <v>1038</v>
      </c>
      <c r="K11" s="247">
        <f t="shared" ref="K11" si="0">H11-F11</f>
        <v>63</v>
      </c>
      <c r="L11" s="261">
        <f t="shared" ref="L11" si="1">(F11*-0.3)/100</f>
        <v>-3.3</v>
      </c>
      <c r="M11" s="262">
        <f t="shared" ref="M11" si="2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892</v>
      </c>
      <c r="J12" s="247" t="s">
        <v>1021</v>
      </c>
      <c r="K12" s="247">
        <f t="shared" ref="K12" si="3">H12-F12</f>
        <v>60.5</v>
      </c>
      <c r="L12" s="261">
        <f t="shared" ref="L12" si="4">(F12*-0.3)/100</f>
        <v>-2.8650000000000002</v>
      </c>
      <c r="M12" s="262">
        <f t="shared" ref="M12" si="5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900</v>
      </c>
      <c r="G13" s="185">
        <v>113</v>
      </c>
      <c r="H13" s="183"/>
      <c r="I13" s="183" t="s">
        <v>901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119.2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902</v>
      </c>
      <c r="J14" s="247" t="s">
        <v>987</v>
      </c>
      <c r="K14" s="247">
        <f t="shared" ref="K14" si="6">H14-F14</f>
        <v>24</v>
      </c>
      <c r="L14" s="261">
        <f t="shared" ref="L14" si="7">(F14*-0.3)/100</f>
        <v>-1.4040000000000001</v>
      </c>
      <c r="M14" s="262">
        <f t="shared" ref="M14" si="8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903</v>
      </c>
      <c r="G15" s="185">
        <v>3180</v>
      </c>
      <c r="H15" s="183"/>
      <c r="I15" s="183" t="s">
        <v>904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3228.75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905</v>
      </c>
      <c r="J16" s="247" t="s">
        <v>962</v>
      </c>
      <c r="K16" s="247">
        <f t="shared" ref="K16" si="9">H16-F16</f>
        <v>352.5</v>
      </c>
      <c r="L16" s="261">
        <f t="shared" ref="L16" si="10">(F16*-0.3)/100</f>
        <v>-16.350000000000001</v>
      </c>
      <c r="M16" s="262">
        <f t="shared" ref="M16" si="11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908</v>
      </c>
      <c r="G17" s="185">
        <v>795</v>
      </c>
      <c r="H17" s="183"/>
      <c r="I17" s="183" t="s">
        <v>909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822.15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914</v>
      </c>
      <c r="G18" s="185">
        <v>1480</v>
      </c>
      <c r="H18" s="183"/>
      <c r="I18" s="183" t="s">
        <v>915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1597.3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916</v>
      </c>
      <c r="G19" s="185">
        <v>8900</v>
      </c>
      <c r="H19" s="183"/>
      <c r="I19" s="183" t="s">
        <v>917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9529.4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918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919</v>
      </c>
      <c r="J20" s="247" t="s">
        <v>945</v>
      </c>
      <c r="K20" s="247">
        <f t="shared" ref="K20" si="12">H20-F20</f>
        <v>10.5</v>
      </c>
      <c r="L20" s="261">
        <f t="shared" ref="L20" si="13">(F20*-0.3)/100</f>
        <v>-0.4335</v>
      </c>
      <c r="M20" s="262">
        <f t="shared" ref="M20" si="14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922</v>
      </c>
      <c r="J21" s="247" t="s">
        <v>768</v>
      </c>
      <c r="K21" s="247">
        <f t="shared" ref="K21" si="15">H21-F21</f>
        <v>82.5</v>
      </c>
      <c r="L21" s="261">
        <f t="shared" ref="L21" si="16">(F21*-0.3)/100</f>
        <v>-4.68</v>
      </c>
      <c r="M21" s="262">
        <f t="shared" ref="M21" si="17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928</v>
      </c>
      <c r="J22" s="247" t="s">
        <v>944</v>
      </c>
      <c r="K22" s="247">
        <f t="shared" ref="K22" si="18">H22-F22</f>
        <v>29</v>
      </c>
      <c r="L22" s="261">
        <f t="shared" ref="L22" si="19">(F22*-0.3)/100</f>
        <v>-1.5209999999999999</v>
      </c>
      <c r="M22" s="262">
        <f t="shared" ref="M22" si="20">(K22+L22)/F22</f>
        <v>5.419921104536489E-2</v>
      </c>
      <c r="N22" s="247" t="s">
        <v>547</v>
      </c>
      <c r="O22" s="263">
        <v>45475</v>
      </c>
      <c r="P22" s="264"/>
      <c r="Q22" s="228"/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929</v>
      </c>
      <c r="G23" s="185">
        <v>2940</v>
      </c>
      <c r="H23" s="183"/>
      <c r="I23" s="183" t="s">
        <v>930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3201.8</v>
      </c>
      <c r="Q23" s="228"/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938</v>
      </c>
      <c r="J24" s="247" t="s">
        <v>952</v>
      </c>
      <c r="K24" s="247">
        <f t="shared" ref="K24" si="21">H24-F24</f>
        <v>13.5</v>
      </c>
      <c r="L24" s="261">
        <f t="shared" ref="L24" si="22">(F24*-0.3)/100</f>
        <v>-0.64500000000000002</v>
      </c>
      <c r="M24" s="262">
        <f t="shared" ref="M24" si="23">(K24+L24)/F24</f>
        <v>5.9790697674418608E-2</v>
      </c>
      <c r="N24" s="247" t="s">
        <v>547</v>
      </c>
      <c r="O24" s="263">
        <v>45476</v>
      </c>
      <c r="P24" s="264"/>
      <c r="Q24" s="228"/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939</v>
      </c>
      <c r="J25" s="247" t="s">
        <v>1020</v>
      </c>
      <c r="K25" s="247">
        <f t="shared" ref="K25" si="24">H25-F25</f>
        <v>14.5</v>
      </c>
      <c r="L25" s="261">
        <f t="shared" ref="L25" si="25">(F25*-0.3)/100</f>
        <v>-0.77099999999999991</v>
      </c>
      <c r="M25" s="262">
        <f t="shared" ref="M25" si="26">(K25+L25)/F25</f>
        <v>5.3420233463035018E-2</v>
      </c>
      <c r="N25" s="247" t="s">
        <v>547</v>
      </c>
      <c r="O25" s="263">
        <v>45481</v>
      </c>
      <c r="P25" s="264"/>
      <c r="Q25" s="228"/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960</v>
      </c>
      <c r="J26" s="247" t="s">
        <v>986</v>
      </c>
      <c r="K26" s="247">
        <f t="shared" ref="K26" si="27">H26-F26</f>
        <v>25.5</v>
      </c>
      <c r="L26" s="261">
        <f t="shared" ref="L26" si="28">(F26*-0.3)/100</f>
        <v>-1.4879999999999998</v>
      </c>
      <c r="M26" s="262">
        <f t="shared" ref="M26" si="29">(K26+L26)/F26</f>
        <v>4.8411290322580645E-2</v>
      </c>
      <c r="N26" s="247" t="s">
        <v>547</v>
      </c>
      <c r="O26" s="263">
        <v>45478</v>
      </c>
      <c r="P26" s="264"/>
      <c r="Q26" s="228"/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959</v>
      </c>
      <c r="G27" s="185">
        <v>670</v>
      </c>
      <c r="H27" s="183"/>
      <c r="I27" s="183" t="s">
        <v>958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707.75</v>
      </c>
      <c r="Q27" s="228"/>
    </row>
    <row r="28" spans="1:18" ht="15" customHeight="1">
      <c r="A28" s="187">
        <v>19</v>
      </c>
      <c r="B28" s="184">
        <v>45478</v>
      </c>
      <c r="C28" s="188"/>
      <c r="D28" s="192" t="s">
        <v>386</v>
      </c>
      <c r="E28" s="189" t="s">
        <v>545</v>
      </c>
      <c r="F28" s="183" t="s">
        <v>971</v>
      </c>
      <c r="G28" s="185">
        <v>214</v>
      </c>
      <c r="H28" s="183"/>
      <c r="I28" s="183" t="s">
        <v>972</v>
      </c>
      <c r="J28" s="185" t="s">
        <v>546</v>
      </c>
      <c r="K28" s="185"/>
      <c r="L28" s="186"/>
      <c r="M28" s="190"/>
      <c r="N28" s="185"/>
      <c r="O28" s="191"/>
      <c r="P28" s="186">
        <f>VLOOKUP(D28,'MidCap Intra'!$B$11:$C$571,2,0)</f>
        <v>222.38</v>
      </c>
      <c r="Q28" s="228"/>
    </row>
    <row r="29" spans="1:18" ht="15" customHeight="1">
      <c r="A29" s="187">
        <v>20</v>
      </c>
      <c r="B29" s="184">
        <v>45478</v>
      </c>
      <c r="C29" s="188"/>
      <c r="D29" s="192" t="s">
        <v>893</v>
      </c>
      <c r="E29" s="189" t="s">
        <v>545</v>
      </c>
      <c r="F29" s="183" t="s">
        <v>979</v>
      </c>
      <c r="G29" s="185">
        <v>1190</v>
      </c>
      <c r="H29" s="183"/>
      <c r="I29" s="183" t="s">
        <v>980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1272.0999999999999</v>
      </c>
      <c r="Q29" s="228"/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1030</v>
      </c>
      <c r="J30" s="247" t="s">
        <v>1037</v>
      </c>
      <c r="K30" s="247">
        <f t="shared" ref="K30" si="30">H30-F30</f>
        <v>18.5</v>
      </c>
      <c r="L30" s="261">
        <f>(F30*-0.03)/100</f>
        <v>-8.1000000000000003E-2</v>
      </c>
      <c r="M30" s="262">
        <f t="shared" ref="M30" si="31">(K30+L30)/F30</f>
        <v>6.8218518518518526E-2</v>
      </c>
      <c r="N30" s="247" t="s">
        <v>547</v>
      </c>
      <c r="O30" s="263">
        <v>45481</v>
      </c>
      <c r="P30" s="264"/>
      <c r="Q30" s="228"/>
    </row>
    <row r="31" spans="1:18" ht="15" customHeight="1">
      <c r="A31" s="187">
        <v>22</v>
      </c>
      <c r="B31" s="184">
        <v>45481</v>
      </c>
      <c r="C31" s="188"/>
      <c r="D31" s="192" t="s">
        <v>176</v>
      </c>
      <c r="E31" s="189" t="s">
        <v>545</v>
      </c>
      <c r="F31" s="183" t="s">
        <v>1031</v>
      </c>
      <c r="G31" s="185">
        <v>1530</v>
      </c>
      <c r="H31" s="183"/>
      <c r="I31" s="183" t="s">
        <v>1032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1669</v>
      </c>
      <c r="Q31" s="228"/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1034</v>
      </c>
      <c r="G32" s="185">
        <v>398</v>
      </c>
      <c r="H32" s="183"/>
      <c r="I32" s="183" t="s">
        <v>1035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421.85</v>
      </c>
      <c r="Q32" s="228"/>
    </row>
    <row r="33" spans="1:38" ht="15" customHeight="1">
      <c r="A33" s="187">
        <v>24</v>
      </c>
      <c r="B33" s="184">
        <v>45481</v>
      </c>
      <c r="C33" s="188"/>
      <c r="D33" s="192" t="s">
        <v>112</v>
      </c>
      <c r="E33" s="189" t="s">
        <v>545</v>
      </c>
      <c r="F33" s="183" t="s">
        <v>1036</v>
      </c>
      <c r="G33" s="185">
        <v>217</v>
      </c>
      <c r="H33" s="183"/>
      <c r="I33" s="183" t="s">
        <v>972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230.49</v>
      </c>
      <c r="Q33" s="228"/>
    </row>
    <row r="34" spans="1:38" ht="15" customHeight="1">
      <c r="A34" s="187"/>
      <c r="B34" s="184"/>
      <c r="C34" s="188"/>
      <c r="D34" s="192"/>
      <c r="E34" s="189"/>
      <c r="F34" s="183"/>
      <c r="G34" s="185"/>
      <c r="H34" s="183"/>
      <c r="I34" s="183"/>
      <c r="J34" s="185"/>
      <c r="K34" s="185"/>
      <c r="L34" s="186"/>
      <c r="M34" s="190"/>
      <c r="N34" s="185"/>
      <c r="O34" s="191"/>
      <c r="P34" s="186"/>
      <c r="Q34" s="228"/>
    </row>
    <row r="35" spans="1:38" ht="15" customHeight="1">
      <c r="A35" s="281"/>
      <c r="B35" s="281"/>
      <c r="C35" s="188"/>
      <c r="D35" s="192"/>
      <c r="E35" s="189"/>
      <c r="F35" s="183"/>
      <c r="G35" s="185"/>
      <c r="H35" s="183"/>
      <c r="I35" s="183"/>
      <c r="J35" s="185"/>
      <c r="K35" s="185"/>
      <c r="L35" s="186"/>
      <c r="M35" s="190"/>
      <c r="N35" s="185"/>
      <c r="O35" s="191"/>
      <c r="P35" s="186"/>
      <c r="Q35" s="228"/>
    </row>
    <row r="36" spans="1:38" ht="15" customHeight="1"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38" ht="14.25" customHeight="1">
      <c r="A37" s="96"/>
      <c r="B37" s="97"/>
      <c r="C37" s="98"/>
      <c r="D37" s="99"/>
      <c r="E37" s="100"/>
      <c r="F37" s="100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102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 t="s">
        <v>548</v>
      </c>
      <c r="B38" s="104"/>
      <c r="C38" s="105"/>
      <c r="E38" s="106"/>
      <c r="F38" s="10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7" t="s">
        <v>549</v>
      </c>
      <c r="B39" s="103"/>
      <c r="C39" s="103"/>
      <c r="D39" s="103"/>
      <c r="E39" s="37"/>
      <c r="F39" s="108" t="s">
        <v>550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 t="s">
        <v>551</v>
      </c>
      <c r="B40" s="103"/>
      <c r="C40" s="103"/>
      <c r="D40" s="103" t="s">
        <v>552</v>
      </c>
      <c r="E40" s="6"/>
      <c r="F40" s="108" t="s">
        <v>553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3"/>
      <c r="B41" s="103"/>
      <c r="C41" s="103"/>
      <c r="D41" s="103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96"/>
      <c r="B42" s="196"/>
      <c r="C42" s="196"/>
      <c r="D42" s="196"/>
      <c r="E42" s="197"/>
      <c r="F42" s="197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4.25" customHeight="1">
      <c r="A43" s="103"/>
      <c r="B43" s="103"/>
      <c r="C43" s="103"/>
      <c r="D43" s="103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.75" customHeight="1">
      <c r="A44" s="115" t="s">
        <v>558</v>
      </c>
      <c r="B44" s="115"/>
      <c r="C44" s="115"/>
      <c r="D44" s="115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38.25" customHeight="1">
      <c r="A45" s="93" t="s">
        <v>16</v>
      </c>
      <c r="B45" s="93" t="s">
        <v>521</v>
      </c>
      <c r="C45" s="93"/>
      <c r="D45" s="94" t="s">
        <v>532</v>
      </c>
      <c r="E45" s="93" t="s">
        <v>533</v>
      </c>
      <c r="F45" s="93" t="s">
        <v>534</v>
      </c>
      <c r="G45" s="93" t="s">
        <v>554</v>
      </c>
      <c r="H45" s="93" t="s">
        <v>536</v>
      </c>
      <c r="I45" s="193" t="s">
        <v>537</v>
      </c>
      <c r="J45" s="195" t="s">
        <v>538</v>
      </c>
      <c r="K45" s="194" t="s">
        <v>559</v>
      </c>
      <c r="L45" s="95" t="s">
        <v>540</v>
      </c>
      <c r="M45" s="116" t="s">
        <v>560</v>
      </c>
      <c r="N45" s="93" t="s">
        <v>561</v>
      </c>
      <c r="O45" s="92" t="s">
        <v>542</v>
      </c>
      <c r="P45" s="260" t="s">
        <v>543</v>
      </c>
      <c r="Q45" s="230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.75" customHeight="1">
      <c r="A46" s="248">
        <v>1</v>
      </c>
      <c r="B46" s="287">
        <v>45472</v>
      </c>
      <c r="C46" s="288"/>
      <c r="D46" s="288" t="s">
        <v>920</v>
      </c>
      <c r="E46" s="248" t="s">
        <v>556</v>
      </c>
      <c r="F46" s="248">
        <v>3917.5</v>
      </c>
      <c r="G46" s="248">
        <v>3848</v>
      </c>
      <c r="H46" s="248">
        <v>3974</v>
      </c>
      <c r="I46" s="249" t="s">
        <v>921</v>
      </c>
      <c r="J46" s="304" t="s">
        <v>937</v>
      </c>
      <c r="K46" s="303">
        <f t="shared" ref="K46" si="32">H46-F46</f>
        <v>56.5</v>
      </c>
      <c r="L46" s="305">
        <f t="shared" ref="L46:L47" si="33">(H46*N46)*0.03%</f>
        <v>208.63499999999999</v>
      </c>
      <c r="M46" s="306">
        <f t="shared" ref="M46:M47" si="34">(K46*N46)-L46</f>
        <v>9678.8649999999998</v>
      </c>
      <c r="N46" s="303">
        <v>175</v>
      </c>
      <c r="O46" s="307" t="s">
        <v>547</v>
      </c>
      <c r="P46" s="308">
        <v>45474</v>
      </c>
      <c r="Q46" s="226"/>
      <c r="R46" s="54" t="s">
        <v>847</v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290">
        <v>2</v>
      </c>
      <c r="B47" s="295">
        <v>45474</v>
      </c>
      <c r="C47" s="289"/>
      <c r="D47" s="289" t="s">
        <v>926</v>
      </c>
      <c r="E47" s="290" t="s">
        <v>817</v>
      </c>
      <c r="F47" s="290">
        <v>24130</v>
      </c>
      <c r="G47" s="290">
        <v>24310</v>
      </c>
      <c r="H47" s="290">
        <v>24310</v>
      </c>
      <c r="I47" s="291" t="s">
        <v>927</v>
      </c>
      <c r="J47" s="309" t="s">
        <v>950</v>
      </c>
      <c r="K47" s="310">
        <f>F47-H47</f>
        <v>-180</v>
      </c>
      <c r="L47" s="311">
        <f t="shared" si="33"/>
        <v>182.32499999999999</v>
      </c>
      <c r="M47" s="312">
        <f t="shared" si="34"/>
        <v>-4682.3249999999998</v>
      </c>
      <c r="N47" s="310">
        <v>25</v>
      </c>
      <c r="O47" s="313" t="s">
        <v>557</v>
      </c>
      <c r="P47" s="314">
        <v>45476</v>
      </c>
      <c r="Q47" s="226"/>
      <c r="R47" s="54" t="s">
        <v>849</v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19">
        <v>3</v>
      </c>
      <c r="B48" s="320">
        <v>45474</v>
      </c>
      <c r="C48" s="321"/>
      <c r="D48" s="321" t="s">
        <v>934</v>
      </c>
      <c r="E48" s="319" t="s">
        <v>556</v>
      </c>
      <c r="F48" s="319">
        <v>716</v>
      </c>
      <c r="G48" s="319">
        <v>704</v>
      </c>
      <c r="H48" s="319">
        <v>716</v>
      </c>
      <c r="I48" s="322" t="s">
        <v>935</v>
      </c>
      <c r="J48" s="323" t="s">
        <v>951</v>
      </c>
      <c r="K48" s="324">
        <f t="shared" ref="K48" si="35">H48-F48</f>
        <v>0</v>
      </c>
      <c r="L48" s="325">
        <f t="shared" ref="L48" si="36">(H48*N48)*0.03%</f>
        <v>214.79999999999998</v>
      </c>
      <c r="M48" s="326">
        <f t="shared" ref="M48" si="37">(K48*N48)-L48</f>
        <v>-214.79999999999998</v>
      </c>
      <c r="N48" s="324">
        <v>1000</v>
      </c>
      <c r="O48" s="327" t="s">
        <v>557</v>
      </c>
      <c r="P48" s="328">
        <v>45476</v>
      </c>
      <c r="Q48" s="226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290">
        <v>4</v>
      </c>
      <c r="B49" s="295">
        <v>45474</v>
      </c>
      <c r="C49" s="289"/>
      <c r="D49" s="289" t="s">
        <v>910</v>
      </c>
      <c r="E49" s="290" t="s">
        <v>556</v>
      </c>
      <c r="F49" s="290">
        <v>2840</v>
      </c>
      <c r="G49" s="290">
        <v>2802</v>
      </c>
      <c r="H49" s="290">
        <v>2802</v>
      </c>
      <c r="I49" s="291" t="s">
        <v>936</v>
      </c>
      <c r="J49" s="309" t="s">
        <v>940</v>
      </c>
      <c r="K49" s="310">
        <f t="shared" ref="K49:K50" si="38">H49-F49</f>
        <v>-38</v>
      </c>
      <c r="L49" s="311">
        <f t="shared" ref="L49:L50" si="39">(H49*N49)*0.03%</f>
        <v>252.17999999999998</v>
      </c>
      <c r="M49" s="312">
        <f t="shared" ref="M49:M50" si="40">(K49*N49)-L49</f>
        <v>-11652.18</v>
      </c>
      <c r="N49" s="310">
        <v>300</v>
      </c>
      <c r="O49" s="313" t="s">
        <v>557</v>
      </c>
      <c r="P49" s="314">
        <v>45475</v>
      </c>
      <c r="Q49" s="226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248">
        <v>5</v>
      </c>
      <c r="B50" s="287">
        <v>45478</v>
      </c>
      <c r="C50" s="288"/>
      <c r="D50" s="288" t="s">
        <v>975</v>
      </c>
      <c r="E50" s="248" t="s">
        <v>556</v>
      </c>
      <c r="F50" s="248">
        <v>1512</v>
      </c>
      <c r="G50" s="248">
        <v>1495</v>
      </c>
      <c r="H50" s="248">
        <v>1526</v>
      </c>
      <c r="I50" s="329" t="s">
        <v>976</v>
      </c>
      <c r="J50" s="304" t="s">
        <v>1018</v>
      </c>
      <c r="K50" s="303">
        <f t="shared" si="38"/>
        <v>14</v>
      </c>
      <c r="L50" s="305">
        <f t="shared" si="39"/>
        <v>297.57</v>
      </c>
      <c r="M50" s="306">
        <f t="shared" si="40"/>
        <v>8802.43</v>
      </c>
      <c r="N50" s="303">
        <v>650</v>
      </c>
      <c r="O50" s="307" t="s">
        <v>547</v>
      </c>
      <c r="P50" s="308">
        <v>45481</v>
      </c>
      <c r="Q50" s="226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248">
        <v>6</v>
      </c>
      <c r="B51" s="287">
        <v>45478</v>
      </c>
      <c r="C51" s="288"/>
      <c r="D51" s="288" t="s">
        <v>977</v>
      </c>
      <c r="E51" s="248" t="s">
        <v>556</v>
      </c>
      <c r="F51" s="248">
        <v>2398</v>
      </c>
      <c r="G51" s="248">
        <v>2370</v>
      </c>
      <c r="H51" s="248">
        <v>2422.5</v>
      </c>
      <c r="I51" s="249" t="s">
        <v>978</v>
      </c>
      <c r="J51" s="304" t="s">
        <v>1025</v>
      </c>
      <c r="K51" s="303">
        <f t="shared" ref="K51:K52" si="41">H51-F51</f>
        <v>24.5</v>
      </c>
      <c r="L51" s="305">
        <f t="shared" ref="L51:L52" si="42">(H51*N51)*0.03%</f>
        <v>272.53125</v>
      </c>
      <c r="M51" s="306">
        <f t="shared" ref="M51:M52" si="43">(K51*N51)-L51</f>
        <v>8914.96875</v>
      </c>
      <c r="N51" s="303">
        <v>375</v>
      </c>
      <c r="O51" s="307" t="s">
        <v>547</v>
      </c>
      <c r="P51" s="308">
        <v>45481</v>
      </c>
      <c r="Q51" s="226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290">
        <v>7</v>
      </c>
      <c r="B52" s="295">
        <v>45481</v>
      </c>
      <c r="C52" s="289"/>
      <c r="D52" s="289" t="s">
        <v>1022</v>
      </c>
      <c r="E52" s="290" t="s">
        <v>556</v>
      </c>
      <c r="F52" s="290">
        <v>4555</v>
      </c>
      <c r="G52" s="290">
        <v>4495</v>
      </c>
      <c r="H52" s="290">
        <v>4502.5</v>
      </c>
      <c r="I52" s="290" t="s">
        <v>1023</v>
      </c>
      <c r="J52" s="309" t="s">
        <v>1026</v>
      </c>
      <c r="K52" s="310">
        <f t="shared" si="41"/>
        <v>-52.5</v>
      </c>
      <c r="L52" s="311">
        <f t="shared" si="42"/>
        <v>270.14999999999998</v>
      </c>
      <c r="M52" s="312">
        <f t="shared" si="43"/>
        <v>-10770.15</v>
      </c>
      <c r="N52" s="310">
        <v>200</v>
      </c>
      <c r="O52" s="313" t="s">
        <v>557</v>
      </c>
      <c r="P52" s="314">
        <v>45481</v>
      </c>
      <c r="Q52" s="226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290">
        <v>8</v>
      </c>
      <c r="B53" s="295">
        <v>45481</v>
      </c>
      <c r="C53" s="289"/>
      <c r="D53" s="289" t="s">
        <v>975</v>
      </c>
      <c r="E53" s="290" t="s">
        <v>556</v>
      </c>
      <c r="F53" s="290">
        <v>1511</v>
      </c>
      <c r="G53" s="290">
        <v>1496</v>
      </c>
      <c r="H53" s="290">
        <v>1496</v>
      </c>
      <c r="I53" s="290" t="s">
        <v>1024</v>
      </c>
      <c r="J53" s="309" t="s">
        <v>1033</v>
      </c>
      <c r="K53" s="310">
        <f t="shared" ref="K53" si="44">H53-F53</f>
        <v>-15</v>
      </c>
      <c r="L53" s="311">
        <f t="shared" ref="L53" si="45">(H53*N53)*0.03%</f>
        <v>291.71999999999997</v>
      </c>
      <c r="M53" s="312">
        <f t="shared" ref="M53" si="46">(K53*N53)-L53</f>
        <v>-10041.719999999999</v>
      </c>
      <c r="N53" s="310">
        <v>650</v>
      </c>
      <c r="O53" s="313" t="s">
        <v>557</v>
      </c>
      <c r="P53" s="314">
        <v>45481</v>
      </c>
      <c r="Q53" s="226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90">
        <v>9</v>
      </c>
      <c r="B54" s="295">
        <v>45481</v>
      </c>
      <c r="C54" s="289"/>
      <c r="D54" s="289" t="s">
        <v>1027</v>
      </c>
      <c r="E54" s="290" t="s">
        <v>556</v>
      </c>
      <c r="F54" s="290">
        <v>2377</v>
      </c>
      <c r="G54" s="290">
        <v>2349</v>
      </c>
      <c r="H54" s="290">
        <v>2349</v>
      </c>
      <c r="I54" s="290" t="s">
        <v>1028</v>
      </c>
      <c r="J54" s="309" t="s">
        <v>1029</v>
      </c>
      <c r="K54" s="310">
        <f t="shared" ref="K54" si="47">H54-F54</f>
        <v>-28</v>
      </c>
      <c r="L54" s="311">
        <f t="shared" ref="L54" si="48">(H54*N54)*0.03%</f>
        <v>258.62489999999997</v>
      </c>
      <c r="M54" s="312">
        <f t="shared" ref="M54" si="49">(K54*N54)-L54</f>
        <v>-10534.624900000001</v>
      </c>
      <c r="N54" s="310">
        <v>367</v>
      </c>
      <c r="O54" s="313" t="s">
        <v>557</v>
      </c>
      <c r="P54" s="314">
        <v>45481</v>
      </c>
      <c r="Q54" s="22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297"/>
      <c r="B55" s="298"/>
      <c r="C55" s="299"/>
      <c r="D55" s="299"/>
      <c r="E55" s="297"/>
      <c r="F55" s="297"/>
      <c r="G55" s="297"/>
      <c r="H55" s="297"/>
      <c r="I55" s="297"/>
      <c r="J55" s="300"/>
      <c r="K55" s="297"/>
      <c r="L55" s="301"/>
      <c r="M55" s="302"/>
      <c r="N55" s="297"/>
      <c r="O55" s="300"/>
      <c r="P55" s="298"/>
      <c r="Q55" s="22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s="268" customFormat="1" ht="12.75" customHeight="1">
      <c r="A56" s="183"/>
      <c r="B56" s="231"/>
      <c r="C56" s="227"/>
      <c r="D56" s="227"/>
      <c r="E56" s="183"/>
      <c r="F56" s="183"/>
      <c r="G56" s="183"/>
      <c r="H56" s="183"/>
      <c r="I56" s="185"/>
      <c r="J56" s="185"/>
      <c r="K56" s="183"/>
      <c r="L56" s="186"/>
      <c r="M56" s="273"/>
      <c r="N56" s="183"/>
      <c r="O56" s="185"/>
      <c r="P56" s="231"/>
      <c r="Q56" s="22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7"/>
      <c r="AK56" s="267"/>
      <c r="AL56" s="267"/>
    </row>
    <row r="57" spans="1:38" s="268" customFormat="1" ht="15" customHeight="1">
      <c r="A57" s="267"/>
      <c r="B57" s="226"/>
      <c r="C57" s="269"/>
      <c r="D57" s="269"/>
      <c r="E57" s="267"/>
      <c r="F57" s="267"/>
      <c r="G57" s="267"/>
      <c r="H57" s="267"/>
      <c r="I57" s="270"/>
      <c r="J57" s="270"/>
      <c r="K57" s="267"/>
      <c r="L57" s="271"/>
      <c r="M57" s="272"/>
      <c r="N57" s="267"/>
      <c r="O57" s="270"/>
      <c r="P57" s="22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</row>
    <row r="58" spans="1:38" ht="12.75" customHeight="1">
      <c r="A58" s="118"/>
      <c r="B58" s="120"/>
      <c r="C58" s="117"/>
      <c r="D58" s="117"/>
      <c r="E58" s="118"/>
      <c r="F58" s="118"/>
      <c r="G58" s="118"/>
      <c r="H58" s="121"/>
      <c r="I58" s="121"/>
      <c r="J58" s="121"/>
      <c r="K58" s="117"/>
      <c r="L58" s="118"/>
      <c r="M58" s="118"/>
      <c r="N58" s="118"/>
      <c r="O58" s="121"/>
      <c r="P58" s="121"/>
      <c r="Q58" s="121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3.8">
      <c r="A59" s="122" t="s">
        <v>562</v>
      </c>
      <c r="B59" s="122"/>
      <c r="C59" s="122"/>
      <c r="D59" s="122"/>
      <c r="E59" s="123"/>
      <c r="F59" s="101"/>
      <c r="G59" s="101"/>
      <c r="H59" s="101"/>
      <c r="I59" s="101"/>
      <c r="J59" s="1"/>
      <c r="K59" s="6"/>
      <c r="L59" s="6"/>
      <c r="M59" s="6"/>
      <c r="N59" s="1"/>
      <c r="O59" s="1"/>
      <c r="P59" s="37"/>
      <c r="Q59" s="37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37"/>
      <c r="AK59" s="37"/>
      <c r="AL59" s="37"/>
    </row>
    <row r="60" spans="1:38" ht="39.6">
      <c r="A60" s="93" t="s">
        <v>16</v>
      </c>
      <c r="B60" s="93" t="s">
        <v>521</v>
      </c>
      <c r="C60" s="93"/>
      <c r="D60" s="94" t="s">
        <v>532</v>
      </c>
      <c r="E60" s="93" t="s">
        <v>533</v>
      </c>
      <c r="F60" s="93" t="s">
        <v>534</v>
      </c>
      <c r="G60" s="93" t="s">
        <v>554</v>
      </c>
      <c r="H60" s="93" t="s">
        <v>536</v>
      </c>
      <c r="I60" s="93" t="s">
        <v>537</v>
      </c>
      <c r="J60" s="92" t="s">
        <v>538</v>
      </c>
      <c r="K60" s="92" t="s">
        <v>563</v>
      </c>
      <c r="L60" s="95" t="s">
        <v>540</v>
      </c>
      <c r="M60" s="116" t="s">
        <v>560</v>
      </c>
      <c r="N60" s="93" t="s">
        <v>561</v>
      </c>
      <c r="O60" s="93" t="s">
        <v>542</v>
      </c>
      <c r="P60" s="94" t="s">
        <v>543</v>
      </c>
      <c r="Q60" s="229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37"/>
      <c r="AK60" s="37"/>
      <c r="AL60" s="37"/>
    </row>
    <row r="61" spans="1:38" ht="12.75" customHeight="1">
      <c r="A61" s="248">
        <v>1</v>
      </c>
      <c r="B61" s="287">
        <v>45471</v>
      </c>
      <c r="C61" s="288"/>
      <c r="D61" s="288" t="s">
        <v>925</v>
      </c>
      <c r="E61" s="248" t="s">
        <v>817</v>
      </c>
      <c r="F61" s="248">
        <v>96</v>
      </c>
      <c r="G61" s="248">
        <v>130</v>
      </c>
      <c r="H61" s="248">
        <v>74</v>
      </c>
      <c r="I61" s="249" t="s">
        <v>924</v>
      </c>
      <c r="J61" s="284" t="s">
        <v>946</v>
      </c>
      <c r="K61" s="247">
        <f>F61-H61</f>
        <v>22</v>
      </c>
      <c r="L61" s="285">
        <v>50</v>
      </c>
      <c r="M61" s="286">
        <f t="shared" ref="M61" si="50">(K61*N61)-L61</f>
        <v>500</v>
      </c>
      <c r="N61" s="247">
        <v>25</v>
      </c>
      <c r="O61" s="284" t="s">
        <v>547</v>
      </c>
      <c r="P61" s="287">
        <v>45475</v>
      </c>
      <c r="Q61" s="226"/>
      <c r="R61" s="54" t="s">
        <v>849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19"/>
      <c r="AH61" s="117"/>
      <c r="AI61" s="117"/>
      <c r="AJ61" s="118"/>
      <c r="AK61" s="118"/>
      <c r="AL61" s="118"/>
    </row>
    <row r="62" spans="1:38" ht="12.75" customHeight="1">
      <c r="A62" s="290">
        <v>2</v>
      </c>
      <c r="B62" s="295">
        <v>45474</v>
      </c>
      <c r="C62" s="289"/>
      <c r="D62" s="289" t="s">
        <v>931</v>
      </c>
      <c r="E62" s="290" t="s">
        <v>556</v>
      </c>
      <c r="F62" s="290">
        <v>220</v>
      </c>
      <c r="G62" s="290">
        <v>140</v>
      </c>
      <c r="H62" s="290">
        <v>165</v>
      </c>
      <c r="I62" s="291" t="s">
        <v>932</v>
      </c>
      <c r="J62" s="296" t="s">
        <v>933</v>
      </c>
      <c r="K62" s="292">
        <f t="shared" ref="K62" si="51">H62-F62</f>
        <v>-55</v>
      </c>
      <c r="L62" s="293">
        <v>50</v>
      </c>
      <c r="M62" s="294">
        <f t="shared" ref="M62" si="52">(K62*N62)-L62</f>
        <v>-875</v>
      </c>
      <c r="N62" s="292">
        <v>15</v>
      </c>
      <c r="O62" s="296" t="s">
        <v>557</v>
      </c>
      <c r="P62" s="295">
        <v>45474</v>
      </c>
      <c r="Q62" s="226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19"/>
      <c r="AH62" s="117"/>
      <c r="AI62" s="117"/>
      <c r="AJ62" s="118"/>
      <c r="AK62" s="118"/>
      <c r="AL62" s="118"/>
    </row>
    <row r="63" spans="1:38" ht="12.75" customHeight="1">
      <c r="A63" s="290">
        <v>3</v>
      </c>
      <c r="B63" s="295">
        <v>45475</v>
      </c>
      <c r="C63" s="289"/>
      <c r="D63" s="289" t="s">
        <v>943</v>
      </c>
      <c r="E63" s="290" t="s">
        <v>556</v>
      </c>
      <c r="F63" s="290">
        <v>30</v>
      </c>
      <c r="G63" s="290">
        <v>0</v>
      </c>
      <c r="H63" s="290">
        <v>15.5</v>
      </c>
      <c r="I63" s="291" t="s">
        <v>890</v>
      </c>
      <c r="J63" s="296" t="s">
        <v>947</v>
      </c>
      <c r="K63" s="292">
        <f t="shared" ref="K63" si="53">H63-F63</f>
        <v>-14.5</v>
      </c>
      <c r="L63" s="293">
        <v>50</v>
      </c>
      <c r="M63" s="294">
        <f t="shared" ref="M63:M64" si="54">(K63*N63)-L63</f>
        <v>-630</v>
      </c>
      <c r="N63" s="292">
        <v>40</v>
      </c>
      <c r="O63" s="296" t="s">
        <v>557</v>
      </c>
      <c r="P63" s="295">
        <v>45475</v>
      </c>
      <c r="Q63" s="226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248">
        <v>4</v>
      </c>
      <c r="B64" s="287">
        <v>45476</v>
      </c>
      <c r="C64" s="288"/>
      <c r="D64" s="288" t="s">
        <v>925</v>
      </c>
      <c r="E64" s="248" t="s">
        <v>817</v>
      </c>
      <c r="F64" s="248">
        <v>103</v>
      </c>
      <c r="G64" s="248">
        <v>135</v>
      </c>
      <c r="H64" s="248">
        <v>71.5</v>
      </c>
      <c r="I64" s="249" t="s">
        <v>924</v>
      </c>
      <c r="J64" s="284" t="s">
        <v>970</v>
      </c>
      <c r="K64" s="247">
        <f>F64-H64</f>
        <v>31.5</v>
      </c>
      <c r="L64" s="285">
        <v>50</v>
      </c>
      <c r="M64" s="286">
        <f t="shared" si="54"/>
        <v>737.5</v>
      </c>
      <c r="N64" s="247">
        <v>25</v>
      </c>
      <c r="O64" s="284" t="s">
        <v>547</v>
      </c>
      <c r="P64" s="287">
        <v>45478</v>
      </c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248">
        <v>5</v>
      </c>
      <c r="B65" s="287">
        <v>45476</v>
      </c>
      <c r="C65" s="288"/>
      <c r="D65" s="288" t="s">
        <v>954</v>
      </c>
      <c r="E65" s="248" t="s">
        <v>556</v>
      </c>
      <c r="F65" s="248">
        <v>145</v>
      </c>
      <c r="G65" s="248">
        <v>30</v>
      </c>
      <c r="H65" s="248">
        <v>235</v>
      </c>
      <c r="I65" s="249" t="s">
        <v>955</v>
      </c>
      <c r="J65" s="284" t="s">
        <v>956</v>
      </c>
      <c r="K65" s="247">
        <f>H65-F65</f>
        <v>90</v>
      </c>
      <c r="L65" s="285">
        <v>50</v>
      </c>
      <c r="M65" s="286">
        <f t="shared" ref="M65" si="55">(K65*N65)-L65</f>
        <v>1300</v>
      </c>
      <c r="N65" s="247">
        <v>15</v>
      </c>
      <c r="O65" s="284" t="s">
        <v>547</v>
      </c>
      <c r="P65" s="287">
        <v>45476</v>
      </c>
      <c r="Q65" s="22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ht="12.75" customHeight="1">
      <c r="A66" s="248">
        <v>6</v>
      </c>
      <c r="B66" s="287">
        <v>45476</v>
      </c>
      <c r="C66" s="288"/>
      <c r="D66" s="288" t="s">
        <v>954</v>
      </c>
      <c r="E66" s="248" t="s">
        <v>556</v>
      </c>
      <c r="F66" s="248">
        <v>80</v>
      </c>
      <c r="G66" s="248">
        <v>0</v>
      </c>
      <c r="H66" s="248">
        <v>135</v>
      </c>
      <c r="I66" s="249" t="s">
        <v>957</v>
      </c>
      <c r="J66" s="284" t="s">
        <v>682</v>
      </c>
      <c r="K66" s="247">
        <f>H66-F66</f>
        <v>55</v>
      </c>
      <c r="L66" s="285">
        <v>50</v>
      </c>
      <c r="M66" s="286">
        <f t="shared" ref="M66" si="56">(K66*N66)-L66</f>
        <v>775</v>
      </c>
      <c r="N66" s="247">
        <v>15</v>
      </c>
      <c r="O66" s="284" t="s">
        <v>547</v>
      </c>
      <c r="P66" s="287">
        <v>45476</v>
      </c>
      <c r="Q66" s="226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119"/>
      <c r="AH66" s="117"/>
      <c r="AI66" s="117"/>
      <c r="AJ66" s="118"/>
      <c r="AK66" s="118"/>
      <c r="AL66" s="118"/>
    </row>
    <row r="67" spans="1:38" ht="12.75" customHeight="1">
      <c r="A67" s="248">
        <v>7</v>
      </c>
      <c r="B67" s="287">
        <v>45478</v>
      </c>
      <c r="C67" s="288"/>
      <c r="D67" s="288" t="s">
        <v>973</v>
      </c>
      <c r="E67" s="248" t="s">
        <v>556</v>
      </c>
      <c r="F67" s="248">
        <v>142</v>
      </c>
      <c r="G67" s="248">
        <v>90</v>
      </c>
      <c r="H67" s="248">
        <v>172</v>
      </c>
      <c r="I67" s="249" t="s">
        <v>974</v>
      </c>
      <c r="J67" s="284" t="s">
        <v>765</v>
      </c>
      <c r="K67" s="247">
        <f>H67-F67</f>
        <v>30</v>
      </c>
      <c r="L67" s="285">
        <v>50</v>
      </c>
      <c r="M67" s="286">
        <f t="shared" ref="M67" si="57">(K67*N67)-L67</f>
        <v>700</v>
      </c>
      <c r="N67" s="247">
        <v>25</v>
      </c>
      <c r="O67" s="284" t="s">
        <v>547</v>
      </c>
      <c r="P67" s="287">
        <v>45478</v>
      </c>
      <c r="Q67" s="226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19"/>
      <c r="AH67" s="117"/>
      <c r="AI67" s="117"/>
      <c r="AJ67" s="118"/>
      <c r="AK67" s="118"/>
      <c r="AL67" s="118"/>
    </row>
    <row r="68" spans="1:38" ht="12.75" customHeight="1">
      <c r="A68" s="248">
        <v>8</v>
      </c>
      <c r="B68" s="287">
        <v>45478</v>
      </c>
      <c r="C68" s="288"/>
      <c r="D68" s="288" t="s">
        <v>981</v>
      </c>
      <c r="E68" s="248" t="s">
        <v>556</v>
      </c>
      <c r="F68" s="248">
        <v>137.5</v>
      </c>
      <c r="G68" s="248">
        <v>85</v>
      </c>
      <c r="H68" s="248">
        <v>160</v>
      </c>
      <c r="I68" s="249" t="s">
        <v>974</v>
      </c>
      <c r="J68" s="284" t="s">
        <v>982</v>
      </c>
      <c r="K68" s="247">
        <f>H68-F68</f>
        <v>22.5</v>
      </c>
      <c r="L68" s="285">
        <v>50</v>
      </c>
      <c r="M68" s="286">
        <f t="shared" ref="M68" si="58">(K68*N68)-L68</f>
        <v>512.5</v>
      </c>
      <c r="N68" s="247">
        <v>25</v>
      </c>
      <c r="O68" s="284" t="s">
        <v>547</v>
      </c>
      <c r="P68" s="287">
        <v>45478</v>
      </c>
      <c r="Q68" s="226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297">
        <v>9</v>
      </c>
      <c r="B69" s="298">
        <v>45478</v>
      </c>
      <c r="C69" s="299"/>
      <c r="D69" s="299" t="s">
        <v>983</v>
      </c>
      <c r="E69" s="297" t="s">
        <v>817</v>
      </c>
      <c r="F69" s="297" t="s">
        <v>953</v>
      </c>
      <c r="G69" s="297">
        <v>135</v>
      </c>
      <c r="H69" s="297"/>
      <c r="I69" s="300" t="s">
        <v>924</v>
      </c>
      <c r="J69" s="300" t="s">
        <v>546</v>
      </c>
      <c r="K69" s="297"/>
      <c r="L69" s="301"/>
      <c r="M69" s="302"/>
      <c r="N69" s="297"/>
      <c r="O69" s="300"/>
      <c r="P69" s="298"/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290">
        <v>10</v>
      </c>
      <c r="B70" s="295">
        <v>45478</v>
      </c>
      <c r="C70" s="289"/>
      <c r="D70" s="289" t="s">
        <v>984</v>
      </c>
      <c r="E70" s="290" t="s">
        <v>556</v>
      </c>
      <c r="F70" s="290">
        <v>260</v>
      </c>
      <c r="G70" s="290">
        <v>160</v>
      </c>
      <c r="H70" s="290">
        <v>160</v>
      </c>
      <c r="I70" s="291" t="s">
        <v>985</v>
      </c>
      <c r="J70" s="296" t="s">
        <v>1017</v>
      </c>
      <c r="K70" s="292">
        <f t="shared" ref="K70" si="59">H70-F70</f>
        <v>-100</v>
      </c>
      <c r="L70" s="293">
        <v>50</v>
      </c>
      <c r="M70" s="294">
        <f t="shared" ref="M70" si="60">(K70*N70)-L70</f>
        <v>-1550</v>
      </c>
      <c r="N70" s="292">
        <v>15</v>
      </c>
      <c r="O70" s="296" t="s">
        <v>557</v>
      </c>
      <c r="P70" s="295">
        <v>45481</v>
      </c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297"/>
      <c r="B71" s="298"/>
      <c r="C71" s="299"/>
      <c r="D71" s="299"/>
      <c r="E71" s="297"/>
      <c r="F71" s="297"/>
      <c r="G71" s="297"/>
      <c r="H71" s="297"/>
      <c r="I71" s="300"/>
      <c r="J71" s="300"/>
      <c r="K71" s="297"/>
      <c r="L71" s="301"/>
      <c r="M71" s="302"/>
      <c r="N71" s="297"/>
      <c r="O71" s="300"/>
      <c r="P71" s="298"/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s="243" customFormat="1" ht="12.75" customHeight="1">
      <c r="A72" s="297"/>
      <c r="B72" s="298"/>
      <c r="C72" s="299"/>
      <c r="D72" s="299"/>
      <c r="E72" s="297"/>
      <c r="F72" s="297"/>
      <c r="G72" s="297"/>
      <c r="H72" s="297"/>
      <c r="I72" s="300"/>
      <c r="J72" s="300"/>
      <c r="K72" s="297"/>
      <c r="L72" s="301"/>
      <c r="M72" s="302"/>
      <c r="N72" s="297"/>
      <c r="O72" s="300"/>
      <c r="P72" s="298"/>
      <c r="Q72" s="239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242"/>
      <c r="AH72" s="240"/>
      <c r="AI72" s="240"/>
      <c r="AJ72" s="241"/>
      <c r="AK72" s="241"/>
      <c r="AL72" s="241"/>
    </row>
    <row r="73" spans="1:38" ht="38.25" customHeight="1">
      <c r="A73" s="91" t="s">
        <v>568</v>
      </c>
      <c r="B73" s="124"/>
      <c r="C73" s="124"/>
      <c r="D73" s="125"/>
      <c r="E73" s="109"/>
      <c r="F73" s="6"/>
      <c r="G73" s="6"/>
      <c r="H73" s="110"/>
      <c r="I73" s="126"/>
      <c r="J73" s="1"/>
      <c r="K73" s="6"/>
      <c r="L73" s="6"/>
      <c r="M73" s="6"/>
      <c r="N73" s="1"/>
      <c r="O73" s="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"/>
      <c r="AH73" s="1"/>
      <c r="AI73" s="1"/>
      <c r="AJ73" s="6"/>
      <c r="AK73" s="1"/>
    </row>
    <row r="74" spans="1:38" ht="39.6">
      <c r="A74" s="92" t="s">
        <v>16</v>
      </c>
      <c r="B74" s="93" t="s">
        <v>521</v>
      </c>
      <c r="C74" s="93"/>
      <c r="D74" s="94" t="s">
        <v>532</v>
      </c>
      <c r="E74" s="93" t="s">
        <v>533</v>
      </c>
      <c r="F74" s="93" t="s">
        <v>534</v>
      </c>
      <c r="G74" s="93" t="s">
        <v>535</v>
      </c>
      <c r="H74" s="93" t="s">
        <v>536</v>
      </c>
      <c r="I74" s="93" t="s">
        <v>537</v>
      </c>
      <c r="J74" s="92" t="s">
        <v>538</v>
      </c>
      <c r="K74" s="113" t="s">
        <v>555</v>
      </c>
      <c r="L74" s="114" t="s">
        <v>540</v>
      </c>
      <c r="M74" s="95" t="s">
        <v>541</v>
      </c>
      <c r="N74" s="93" t="s">
        <v>542</v>
      </c>
      <c r="O74" s="94" t="s">
        <v>543</v>
      </c>
      <c r="P74" s="193" t="s">
        <v>544</v>
      </c>
      <c r="Q74" s="195" t="s">
        <v>812</v>
      </c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37"/>
      <c r="AH74" s="37"/>
      <c r="AI74" s="37"/>
      <c r="AJ74" s="37"/>
      <c r="AK74" s="37"/>
      <c r="AL74" s="37"/>
    </row>
    <row r="75" spans="1:38" ht="12.75" customHeight="1">
      <c r="A75" s="183">
        <v>1</v>
      </c>
      <c r="B75" s="184">
        <v>45356</v>
      </c>
      <c r="C75" s="227"/>
      <c r="D75" s="227" t="s">
        <v>295</v>
      </c>
      <c r="E75" s="183" t="s">
        <v>846</v>
      </c>
      <c r="F75" s="183">
        <v>38.94</v>
      </c>
      <c r="G75" s="183">
        <v>34.64</v>
      </c>
      <c r="H75" s="183"/>
      <c r="I75" s="183" t="s">
        <v>886</v>
      </c>
      <c r="J75" s="183" t="s">
        <v>546</v>
      </c>
      <c r="K75" s="183"/>
      <c r="L75" s="245"/>
      <c r="M75" s="246"/>
      <c r="N75" s="183"/>
      <c r="O75" s="231"/>
      <c r="P75" s="186">
        <f>VLOOKUP(D75,'MidCap Intra'!$B$11:$C$571,2,0)</f>
        <v>37.950000000000003</v>
      </c>
      <c r="Q75" s="244"/>
      <c r="R75" s="54" t="s">
        <v>847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</row>
    <row r="76" spans="1:38" ht="12.75" customHeight="1">
      <c r="A76" s="248">
        <v>2</v>
      </c>
      <c r="B76" s="265">
        <v>45477</v>
      </c>
      <c r="C76" s="288"/>
      <c r="D76" s="288" t="s">
        <v>862</v>
      </c>
      <c r="E76" s="248" t="s">
        <v>545</v>
      </c>
      <c r="F76" s="248">
        <v>540</v>
      </c>
      <c r="G76" s="248">
        <v>489</v>
      </c>
      <c r="H76" s="248">
        <v>604</v>
      </c>
      <c r="I76" s="248" t="s">
        <v>961</v>
      </c>
      <c r="J76" s="247" t="s">
        <v>1019</v>
      </c>
      <c r="K76" s="247">
        <f t="shared" ref="K76" si="61">H76-F76</f>
        <v>64</v>
      </c>
      <c r="L76" s="261">
        <f t="shared" ref="L76" si="62">(F76*-0.3)/100</f>
        <v>-1.62</v>
      </c>
      <c r="M76" s="262">
        <f t="shared" ref="M76" si="63">(K76+L76)/F76</f>
        <v>0.11551851851851852</v>
      </c>
      <c r="N76" s="247" t="s">
        <v>547</v>
      </c>
      <c r="O76" s="263">
        <v>45481</v>
      </c>
      <c r="P76" s="264"/>
      <c r="Q76" s="244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</row>
    <row r="77" spans="1:38" ht="12.75" customHeight="1">
      <c r="A77" s="183"/>
      <c r="B77" s="184"/>
      <c r="C77" s="227"/>
      <c r="D77" s="227"/>
      <c r="E77" s="183"/>
      <c r="F77" s="183"/>
      <c r="G77" s="183"/>
      <c r="H77" s="183"/>
      <c r="I77" s="183"/>
      <c r="J77" s="183"/>
      <c r="K77" s="183"/>
      <c r="L77" s="245"/>
      <c r="M77" s="246"/>
      <c r="N77" s="183"/>
      <c r="O77" s="231"/>
      <c r="P77" s="186"/>
      <c r="Q77" s="244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</row>
    <row r="78" spans="1:38" ht="12.75" customHeight="1">
      <c r="A78" s="183"/>
      <c r="B78" s="184"/>
      <c r="C78" s="227"/>
      <c r="D78" s="227"/>
      <c r="E78" s="183"/>
      <c r="F78" s="183"/>
      <c r="G78" s="183"/>
      <c r="H78" s="183"/>
      <c r="I78" s="183"/>
      <c r="J78" s="183"/>
      <c r="K78" s="183"/>
      <c r="L78" s="245"/>
      <c r="M78" s="246"/>
      <c r="N78" s="183"/>
      <c r="O78" s="231"/>
      <c r="P78" s="184"/>
      <c r="Q78" s="244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</row>
    <row r="79" spans="1:38" ht="12.75" customHeight="1">
      <c r="A79" s="103" t="s">
        <v>548</v>
      </c>
      <c r="B79" s="103"/>
      <c r="C79" s="103"/>
      <c r="D79" s="54"/>
      <c r="E79" s="37"/>
      <c r="F79" s="108" t="s">
        <v>550</v>
      </c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</row>
    <row r="80" spans="1:38" ht="12.75" customHeight="1">
      <c r="A80" s="107" t="s">
        <v>549</v>
      </c>
      <c r="B80" s="103"/>
      <c r="C80" s="103"/>
      <c r="D80" s="54"/>
      <c r="E80" s="37"/>
      <c r="F80" s="108" t="s">
        <v>553</v>
      </c>
      <c r="G80" s="54"/>
      <c r="H80" s="54" t="s">
        <v>570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</row>
    <row r="81" spans="1:32" ht="12.75" customHeight="1">
      <c r="A81" s="54"/>
      <c r="B81" s="54"/>
      <c r="C81" s="103"/>
      <c r="D81" s="54"/>
      <c r="E81" s="37"/>
      <c r="F81" s="108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</row>
    <row r="82" spans="1:32" ht="12.75" customHeight="1">
      <c r="A82" s="54"/>
      <c r="B82" s="54"/>
      <c r="C82" s="103"/>
      <c r="D82" s="54"/>
      <c r="E82" s="37"/>
      <c r="F82" s="108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2" ht="12.75" customHeight="1">
      <c r="A83" s="54"/>
      <c r="B83" s="54"/>
      <c r="C83" s="103"/>
      <c r="D83" s="54"/>
      <c r="E83" s="37"/>
      <c r="F83" s="108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2" ht="12.75" customHeight="1">
      <c r="A84" s="54"/>
      <c r="B84" s="54"/>
      <c r="C84" s="103"/>
      <c r="D84" s="54"/>
      <c r="E84" s="37"/>
      <c r="F84" s="108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2" ht="12.75" customHeight="1">
      <c r="A85" s="54"/>
      <c r="B85" s="54"/>
      <c r="C85" s="103"/>
      <c r="D85" s="54"/>
      <c r="E85" s="37"/>
      <c r="F85" s="108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2" ht="12.75" customHeight="1">
      <c r="A86" s="54"/>
      <c r="B86" s="54"/>
      <c r="C86" s="103"/>
      <c r="D86" s="54"/>
      <c r="E86" s="37"/>
      <c r="F86" s="108"/>
      <c r="G86" s="54"/>
      <c r="H86" s="37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2" ht="12.75" customHeight="1">
      <c r="A87" s="54"/>
      <c r="B87" s="54"/>
      <c r="C87" s="103"/>
      <c r="D87" s="54"/>
      <c r="E87" s="37"/>
      <c r="F87" s="108"/>
      <c r="G87" s="54"/>
      <c r="H87" s="37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2" ht="12.75" customHeight="1">
      <c r="A88" s="54"/>
      <c r="B88" s="54"/>
      <c r="C88" s="97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2" ht="38.25" customHeight="1">
      <c r="A89" s="37"/>
      <c r="B89" s="127" t="s">
        <v>571</v>
      </c>
      <c r="C89" s="127"/>
      <c r="D89" s="54"/>
      <c r="E89" s="127"/>
      <c r="F89" s="6"/>
      <c r="G89" s="6"/>
      <c r="H89" s="111"/>
      <c r="I89" s="6"/>
      <c r="J89" s="111"/>
      <c r="K89" s="112"/>
      <c r="L89" s="6"/>
      <c r="M89" s="6"/>
      <c r="N89" s="1"/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2" ht="12.75" customHeight="1">
      <c r="A90" s="92" t="s">
        <v>16</v>
      </c>
      <c r="B90" s="93" t="s">
        <v>521</v>
      </c>
      <c r="C90" s="93"/>
      <c r="D90" s="94" t="s">
        <v>532</v>
      </c>
      <c r="E90" s="93" t="s">
        <v>533</v>
      </c>
      <c r="F90" s="93" t="s">
        <v>534</v>
      </c>
      <c r="G90" s="93" t="s">
        <v>572</v>
      </c>
      <c r="H90" s="93" t="s">
        <v>573</v>
      </c>
      <c r="I90" s="93" t="s">
        <v>537</v>
      </c>
      <c r="J90" s="128" t="s">
        <v>538</v>
      </c>
      <c r="K90" s="93" t="s">
        <v>539</v>
      </c>
      <c r="L90" s="93" t="s">
        <v>574</v>
      </c>
      <c r="M90" s="93" t="s">
        <v>542</v>
      </c>
      <c r="N90" s="94" t="s">
        <v>543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2" ht="12.75" customHeight="1">
      <c r="A91" s="129">
        <v>1</v>
      </c>
      <c r="B91" s="130">
        <v>41579</v>
      </c>
      <c r="C91" s="130"/>
      <c r="D91" s="131" t="s">
        <v>575</v>
      </c>
      <c r="E91" s="132" t="s">
        <v>545</v>
      </c>
      <c r="F91" s="133">
        <v>82</v>
      </c>
      <c r="G91" s="132" t="s">
        <v>576</v>
      </c>
      <c r="H91" s="132">
        <v>100</v>
      </c>
      <c r="I91" s="134">
        <v>100</v>
      </c>
      <c r="J91" s="135" t="s">
        <v>577</v>
      </c>
      <c r="K91" s="136">
        <f t="shared" ref="K91:K122" si="64">H91-F91</f>
        <v>18</v>
      </c>
      <c r="L91" s="137">
        <f t="shared" ref="L91:L122" si="65">K91/F91</f>
        <v>0.21951219512195122</v>
      </c>
      <c r="M91" s="132" t="s">
        <v>547</v>
      </c>
      <c r="N91" s="138">
        <v>42657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2" ht="12.75" customHeight="1">
      <c r="A92" s="129">
        <v>2</v>
      </c>
      <c r="B92" s="130">
        <v>41794</v>
      </c>
      <c r="C92" s="130"/>
      <c r="D92" s="131" t="s">
        <v>578</v>
      </c>
      <c r="E92" s="132" t="s">
        <v>556</v>
      </c>
      <c r="F92" s="133">
        <v>257</v>
      </c>
      <c r="G92" s="132" t="s">
        <v>576</v>
      </c>
      <c r="H92" s="132">
        <v>300</v>
      </c>
      <c r="I92" s="134">
        <v>300</v>
      </c>
      <c r="J92" s="135" t="s">
        <v>577</v>
      </c>
      <c r="K92" s="136">
        <f t="shared" si="64"/>
        <v>43</v>
      </c>
      <c r="L92" s="137">
        <f t="shared" si="65"/>
        <v>0.16731517509727625</v>
      </c>
      <c r="M92" s="132" t="s">
        <v>547</v>
      </c>
      <c r="N92" s="138">
        <v>41822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2" ht="12.75" customHeight="1">
      <c r="A93" s="129">
        <v>3</v>
      </c>
      <c r="B93" s="130">
        <v>41828</v>
      </c>
      <c r="C93" s="130"/>
      <c r="D93" s="131" t="s">
        <v>579</v>
      </c>
      <c r="E93" s="132" t="s">
        <v>556</v>
      </c>
      <c r="F93" s="133">
        <v>393</v>
      </c>
      <c r="G93" s="132" t="s">
        <v>576</v>
      </c>
      <c r="H93" s="132">
        <v>468</v>
      </c>
      <c r="I93" s="134">
        <v>468</v>
      </c>
      <c r="J93" s="135" t="s">
        <v>577</v>
      </c>
      <c r="K93" s="136">
        <f t="shared" si="64"/>
        <v>75</v>
      </c>
      <c r="L93" s="137">
        <f t="shared" si="65"/>
        <v>0.19083969465648856</v>
      </c>
      <c r="M93" s="132" t="s">
        <v>547</v>
      </c>
      <c r="N93" s="138">
        <v>41863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2" ht="12.75" customHeight="1">
      <c r="A94" s="129">
        <v>4</v>
      </c>
      <c r="B94" s="130">
        <v>41857</v>
      </c>
      <c r="C94" s="130"/>
      <c r="D94" s="131" t="s">
        <v>580</v>
      </c>
      <c r="E94" s="132" t="s">
        <v>556</v>
      </c>
      <c r="F94" s="133">
        <v>205</v>
      </c>
      <c r="G94" s="132" t="s">
        <v>576</v>
      </c>
      <c r="H94" s="132">
        <v>275</v>
      </c>
      <c r="I94" s="134">
        <v>250</v>
      </c>
      <c r="J94" s="135" t="s">
        <v>577</v>
      </c>
      <c r="K94" s="136">
        <f t="shared" si="64"/>
        <v>70</v>
      </c>
      <c r="L94" s="137">
        <f t="shared" si="65"/>
        <v>0.34146341463414637</v>
      </c>
      <c r="M94" s="132" t="s">
        <v>547</v>
      </c>
      <c r="N94" s="138">
        <v>41962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2" ht="12.75" customHeight="1">
      <c r="A95" s="129">
        <v>5</v>
      </c>
      <c r="B95" s="130">
        <v>41886</v>
      </c>
      <c r="C95" s="130"/>
      <c r="D95" s="131" t="s">
        <v>581</v>
      </c>
      <c r="E95" s="132" t="s">
        <v>556</v>
      </c>
      <c r="F95" s="133">
        <v>162</v>
      </c>
      <c r="G95" s="132" t="s">
        <v>576</v>
      </c>
      <c r="H95" s="132">
        <v>190</v>
      </c>
      <c r="I95" s="134">
        <v>190</v>
      </c>
      <c r="J95" s="135" t="s">
        <v>577</v>
      </c>
      <c r="K95" s="136">
        <f t="shared" si="64"/>
        <v>28</v>
      </c>
      <c r="L95" s="137">
        <f t="shared" si="65"/>
        <v>0.1728395061728395</v>
      </c>
      <c r="M95" s="132" t="s">
        <v>547</v>
      </c>
      <c r="N95" s="138">
        <v>42006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2" ht="12.75" customHeight="1">
      <c r="A96" s="129">
        <v>6</v>
      </c>
      <c r="B96" s="130">
        <v>41886</v>
      </c>
      <c r="C96" s="130"/>
      <c r="D96" s="131" t="s">
        <v>582</v>
      </c>
      <c r="E96" s="132" t="s">
        <v>556</v>
      </c>
      <c r="F96" s="133">
        <v>75</v>
      </c>
      <c r="G96" s="132" t="s">
        <v>576</v>
      </c>
      <c r="H96" s="132">
        <v>91.5</v>
      </c>
      <c r="I96" s="134" t="s">
        <v>569</v>
      </c>
      <c r="J96" s="135" t="s">
        <v>583</v>
      </c>
      <c r="K96" s="136">
        <f t="shared" si="64"/>
        <v>16.5</v>
      </c>
      <c r="L96" s="137">
        <f t="shared" si="65"/>
        <v>0.22</v>
      </c>
      <c r="M96" s="132" t="s">
        <v>547</v>
      </c>
      <c r="N96" s="138">
        <v>41954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7</v>
      </c>
      <c r="B97" s="130">
        <v>41913</v>
      </c>
      <c r="C97" s="130"/>
      <c r="D97" s="131" t="s">
        <v>584</v>
      </c>
      <c r="E97" s="132" t="s">
        <v>556</v>
      </c>
      <c r="F97" s="133">
        <v>850</v>
      </c>
      <c r="G97" s="132" t="s">
        <v>576</v>
      </c>
      <c r="H97" s="132">
        <v>982.5</v>
      </c>
      <c r="I97" s="134">
        <v>1050</v>
      </c>
      <c r="J97" s="135" t="s">
        <v>585</v>
      </c>
      <c r="K97" s="136">
        <f t="shared" si="64"/>
        <v>132.5</v>
      </c>
      <c r="L97" s="137">
        <f t="shared" si="65"/>
        <v>0.15588235294117647</v>
      </c>
      <c r="M97" s="132" t="s">
        <v>547</v>
      </c>
      <c r="N97" s="138">
        <v>42039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8</v>
      </c>
      <c r="B98" s="130">
        <v>41913</v>
      </c>
      <c r="C98" s="130"/>
      <c r="D98" s="131" t="s">
        <v>586</v>
      </c>
      <c r="E98" s="132" t="s">
        <v>556</v>
      </c>
      <c r="F98" s="133">
        <v>475</v>
      </c>
      <c r="G98" s="132" t="s">
        <v>576</v>
      </c>
      <c r="H98" s="132">
        <v>515</v>
      </c>
      <c r="I98" s="134">
        <v>600</v>
      </c>
      <c r="J98" s="135" t="s">
        <v>587</v>
      </c>
      <c r="K98" s="136">
        <f t="shared" si="64"/>
        <v>40</v>
      </c>
      <c r="L98" s="137">
        <f t="shared" si="65"/>
        <v>8.4210526315789472E-2</v>
      </c>
      <c r="M98" s="132" t="s">
        <v>547</v>
      </c>
      <c r="N98" s="138">
        <v>41939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9</v>
      </c>
      <c r="B99" s="130">
        <v>41913</v>
      </c>
      <c r="C99" s="130"/>
      <c r="D99" s="131" t="s">
        <v>588</v>
      </c>
      <c r="E99" s="132" t="s">
        <v>556</v>
      </c>
      <c r="F99" s="133">
        <v>86</v>
      </c>
      <c r="G99" s="132" t="s">
        <v>576</v>
      </c>
      <c r="H99" s="132">
        <v>99</v>
      </c>
      <c r="I99" s="134">
        <v>140</v>
      </c>
      <c r="J99" s="135" t="s">
        <v>589</v>
      </c>
      <c r="K99" s="136">
        <f t="shared" si="64"/>
        <v>13</v>
      </c>
      <c r="L99" s="137">
        <f t="shared" si="65"/>
        <v>0.15116279069767441</v>
      </c>
      <c r="M99" s="132" t="s">
        <v>547</v>
      </c>
      <c r="N99" s="138">
        <v>41939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10</v>
      </c>
      <c r="B100" s="130">
        <v>41926</v>
      </c>
      <c r="C100" s="130"/>
      <c r="D100" s="131" t="s">
        <v>590</v>
      </c>
      <c r="E100" s="132" t="s">
        <v>556</v>
      </c>
      <c r="F100" s="133">
        <v>496.6</v>
      </c>
      <c r="G100" s="132" t="s">
        <v>576</v>
      </c>
      <c r="H100" s="132">
        <v>621</v>
      </c>
      <c r="I100" s="134">
        <v>580</v>
      </c>
      <c r="J100" s="135" t="s">
        <v>577</v>
      </c>
      <c r="K100" s="136">
        <f t="shared" si="64"/>
        <v>124.39999999999998</v>
      </c>
      <c r="L100" s="137">
        <f t="shared" si="65"/>
        <v>0.25050342327829234</v>
      </c>
      <c r="M100" s="132" t="s">
        <v>547</v>
      </c>
      <c r="N100" s="138">
        <v>42605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11</v>
      </c>
      <c r="B101" s="130">
        <v>41926</v>
      </c>
      <c r="C101" s="130"/>
      <c r="D101" s="131" t="s">
        <v>591</v>
      </c>
      <c r="E101" s="132" t="s">
        <v>556</v>
      </c>
      <c r="F101" s="133">
        <v>2481.9</v>
      </c>
      <c r="G101" s="132" t="s">
        <v>576</v>
      </c>
      <c r="H101" s="132">
        <v>2840</v>
      </c>
      <c r="I101" s="134">
        <v>2870</v>
      </c>
      <c r="J101" s="135" t="s">
        <v>592</v>
      </c>
      <c r="K101" s="136">
        <f t="shared" si="64"/>
        <v>358.09999999999991</v>
      </c>
      <c r="L101" s="137">
        <f t="shared" si="65"/>
        <v>0.14428462065353154</v>
      </c>
      <c r="M101" s="132" t="s">
        <v>547</v>
      </c>
      <c r="N101" s="138">
        <v>42017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12</v>
      </c>
      <c r="B102" s="130">
        <v>41928</v>
      </c>
      <c r="C102" s="130"/>
      <c r="D102" s="131" t="s">
        <v>593</v>
      </c>
      <c r="E102" s="132" t="s">
        <v>556</v>
      </c>
      <c r="F102" s="133">
        <v>84.5</v>
      </c>
      <c r="G102" s="132" t="s">
        <v>576</v>
      </c>
      <c r="H102" s="132">
        <v>93</v>
      </c>
      <c r="I102" s="134">
        <v>110</v>
      </c>
      <c r="J102" s="135" t="s">
        <v>594</v>
      </c>
      <c r="K102" s="136">
        <f t="shared" si="64"/>
        <v>8.5</v>
      </c>
      <c r="L102" s="137">
        <f t="shared" si="65"/>
        <v>0.10059171597633136</v>
      </c>
      <c r="M102" s="132" t="s">
        <v>547</v>
      </c>
      <c r="N102" s="138">
        <v>41939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13</v>
      </c>
      <c r="B103" s="130">
        <v>41928</v>
      </c>
      <c r="C103" s="130"/>
      <c r="D103" s="131" t="s">
        <v>595</v>
      </c>
      <c r="E103" s="132" t="s">
        <v>556</v>
      </c>
      <c r="F103" s="133">
        <v>401</v>
      </c>
      <c r="G103" s="132" t="s">
        <v>576</v>
      </c>
      <c r="H103" s="132">
        <v>428</v>
      </c>
      <c r="I103" s="134">
        <v>450</v>
      </c>
      <c r="J103" s="135" t="s">
        <v>596</v>
      </c>
      <c r="K103" s="136">
        <f t="shared" si="64"/>
        <v>27</v>
      </c>
      <c r="L103" s="137">
        <f t="shared" si="65"/>
        <v>6.7331670822942641E-2</v>
      </c>
      <c r="M103" s="132" t="s">
        <v>547</v>
      </c>
      <c r="N103" s="138">
        <v>42020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14</v>
      </c>
      <c r="B104" s="130">
        <v>41928</v>
      </c>
      <c r="C104" s="130"/>
      <c r="D104" s="131" t="s">
        <v>597</v>
      </c>
      <c r="E104" s="132" t="s">
        <v>556</v>
      </c>
      <c r="F104" s="133">
        <v>101</v>
      </c>
      <c r="G104" s="132" t="s">
        <v>576</v>
      </c>
      <c r="H104" s="132">
        <v>112</v>
      </c>
      <c r="I104" s="134">
        <v>120</v>
      </c>
      <c r="J104" s="135" t="s">
        <v>598</v>
      </c>
      <c r="K104" s="136">
        <f t="shared" si="64"/>
        <v>11</v>
      </c>
      <c r="L104" s="137">
        <f t="shared" si="65"/>
        <v>0.10891089108910891</v>
      </c>
      <c r="M104" s="132" t="s">
        <v>547</v>
      </c>
      <c r="N104" s="138">
        <v>41939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15</v>
      </c>
      <c r="B105" s="130">
        <v>41954</v>
      </c>
      <c r="C105" s="130"/>
      <c r="D105" s="131" t="s">
        <v>599</v>
      </c>
      <c r="E105" s="132" t="s">
        <v>556</v>
      </c>
      <c r="F105" s="133">
        <v>59</v>
      </c>
      <c r="G105" s="132" t="s">
        <v>576</v>
      </c>
      <c r="H105" s="132">
        <v>76</v>
      </c>
      <c r="I105" s="134">
        <v>76</v>
      </c>
      <c r="J105" s="135" t="s">
        <v>577</v>
      </c>
      <c r="K105" s="136">
        <f t="shared" si="64"/>
        <v>17</v>
      </c>
      <c r="L105" s="137">
        <f t="shared" si="65"/>
        <v>0.28813559322033899</v>
      </c>
      <c r="M105" s="132" t="s">
        <v>547</v>
      </c>
      <c r="N105" s="138">
        <v>43032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16</v>
      </c>
      <c r="B106" s="130">
        <v>41954</v>
      </c>
      <c r="C106" s="130"/>
      <c r="D106" s="131" t="s">
        <v>588</v>
      </c>
      <c r="E106" s="132" t="s">
        <v>556</v>
      </c>
      <c r="F106" s="133">
        <v>99</v>
      </c>
      <c r="G106" s="132" t="s">
        <v>576</v>
      </c>
      <c r="H106" s="132">
        <v>120</v>
      </c>
      <c r="I106" s="134">
        <v>120</v>
      </c>
      <c r="J106" s="135" t="s">
        <v>565</v>
      </c>
      <c r="K106" s="136">
        <f t="shared" si="64"/>
        <v>21</v>
      </c>
      <c r="L106" s="137">
        <f t="shared" si="65"/>
        <v>0.21212121212121213</v>
      </c>
      <c r="M106" s="132" t="s">
        <v>547</v>
      </c>
      <c r="N106" s="138">
        <v>41960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17</v>
      </c>
      <c r="B107" s="130">
        <v>41956</v>
      </c>
      <c r="C107" s="130"/>
      <c r="D107" s="131" t="s">
        <v>600</v>
      </c>
      <c r="E107" s="132" t="s">
        <v>556</v>
      </c>
      <c r="F107" s="133">
        <v>22</v>
      </c>
      <c r="G107" s="132" t="s">
        <v>576</v>
      </c>
      <c r="H107" s="132">
        <v>33.549999999999997</v>
      </c>
      <c r="I107" s="134">
        <v>32</v>
      </c>
      <c r="J107" s="135" t="s">
        <v>601</v>
      </c>
      <c r="K107" s="136">
        <f t="shared" si="64"/>
        <v>11.549999999999997</v>
      </c>
      <c r="L107" s="137">
        <f t="shared" si="65"/>
        <v>0.52499999999999991</v>
      </c>
      <c r="M107" s="132" t="s">
        <v>547</v>
      </c>
      <c r="N107" s="138">
        <v>42188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18</v>
      </c>
      <c r="B108" s="130">
        <v>41976</v>
      </c>
      <c r="C108" s="130"/>
      <c r="D108" s="131" t="s">
        <v>602</v>
      </c>
      <c r="E108" s="132" t="s">
        <v>556</v>
      </c>
      <c r="F108" s="133">
        <v>440</v>
      </c>
      <c r="G108" s="132" t="s">
        <v>576</v>
      </c>
      <c r="H108" s="132">
        <v>520</v>
      </c>
      <c r="I108" s="134">
        <v>520</v>
      </c>
      <c r="J108" s="135" t="s">
        <v>603</v>
      </c>
      <c r="K108" s="136">
        <f t="shared" si="64"/>
        <v>80</v>
      </c>
      <c r="L108" s="137">
        <f t="shared" si="65"/>
        <v>0.18181818181818182</v>
      </c>
      <c r="M108" s="132" t="s">
        <v>547</v>
      </c>
      <c r="N108" s="138">
        <v>42208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19</v>
      </c>
      <c r="B109" s="130">
        <v>41976</v>
      </c>
      <c r="C109" s="130"/>
      <c r="D109" s="131" t="s">
        <v>604</v>
      </c>
      <c r="E109" s="132" t="s">
        <v>556</v>
      </c>
      <c r="F109" s="133">
        <v>360</v>
      </c>
      <c r="G109" s="132" t="s">
        <v>576</v>
      </c>
      <c r="H109" s="132">
        <v>427</v>
      </c>
      <c r="I109" s="134">
        <v>425</v>
      </c>
      <c r="J109" s="135" t="s">
        <v>605</v>
      </c>
      <c r="K109" s="136">
        <f t="shared" si="64"/>
        <v>67</v>
      </c>
      <c r="L109" s="137">
        <f t="shared" si="65"/>
        <v>0.18611111111111112</v>
      </c>
      <c r="M109" s="132" t="s">
        <v>547</v>
      </c>
      <c r="N109" s="138">
        <v>42058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20</v>
      </c>
      <c r="B110" s="130">
        <v>42012</v>
      </c>
      <c r="C110" s="130"/>
      <c r="D110" s="131" t="s">
        <v>606</v>
      </c>
      <c r="E110" s="132" t="s">
        <v>556</v>
      </c>
      <c r="F110" s="133">
        <v>360</v>
      </c>
      <c r="G110" s="132" t="s">
        <v>576</v>
      </c>
      <c r="H110" s="132">
        <v>455</v>
      </c>
      <c r="I110" s="134">
        <v>420</v>
      </c>
      <c r="J110" s="135" t="s">
        <v>607</v>
      </c>
      <c r="K110" s="136">
        <f t="shared" si="64"/>
        <v>95</v>
      </c>
      <c r="L110" s="137">
        <f t="shared" si="65"/>
        <v>0.2638888888888889</v>
      </c>
      <c r="M110" s="132" t="s">
        <v>547</v>
      </c>
      <c r="N110" s="138">
        <v>42024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21</v>
      </c>
      <c r="B111" s="130">
        <v>42012</v>
      </c>
      <c r="C111" s="130"/>
      <c r="D111" s="131" t="s">
        <v>608</v>
      </c>
      <c r="E111" s="132" t="s">
        <v>556</v>
      </c>
      <c r="F111" s="133">
        <v>130</v>
      </c>
      <c r="G111" s="132"/>
      <c r="H111" s="132">
        <v>175.5</v>
      </c>
      <c r="I111" s="134">
        <v>165</v>
      </c>
      <c r="J111" s="135" t="s">
        <v>609</v>
      </c>
      <c r="K111" s="136">
        <f t="shared" si="64"/>
        <v>45.5</v>
      </c>
      <c r="L111" s="137">
        <f t="shared" si="65"/>
        <v>0.35</v>
      </c>
      <c r="M111" s="132" t="s">
        <v>547</v>
      </c>
      <c r="N111" s="138">
        <v>43088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22</v>
      </c>
      <c r="B112" s="130">
        <v>42040</v>
      </c>
      <c r="C112" s="130"/>
      <c r="D112" s="131" t="s">
        <v>387</v>
      </c>
      <c r="E112" s="132" t="s">
        <v>545</v>
      </c>
      <c r="F112" s="133">
        <v>98</v>
      </c>
      <c r="G112" s="132"/>
      <c r="H112" s="132">
        <v>120</v>
      </c>
      <c r="I112" s="134">
        <v>120</v>
      </c>
      <c r="J112" s="135" t="s">
        <v>577</v>
      </c>
      <c r="K112" s="136">
        <f t="shared" si="64"/>
        <v>22</v>
      </c>
      <c r="L112" s="137">
        <f t="shared" si="65"/>
        <v>0.22448979591836735</v>
      </c>
      <c r="M112" s="132" t="s">
        <v>547</v>
      </c>
      <c r="N112" s="138">
        <v>42753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23</v>
      </c>
      <c r="B113" s="130">
        <v>42040</v>
      </c>
      <c r="C113" s="130"/>
      <c r="D113" s="131" t="s">
        <v>610</v>
      </c>
      <c r="E113" s="132" t="s">
        <v>545</v>
      </c>
      <c r="F113" s="133">
        <v>196</v>
      </c>
      <c r="G113" s="132"/>
      <c r="H113" s="132">
        <v>262</v>
      </c>
      <c r="I113" s="134">
        <v>255</v>
      </c>
      <c r="J113" s="135" t="s">
        <v>577</v>
      </c>
      <c r="K113" s="136">
        <f t="shared" si="64"/>
        <v>66</v>
      </c>
      <c r="L113" s="137">
        <f t="shared" si="65"/>
        <v>0.33673469387755101</v>
      </c>
      <c r="M113" s="132" t="s">
        <v>547</v>
      </c>
      <c r="N113" s="138">
        <v>42599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39">
        <v>24</v>
      </c>
      <c r="B114" s="140">
        <v>42067</v>
      </c>
      <c r="C114" s="140"/>
      <c r="D114" s="141" t="s">
        <v>386</v>
      </c>
      <c r="E114" s="142" t="s">
        <v>545</v>
      </c>
      <c r="F114" s="143">
        <v>235</v>
      </c>
      <c r="G114" s="143"/>
      <c r="H114" s="144">
        <v>77</v>
      </c>
      <c r="I114" s="144" t="s">
        <v>611</v>
      </c>
      <c r="J114" s="145" t="s">
        <v>612</v>
      </c>
      <c r="K114" s="146">
        <f t="shared" si="64"/>
        <v>-158</v>
      </c>
      <c r="L114" s="147">
        <f t="shared" si="65"/>
        <v>-0.67234042553191486</v>
      </c>
      <c r="M114" s="143" t="s">
        <v>557</v>
      </c>
      <c r="N114" s="140">
        <v>43522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25</v>
      </c>
      <c r="B115" s="130">
        <v>42067</v>
      </c>
      <c r="C115" s="130"/>
      <c r="D115" s="131" t="s">
        <v>613</v>
      </c>
      <c r="E115" s="132" t="s">
        <v>545</v>
      </c>
      <c r="F115" s="133">
        <v>185</v>
      </c>
      <c r="G115" s="132"/>
      <c r="H115" s="132">
        <v>224</v>
      </c>
      <c r="I115" s="134" t="s">
        <v>614</v>
      </c>
      <c r="J115" s="135" t="s">
        <v>577</v>
      </c>
      <c r="K115" s="136">
        <f t="shared" si="64"/>
        <v>39</v>
      </c>
      <c r="L115" s="137">
        <f t="shared" si="65"/>
        <v>0.21081081081081082</v>
      </c>
      <c r="M115" s="132" t="s">
        <v>547</v>
      </c>
      <c r="N115" s="138">
        <v>42647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39">
        <v>26</v>
      </c>
      <c r="B116" s="140">
        <v>42090</v>
      </c>
      <c r="C116" s="140"/>
      <c r="D116" s="148" t="s">
        <v>615</v>
      </c>
      <c r="E116" s="143" t="s">
        <v>545</v>
      </c>
      <c r="F116" s="143">
        <v>49.5</v>
      </c>
      <c r="G116" s="144"/>
      <c r="H116" s="144">
        <v>15.85</v>
      </c>
      <c r="I116" s="144">
        <v>67</v>
      </c>
      <c r="J116" s="145" t="s">
        <v>616</v>
      </c>
      <c r="K116" s="144">
        <f t="shared" si="64"/>
        <v>-33.65</v>
      </c>
      <c r="L116" s="149">
        <f t="shared" si="65"/>
        <v>-0.67979797979797973</v>
      </c>
      <c r="M116" s="143" t="s">
        <v>557</v>
      </c>
      <c r="N116" s="150">
        <v>43627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27</v>
      </c>
      <c r="B117" s="130">
        <v>42093</v>
      </c>
      <c r="C117" s="130"/>
      <c r="D117" s="131" t="s">
        <v>617</v>
      </c>
      <c r="E117" s="132" t="s">
        <v>545</v>
      </c>
      <c r="F117" s="133">
        <v>183.5</v>
      </c>
      <c r="G117" s="132"/>
      <c r="H117" s="132">
        <v>219</v>
      </c>
      <c r="I117" s="134">
        <v>218</v>
      </c>
      <c r="J117" s="135" t="s">
        <v>618</v>
      </c>
      <c r="K117" s="136">
        <f t="shared" si="64"/>
        <v>35.5</v>
      </c>
      <c r="L117" s="137">
        <f t="shared" si="65"/>
        <v>0.19346049046321526</v>
      </c>
      <c r="M117" s="132" t="s">
        <v>547</v>
      </c>
      <c r="N117" s="138">
        <v>42103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28</v>
      </c>
      <c r="B118" s="130">
        <v>42114</v>
      </c>
      <c r="C118" s="130"/>
      <c r="D118" s="131" t="s">
        <v>619</v>
      </c>
      <c r="E118" s="132" t="s">
        <v>545</v>
      </c>
      <c r="F118" s="133">
        <f>(227+237)/2</f>
        <v>232</v>
      </c>
      <c r="G118" s="132"/>
      <c r="H118" s="132">
        <v>298</v>
      </c>
      <c r="I118" s="134">
        <v>298</v>
      </c>
      <c r="J118" s="135" t="s">
        <v>577</v>
      </c>
      <c r="K118" s="136">
        <f t="shared" si="64"/>
        <v>66</v>
      </c>
      <c r="L118" s="137">
        <f t="shared" si="65"/>
        <v>0.28448275862068967</v>
      </c>
      <c r="M118" s="132" t="s">
        <v>547</v>
      </c>
      <c r="N118" s="138">
        <v>42823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29</v>
      </c>
      <c r="B119" s="130">
        <v>42128</v>
      </c>
      <c r="C119" s="130"/>
      <c r="D119" s="131" t="s">
        <v>620</v>
      </c>
      <c r="E119" s="132" t="s">
        <v>556</v>
      </c>
      <c r="F119" s="133">
        <v>385</v>
      </c>
      <c r="G119" s="132"/>
      <c r="H119" s="132">
        <f>212.5+331</f>
        <v>543.5</v>
      </c>
      <c r="I119" s="134">
        <v>510</v>
      </c>
      <c r="J119" s="135" t="s">
        <v>621</v>
      </c>
      <c r="K119" s="136">
        <f t="shared" si="64"/>
        <v>158.5</v>
      </c>
      <c r="L119" s="137">
        <f t="shared" si="65"/>
        <v>0.41168831168831171</v>
      </c>
      <c r="M119" s="132" t="s">
        <v>547</v>
      </c>
      <c r="N119" s="138">
        <v>42235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30</v>
      </c>
      <c r="B120" s="130">
        <v>42128</v>
      </c>
      <c r="C120" s="130"/>
      <c r="D120" s="131" t="s">
        <v>622</v>
      </c>
      <c r="E120" s="132" t="s">
        <v>556</v>
      </c>
      <c r="F120" s="133">
        <v>115.5</v>
      </c>
      <c r="G120" s="132"/>
      <c r="H120" s="132">
        <v>146</v>
      </c>
      <c r="I120" s="134">
        <v>142</v>
      </c>
      <c r="J120" s="135" t="s">
        <v>623</v>
      </c>
      <c r="K120" s="136">
        <f t="shared" si="64"/>
        <v>30.5</v>
      </c>
      <c r="L120" s="137">
        <f t="shared" si="65"/>
        <v>0.26406926406926406</v>
      </c>
      <c r="M120" s="132" t="s">
        <v>547</v>
      </c>
      <c r="N120" s="138">
        <v>42202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31</v>
      </c>
      <c r="B121" s="130">
        <v>42151</v>
      </c>
      <c r="C121" s="130"/>
      <c r="D121" s="131" t="s">
        <v>501</v>
      </c>
      <c r="E121" s="132" t="s">
        <v>556</v>
      </c>
      <c r="F121" s="133">
        <v>237.5</v>
      </c>
      <c r="G121" s="132"/>
      <c r="H121" s="132">
        <v>279.5</v>
      </c>
      <c r="I121" s="134">
        <v>278</v>
      </c>
      <c r="J121" s="135" t="s">
        <v>577</v>
      </c>
      <c r="K121" s="136">
        <f t="shared" si="64"/>
        <v>42</v>
      </c>
      <c r="L121" s="137">
        <f t="shared" si="65"/>
        <v>0.17684210526315788</v>
      </c>
      <c r="M121" s="132" t="s">
        <v>547</v>
      </c>
      <c r="N121" s="138">
        <v>42222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32</v>
      </c>
      <c r="B122" s="130">
        <v>42174</v>
      </c>
      <c r="C122" s="130"/>
      <c r="D122" s="131" t="s">
        <v>595</v>
      </c>
      <c r="E122" s="132" t="s">
        <v>545</v>
      </c>
      <c r="F122" s="133">
        <v>340</v>
      </c>
      <c r="G122" s="132"/>
      <c r="H122" s="132">
        <v>448</v>
      </c>
      <c r="I122" s="134">
        <v>448</v>
      </c>
      <c r="J122" s="135" t="s">
        <v>577</v>
      </c>
      <c r="K122" s="136">
        <f t="shared" si="64"/>
        <v>108</v>
      </c>
      <c r="L122" s="137">
        <f t="shared" si="65"/>
        <v>0.31764705882352939</v>
      </c>
      <c r="M122" s="132" t="s">
        <v>547</v>
      </c>
      <c r="N122" s="138">
        <v>43018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33</v>
      </c>
      <c r="B123" s="130">
        <v>42191</v>
      </c>
      <c r="C123" s="130"/>
      <c r="D123" s="131" t="s">
        <v>624</v>
      </c>
      <c r="E123" s="132" t="s">
        <v>545</v>
      </c>
      <c r="F123" s="133">
        <v>390</v>
      </c>
      <c r="G123" s="132"/>
      <c r="H123" s="132">
        <v>460</v>
      </c>
      <c r="I123" s="134">
        <v>460</v>
      </c>
      <c r="J123" s="135" t="s">
        <v>577</v>
      </c>
      <c r="K123" s="136">
        <f t="shared" ref="K123:K143" si="66">H123-F123</f>
        <v>70</v>
      </c>
      <c r="L123" s="137">
        <f t="shared" ref="L123:L143" si="67">K123/F123</f>
        <v>0.17948717948717949</v>
      </c>
      <c r="M123" s="132" t="s">
        <v>547</v>
      </c>
      <c r="N123" s="138">
        <v>42478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34</v>
      </c>
      <c r="B124" s="140">
        <v>42195</v>
      </c>
      <c r="C124" s="140"/>
      <c r="D124" s="141" t="s">
        <v>625</v>
      </c>
      <c r="E124" s="142" t="s">
        <v>545</v>
      </c>
      <c r="F124" s="143">
        <v>122.5</v>
      </c>
      <c r="G124" s="143"/>
      <c r="H124" s="144">
        <v>61</v>
      </c>
      <c r="I124" s="144">
        <v>172</v>
      </c>
      <c r="J124" s="145" t="s">
        <v>626</v>
      </c>
      <c r="K124" s="146">
        <f t="shared" si="66"/>
        <v>-61.5</v>
      </c>
      <c r="L124" s="147">
        <f t="shared" si="67"/>
        <v>-0.50204081632653064</v>
      </c>
      <c r="M124" s="143" t="s">
        <v>557</v>
      </c>
      <c r="N124" s="140">
        <v>43333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35</v>
      </c>
      <c r="B125" s="130">
        <v>42219</v>
      </c>
      <c r="C125" s="130"/>
      <c r="D125" s="131" t="s">
        <v>627</v>
      </c>
      <c r="E125" s="132" t="s">
        <v>545</v>
      </c>
      <c r="F125" s="133">
        <v>297.5</v>
      </c>
      <c r="G125" s="132"/>
      <c r="H125" s="132">
        <v>350</v>
      </c>
      <c r="I125" s="134">
        <v>360</v>
      </c>
      <c r="J125" s="135" t="s">
        <v>628</v>
      </c>
      <c r="K125" s="136">
        <f t="shared" si="66"/>
        <v>52.5</v>
      </c>
      <c r="L125" s="137">
        <f t="shared" si="67"/>
        <v>0.17647058823529413</v>
      </c>
      <c r="M125" s="132" t="s">
        <v>547</v>
      </c>
      <c r="N125" s="138">
        <v>42232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36</v>
      </c>
      <c r="B126" s="130">
        <v>42219</v>
      </c>
      <c r="C126" s="130"/>
      <c r="D126" s="131" t="s">
        <v>629</v>
      </c>
      <c r="E126" s="132" t="s">
        <v>545</v>
      </c>
      <c r="F126" s="133">
        <v>115.5</v>
      </c>
      <c r="G126" s="132"/>
      <c r="H126" s="132">
        <v>149</v>
      </c>
      <c r="I126" s="134">
        <v>140</v>
      </c>
      <c r="J126" s="135" t="s">
        <v>630</v>
      </c>
      <c r="K126" s="136">
        <f t="shared" si="66"/>
        <v>33.5</v>
      </c>
      <c r="L126" s="137">
        <f t="shared" si="67"/>
        <v>0.29004329004329005</v>
      </c>
      <c r="M126" s="132" t="s">
        <v>547</v>
      </c>
      <c r="N126" s="138">
        <v>42740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37</v>
      </c>
      <c r="B127" s="130">
        <v>42251</v>
      </c>
      <c r="C127" s="130"/>
      <c r="D127" s="131" t="s">
        <v>501</v>
      </c>
      <c r="E127" s="132" t="s">
        <v>545</v>
      </c>
      <c r="F127" s="133">
        <v>226</v>
      </c>
      <c r="G127" s="132"/>
      <c r="H127" s="132">
        <v>292</v>
      </c>
      <c r="I127" s="134">
        <v>292</v>
      </c>
      <c r="J127" s="135" t="s">
        <v>631</v>
      </c>
      <c r="K127" s="136">
        <f t="shared" si="66"/>
        <v>66</v>
      </c>
      <c r="L127" s="137">
        <f t="shared" si="67"/>
        <v>0.29203539823008851</v>
      </c>
      <c r="M127" s="132" t="s">
        <v>547</v>
      </c>
      <c r="N127" s="138">
        <v>42286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38</v>
      </c>
      <c r="B128" s="130">
        <v>42254</v>
      </c>
      <c r="C128" s="130"/>
      <c r="D128" s="131" t="s">
        <v>619</v>
      </c>
      <c r="E128" s="132" t="s">
        <v>545</v>
      </c>
      <c r="F128" s="133">
        <v>232.5</v>
      </c>
      <c r="G128" s="132"/>
      <c r="H128" s="132">
        <v>312.5</v>
      </c>
      <c r="I128" s="134">
        <v>310</v>
      </c>
      <c r="J128" s="135" t="s">
        <v>577</v>
      </c>
      <c r="K128" s="136">
        <f t="shared" si="66"/>
        <v>80</v>
      </c>
      <c r="L128" s="137">
        <f t="shared" si="67"/>
        <v>0.34408602150537637</v>
      </c>
      <c r="M128" s="132" t="s">
        <v>547</v>
      </c>
      <c r="N128" s="138">
        <v>42823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39</v>
      </c>
      <c r="B129" s="130">
        <v>42268</v>
      </c>
      <c r="C129" s="130"/>
      <c r="D129" s="131" t="s">
        <v>632</v>
      </c>
      <c r="E129" s="132" t="s">
        <v>545</v>
      </c>
      <c r="F129" s="133">
        <v>196.5</v>
      </c>
      <c r="G129" s="132"/>
      <c r="H129" s="132">
        <v>238</v>
      </c>
      <c r="I129" s="134">
        <v>238</v>
      </c>
      <c r="J129" s="135" t="s">
        <v>631</v>
      </c>
      <c r="K129" s="136">
        <f t="shared" si="66"/>
        <v>41.5</v>
      </c>
      <c r="L129" s="137">
        <f t="shared" si="67"/>
        <v>0.21119592875318066</v>
      </c>
      <c r="M129" s="132" t="s">
        <v>547</v>
      </c>
      <c r="N129" s="138">
        <v>42291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40</v>
      </c>
      <c r="B130" s="130">
        <v>42271</v>
      </c>
      <c r="C130" s="130"/>
      <c r="D130" s="131" t="s">
        <v>575</v>
      </c>
      <c r="E130" s="132" t="s">
        <v>545</v>
      </c>
      <c r="F130" s="133">
        <v>65</v>
      </c>
      <c r="G130" s="132"/>
      <c r="H130" s="132">
        <v>82</v>
      </c>
      <c r="I130" s="134">
        <v>82</v>
      </c>
      <c r="J130" s="135" t="s">
        <v>631</v>
      </c>
      <c r="K130" s="136">
        <f t="shared" si="66"/>
        <v>17</v>
      </c>
      <c r="L130" s="137">
        <f t="shared" si="67"/>
        <v>0.26153846153846155</v>
      </c>
      <c r="M130" s="132" t="s">
        <v>547</v>
      </c>
      <c r="N130" s="138">
        <v>42578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41</v>
      </c>
      <c r="B131" s="130">
        <v>42291</v>
      </c>
      <c r="C131" s="130"/>
      <c r="D131" s="131" t="s">
        <v>633</v>
      </c>
      <c r="E131" s="132" t="s">
        <v>545</v>
      </c>
      <c r="F131" s="133">
        <v>144</v>
      </c>
      <c r="G131" s="132"/>
      <c r="H131" s="132">
        <v>182.5</v>
      </c>
      <c r="I131" s="134">
        <v>181</v>
      </c>
      <c r="J131" s="135" t="s">
        <v>631</v>
      </c>
      <c r="K131" s="136">
        <f t="shared" si="66"/>
        <v>38.5</v>
      </c>
      <c r="L131" s="137">
        <f t="shared" si="67"/>
        <v>0.2673611111111111</v>
      </c>
      <c r="M131" s="132" t="s">
        <v>547</v>
      </c>
      <c r="N131" s="138">
        <v>42817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42</v>
      </c>
      <c r="B132" s="130">
        <v>42291</v>
      </c>
      <c r="C132" s="130"/>
      <c r="D132" s="131" t="s">
        <v>634</v>
      </c>
      <c r="E132" s="132" t="s">
        <v>545</v>
      </c>
      <c r="F132" s="133">
        <v>264</v>
      </c>
      <c r="G132" s="132"/>
      <c r="H132" s="132">
        <v>311</v>
      </c>
      <c r="I132" s="134">
        <v>311</v>
      </c>
      <c r="J132" s="135" t="s">
        <v>631</v>
      </c>
      <c r="K132" s="136">
        <f t="shared" si="66"/>
        <v>47</v>
      </c>
      <c r="L132" s="137">
        <f t="shared" si="67"/>
        <v>0.17803030303030304</v>
      </c>
      <c r="M132" s="132" t="s">
        <v>547</v>
      </c>
      <c r="N132" s="138">
        <v>42604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43</v>
      </c>
      <c r="B133" s="130">
        <v>42318</v>
      </c>
      <c r="C133" s="130"/>
      <c r="D133" s="131" t="s">
        <v>635</v>
      </c>
      <c r="E133" s="132" t="s">
        <v>556</v>
      </c>
      <c r="F133" s="133">
        <v>549.5</v>
      </c>
      <c r="G133" s="132"/>
      <c r="H133" s="132">
        <v>630</v>
      </c>
      <c r="I133" s="134">
        <v>630</v>
      </c>
      <c r="J133" s="135" t="s">
        <v>631</v>
      </c>
      <c r="K133" s="136">
        <f t="shared" si="66"/>
        <v>80.5</v>
      </c>
      <c r="L133" s="137">
        <f t="shared" si="67"/>
        <v>0.1464968152866242</v>
      </c>
      <c r="M133" s="132" t="s">
        <v>547</v>
      </c>
      <c r="N133" s="138">
        <v>42419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44</v>
      </c>
      <c r="B134" s="130">
        <v>42342</v>
      </c>
      <c r="C134" s="130"/>
      <c r="D134" s="131" t="s">
        <v>636</v>
      </c>
      <c r="E134" s="132" t="s">
        <v>545</v>
      </c>
      <c r="F134" s="133">
        <v>1027.5</v>
      </c>
      <c r="G134" s="132"/>
      <c r="H134" s="132">
        <v>1315</v>
      </c>
      <c r="I134" s="134">
        <v>1250</v>
      </c>
      <c r="J134" s="135" t="s">
        <v>631</v>
      </c>
      <c r="K134" s="136">
        <f t="shared" si="66"/>
        <v>287.5</v>
      </c>
      <c r="L134" s="137">
        <f t="shared" si="67"/>
        <v>0.27980535279805352</v>
      </c>
      <c r="M134" s="132" t="s">
        <v>547</v>
      </c>
      <c r="N134" s="138">
        <v>43244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45</v>
      </c>
      <c r="B135" s="130">
        <v>42367</v>
      </c>
      <c r="C135" s="130"/>
      <c r="D135" s="131" t="s">
        <v>637</v>
      </c>
      <c r="E135" s="132" t="s">
        <v>545</v>
      </c>
      <c r="F135" s="133">
        <v>465</v>
      </c>
      <c r="G135" s="132"/>
      <c r="H135" s="132">
        <v>540</v>
      </c>
      <c r="I135" s="134">
        <v>540</v>
      </c>
      <c r="J135" s="135" t="s">
        <v>631</v>
      </c>
      <c r="K135" s="136">
        <f t="shared" si="66"/>
        <v>75</v>
      </c>
      <c r="L135" s="137">
        <f t="shared" si="67"/>
        <v>0.16129032258064516</v>
      </c>
      <c r="M135" s="132" t="s">
        <v>547</v>
      </c>
      <c r="N135" s="138">
        <v>42530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46</v>
      </c>
      <c r="B136" s="130">
        <v>42380</v>
      </c>
      <c r="C136" s="130"/>
      <c r="D136" s="131" t="s">
        <v>387</v>
      </c>
      <c r="E136" s="132" t="s">
        <v>556</v>
      </c>
      <c r="F136" s="133">
        <v>81</v>
      </c>
      <c r="G136" s="132"/>
      <c r="H136" s="132">
        <v>110</v>
      </c>
      <c r="I136" s="134">
        <v>110</v>
      </c>
      <c r="J136" s="135" t="s">
        <v>631</v>
      </c>
      <c r="K136" s="136">
        <f t="shared" si="66"/>
        <v>29</v>
      </c>
      <c r="L136" s="137">
        <f t="shared" si="67"/>
        <v>0.35802469135802467</v>
      </c>
      <c r="M136" s="132" t="s">
        <v>547</v>
      </c>
      <c r="N136" s="138">
        <v>42745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47</v>
      </c>
      <c r="B137" s="130">
        <v>42382</v>
      </c>
      <c r="C137" s="130"/>
      <c r="D137" s="131" t="s">
        <v>638</v>
      </c>
      <c r="E137" s="132" t="s">
        <v>556</v>
      </c>
      <c r="F137" s="133">
        <v>417.5</v>
      </c>
      <c r="G137" s="132"/>
      <c r="H137" s="132">
        <v>547</v>
      </c>
      <c r="I137" s="134">
        <v>535</v>
      </c>
      <c r="J137" s="135" t="s">
        <v>631</v>
      </c>
      <c r="K137" s="136">
        <f t="shared" si="66"/>
        <v>129.5</v>
      </c>
      <c r="L137" s="137">
        <f t="shared" si="67"/>
        <v>0.31017964071856285</v>
      </c>
      <c r="M137" s="132" t="s">
        <v>547</v>
      </c>
      <c r="N137" s="138">
        <v>42578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48</v>
      </c>
      <c r="B138" s="130">
        <v>42408</v>
      </c>
      <c r="C138" s="130"/>
      <c r="D138" s="131" t="s">
        <v>639</v>
      </c>
      <c r="E138" s="132" t="s">
        <v>545</v>
      </c>
      <c r="F138" s="133">
        <v>650</v>
      </c>
      <c r="G138" s="132"/>
      <c r="H138" s="132">
        <v>800</v>
      </c>
      <c r="I138" s="134">
        <v>800</v>
      </c>
      <c r="J138" s="135" t="s">
        <v>631</v>
      </c>
      <c r="K138" s="136">
        <f t="shared" si="66"/>
        <v>150</v>
      </c>
      <c r="L138" s="137">
        <f t="shared" si="67"/>
        <v>0.23076923076923078</v>
      </c>
      <c r="M138" s="132" t="s">
        <v>547</v>
      </c>
      <c r="N138" s="138">
        <v>43154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49</v>
      </c>
      <c r="B139" s="130">
        <v>42433</v>
      </c>
      <c r="C139" s="130"/>
      <c r="D139" s="131" t="s">
        <v>232</v>
      </c>
      <c r="E139" s="132" t="s">
        <v>545</v>
      </c>
      <c r="F139" s="133">
        <v>437.5</v>
      </c>
      <c r="G139" s="132"/>
      <c r="H139" s="132">
        <v>504.5</v>
      </c>
      <c r="I139" s="134">
        <v>522</v>
      </c>
      <c r="J139" s="135" t="s">
        <v>640</v>
      </c>
      <c r="K139" s="136">
        <f t="shared" si="66"/>
        <v>67</v>
      </c>
      <c r="L139" s="137">
        <f t="shared" si="67"/>
        <v>0.15314285714285714</v>
      </c>
      <c r="M139" s="132" t="s">
        <v>547</v>
      </c>
      <c r="N139" s="138">
        <v>42480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50</v>
      </c>
      <c r="B140" s="130">
        <v>42438</v>
      </c>
      <c r="C140" s="130"/>
      <c r="D140" s="131" t="s">
        <v>641</v>
      </c>
      <c r="E140" s="132" t="s">
        <v>545</v>
      </c>
      <c r="F140" s="133">
        <v>189.5</v>
      </c>
      <c r="G140" s="132"/>
      <c r="H140" s="132">
        <v>218</v>
      </c>
      <c r="I140" s="134">
        <v>218</v>
      </c>
      <c r="J140" s="135" t="s">
        <v>631</v>
      </c>
      <c r="K140" s="136">
        <f t="shared" si="66"/>
        <v>28.5</v>
      </c>
      <c r="L140" s="137">
        <f t="shared" si="67"/>
        <v>0.15039577836411611</v>
      </c>
      <c r="M140" s="132" t="s">
        <v>547</v>
      </c>
      <c r="N140" s="138">
        <v>43034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9">
        <v>51</v>
      </c>
      <c r="B141" s="140">
        <v>42471</v>
      </c>
      <c r="C141" s="140"/>
      <c r="D141" s="148" t="s">
        <v>642</v>
      </c>
      <c r="E141" s="143" t="s">
        <v>545</v>
      </c>
      <c r="F141" s="143">
        <v>36.5</v>
      </c>
      <c r="G141" s="144"/>
      <c r="H141" s="144">
        <v>15.85</v>
      </c>
      <c r="I141" s="144">
        <v>60</v>
      </c>
      <c r="J141" s="145" t="s">
        <v>643</v>
      </c>
      <c r="K141" s="146">
        <f t="shared" si="66"/>
        <v>-20.65</v>
      </c>
      <c r="L141" s="147">
        <f t="shared" si="67"/>
        <v>-0.5657534246575342</v>
      </c>
      <c r="M141" s="143" t="s">
        <v>557</v>
      </c>
      <c r="N141" s="151">
        <v>43627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52</v>
      </c>
      <c r="B142" s="130">
        <v>42472</v>
      </c>
      <c r="C142" s="130"/>
      <c r="D142" s="131" t="s">
        <v>644</v>
      </c>
      <c r="E142" s="132" t="s">
        <v>545</v>
      </c>
      <c r="F142" s="133">
        <v>93</v>
      </c>
      <c r="G142" s="132"/>
      <c r="H142" s="132">
        <v>149</v>
      </c>
      <c r="I142" s="134">
        <v>140</v>
      </c>
      <c r="J142" s="135" t="s">
        <v>645</v>
      </c>
      <c r="K142" s="136">
        <f t="shared" si="66"/>
        <v>56</v>
      </c>
      <c r="L142" s="137">
        <f t="shared" si="67"/>
        <v>0.60215053763440862</v>
      </c>
      <c r="M142" s="132" t="s">
        <v>547</v>
      </c>
      <c r="N142" s="138">
        <v>42740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53</v>
      </c>
      <c r="B143" s="130">
        <v>42472</v>
      </c>
      <c r="C143" s="130"/>
      <c r="D143" s="131" t="s">
        <v>646</v>
      </c>
      <c r="E143" s="132" t="s">
        <v>545</v>
      </c>
      <c r="F143" s="133">
        <v>130</v>
      </c>
      <c r="G143" s="132"/>
      <c r="H143" s="132">
        <v>150</v>
      </c>
      <c r="I143" s="134" t="s">
        <v>647</v>
      </c>
      <c r="J143" s="135" t="s">
        <v>631</v>
      </c>
      <c r="K143" s="136">
        <f t="shared" si="66"/>
        <v>20</v>
      </c>
      <c r="L143" s="137">
        <f t="shared" si="67"/>
        <v>0.15384615384615385</v>
      </c>
      <c r="M143" s="132" t="s">
        <v>547</v>
      </c>
      <c r="N143" s="138">
        <v>42564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54</v>
      </c>
      <c r="B144" s="130">
        <v>42473</v>
      </c>
      <c r="C144" s="130"/>
      <c r="D144" s="131" t="s">
        <v>648</v>
      </c>
      <c r="E144" s="132" t="s">
        <v>545</v>
      </c>
      <c r="F144" s="133">
        <v>196</v>
      </c>
      <c r="G144" s="132"/>
      <c r="H144" s="132">
        <v>299</v>
      </c>
      <c r="I144" s="134">
        <v>299</v>
      </c>
      <c r="J144" s="135" t="s">
        <v>631</v>
      </c>
      <c r="K144" s="136">
        <v>103</v>
      </c>
      <c r="L144" s="137">
        <v>0.52551020408163296</v>
      </c>
      <c r="M144" s="132" t="s">
        <v>547</v>
      </c>
      <c r="N144" s="138">
        <v>42620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55</v>
      </c>
      <c r="B145" s="130">
        <v>42473</v>
      </c>
      <c r="C145" s="130"/>
      <c r="D145" s="131" t="s">
        <v>649</v>
      </c>
      <c r="E145" s="132" t="s">
        <v>545</v>
      </c>
      <c r="F145" s="133">
        <v>88</v>
      </c>
      <c r="G145" s="132"/>
      <c r="H145" s="132">
        <v>103</v>
      </c>
      <c r="I145" s="134">
        <v>103</v>
      </c>
      <c r="J145" s="135" t="s">
        <v>631</v>
      </c>
      <c r="K145" s="136">
        <v>15</v>
      </c>
      <c r="L145" s="137">
        <v>0.170454545454545</v>
      </c>
      <c r="M145" s="132" t="s">
        <v>547</v>
      </c>
      <c r="N145" s="138">
        <v>42530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56</v>
      </c>
      <c r="B146" s="130">
        <v>42492</v>
      </c>
      <c r="C146" s="130"/>
      <c r="D146" s="131" t="s">
        <v>650</v>
      </c>
      <c r="E146" s="132" t="s">
        <v>545</v>
      </c>
      <c r="F146" s="133">
        <v>127.5</v>
      </c>
      <c r="G146" s="132"/>
      <c r="H146" s="132">
        <v>148</v>
      </c>
      <c r="I146" s="134" t="s">
        <v>651</v>
      </c>
      <c r="J146" s="135" t="s">
        <v>631</v>
      </c>
      <c r="K146" s="136">
        <f>H146-F146</f>
        <v>20.5</v>
      </c>
      <c r="L146" s="137">
        <f>K146/F146</f>
        <v>0.16078431372549021</v>
      </c>
      <c r="M146" s="132" t="s">
        <v>547</v>
      </c>
      <c r="N146" s="138">
        <v>42564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57</v>
      </c>
      <c r="B147" s="130">
        <v>42493</v>
      </c>
      <c r="C147" s="130"/>
      <c r="D147" s="131" t="s">
        <v>652</v>
      </c>
      <c r="E147" s="132" t="s">
        <v>545</v>
      </c>
      <c r="F147" s="133">
        <v>675</v>
      </c>
      <c r="G147" s="132"/>
      <c r="H147" s="132">
        <v>815</v>
      </c>
      <c r="I147" s="134" t="s">
        <v>653</v>
      </c>
      <c r="J147" s="135" t="s">
        <v>631</v>
      </c>
      <c r="K147" s="136">
        <f>H147-F147</f>
        <v>140</v>
      </c>
      <c r="L147" s="137">
        <f>K147/F147</f>
        <v>0.2074074074074074</v>
      </c>
      <c r="M147" s="132" t="s">
        <v>547</v>
      </c>
      <c r="N147" s="138">
        <v>43154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9">
        <v>58</v>
      </c>
      <c r="B148" s="140">
        <v>42522</v>
      </c>
      <c r="C148" s="140"/>
      <c r="D148" s="141" t="s">
        <v>654</v>
      </c>
      <c r="E148" s="142" t="s">
        <v>545</v>
      </c>
      <c r="F148" s="143">
        <v>500</v>
      </c>
      <c r="G148" s="143"/>
      <c r="H148" s="144">
        <v>232.5</v>
      </c>
      <c r="I148" s="144" t="s">
        <v>655</v>
      </c>
      <c r="J148" s="145" t="s">
        <v>656</v>
      </c>
      <c r="K148" s="146">
        <f>H148-F148</f>
        <v>-267.5</v>
      </c>
      <c r="L148" s="147">
        <f>K148/F148</f>
        <v>-0.53500000000000003</v>
      </c>
      <c r="M148" s="143" t="s">
        <v>557</v>
      </c>
      <c r="N148" s="140">
        <v>43735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59</v>
      </c>
      <c r="B149" s="130">
        <v>42527</v>
      </c>
      <c r="C149" s="130"/>
      <c r="D149" s="131" t="s">
        <v>503</v>
      </c>
      <c r="E149" s="132" t="s">
        <v>545</v>
      </c>
      <c r="F149" s="133">
        <v>110</v>
      </c>
      <c r="G149" s="132"/>
      <c r="H149" s="132">
        <v>126.5</v>
      </c>
      <c r="I149" s="134">
        <v>125</v>
      </c>
      <c r="J149" s="135" t="s">
        <v>583</v>
      </c>
      <c r="K149" s="136">
        <f>H149-F149</f>
        <v>16.5</v>
      </c>
      <c r="L149" s="137">
        <f>K149/F149</f>
        <v>0.15</v>
      </c>
      <c r="M149" s="132" t="s">
        <v>547</v>
      </c>
      <c r="N149" s="138">
        <v>42552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60</v>
      </c>
      <c r="B150" s="130">
        <v>42538</v>
      </c>
      <c r="C150" s="130"/>
      <c r="D150" s="131" t="s">
        <v>657</v>
      </c>
      <c r="E150" s="132" t="s">
        <v>545</v>
      </c>
      <c r="F150" s="133">
        <v>44</v>
      </c>
      <c r="G150" s="132"/>
      <c r="H150" s="132">
        <v>69.5</v>
      </c>
      <c r="I150" s="134">
        <v>69.5</v>
      </c>
      <c r="J150" s="135" t="s">
        <v>658</v>
      </c>
      <c r="K150" s="136">
        <f>H150-F150</f>
        <v>25.5</v>
      </c>
      <c r="L150" s="137">
        <f>K150/F150</f>
        <v>0.57954545454545459</v>
      </c>
      <c r="M150" s="132" t="s">
        <v>547</v>
      </c>
      <c r="N150" s="138">
        <v>42977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61</v>
      </c>
      <c r="B151" s="130">
        <v>42549</v>
      </c>
      <c r="C151" s="130"/>
      <c r="D151" s="131" t="s">
        <v>659</v>
      </c>
      <c r="E151" s="132" t="s">
        <v>545</v>
      </c>
      <c r="F151" s="133">
        <v>262.5</v>
      </c>
      <c r="G151" s="132"/>
      <c r="H151" s="132">
        <v>340</v>
      </c>
      <c r="I151" s="134">
        <v>333</v>
      </c>
      <c r="J151" s="135" t="s">
        <v>660</v>
      </c>
      <c r="K151" s="136">
        <v>77.5</v>
      </c>
      <c r="L151" s="137">
        <v>0.29523809523809502</v>
      </c>
      <c r="M151" s="132" t="s">
        <v>547</v>
      </c>
      <c r="N151" s="138">
        <v>43017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62</v>
      </c>
      <c r="B152" s="130">
        <v>42549</v>
      </c>
      <c r="C152" s="130"/>
      <c r="D152" s="131" t="s">
        <v>661</v>
      </c>
      <c r="E152" s="132" t="s">
        <v>545</v>
      </c>
      <c r="F152" s="133">
        <v>840</v>
      </c>
      <c r="G152" s="132"/>
      <c r="H152" s="132">
        <v>1230</v>
      </c>
      <c r="I152" s="134">
        <v>1230</v>
      </c>
      <c r="J152" s="135" t="s">
        <v>631</v>
      </c>
      <c r="K152" s="136">
        <v>390</v>
      </c>
      <c r="L152" s="137">
        <v>0.46428571428571402</v>
      </c>
      <c r="M152" s="132" t="s">
        <v>547</v>
      </c>
      <c r="N152" s="138">
        <v>42649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2">
        <v>63</v>
      </c>
      <c r="B153" s="153">
        <v>42556</v>
      </c>
      <c r="C153" s="153"/>
      <c r="D153" s="154" t="s">
        <v>662</v>
      </c>
      <c r="E153" s="155" t="s">
        <v>545</v>
      </c>
      <c r="F153" s="155">
        <v>395</v>
      </c>
      <c r="G153" s="156"/>
      <c r="H153" s="156">
        <f>(468.5+342.5)/2</f>
        <v>405.5</v>
      </c>
      <c r="I153" s="156">
        <v>510</v>
      </c>
      <c r="J153" s="157" t="s">
        <v>663</v>
      </c>
      <c r="K153" s="158">
        <f t="shared" ref="K153:K159" si="68">H153-F153</f>
        <v>10.5</v>
      </c>
      <c r="L153" s="159">
        <f t="shared" ref="L153:L159" si="69">K153/F153</f>
        <v>2.6582278481012658E-2</v>
      </c>
      <c r="M153" s="155" t="s">
        <v>564</v>
      </c>
      <c r="N153" s="153">
        <v>43606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9">
        <v>64</v>
      </c>
      <c r="B154" s="140">
        <v>42584</v>
      </c>
      <c r="C154" s="140"/>
      <c r="D154" s="141" t="s">
        <v>664</v>
      </c>
      <c r="E154" s="142" t="s">
        <v>556</v>
      </c>
      <c r="F154" s="143">
        <f>169.5-12.8</f>
        <v>156.69999999999999</v>
      </c>
      <c r="G154" s="143"/>
      <c r="H154" s="144">
        <v>77</v>
      </c>
      <c r="I154" s="144" t="s">
        <v>665</v>
      </c>
      <c r="J154" s="145" t="s">
        <v>666</v>
      </c>
      <c r="K154" s="146">
        <f t="shared" si="68"/>
        <v>-79.699999999999989</v>
      </c>
      <c r="L154" s="147">
        <f t="shared" si="69"/>
        <v>-0.50861518825781749</v>
      </c>
      <c r="M154" s="143" t="s">
        <v>557</v>
      </c>
      <c r="N154" s="140">
        <v>43522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9">
        <v>65</v>
      </c>
      <c r="B155" s="140">
        <v>42586</v>
      </c>
      <c r="C155" s="140"/>
      <c r="D155" s="141" t="s">
        <v>667</v>
      </c>
      <c r="E155" s="142" t="s">
        <v>545</v>
      </c>
      <c r="F155" s="143">
        <v>400</v>
      </c>
      <c r="G155" s="143"/>
      <c r="H155" s="144">
        <v>305</v>
      </c>
      <c r="I155" s="144">
        <v>475</v>
      </c>
      <c r="J155" s="145" t="s">
        <v>668</v>
      </c>
      <c r="K155" s="146">
        <f t="shared" si="68"/>
        <v>-95</v>
      </c>
      <c r="L155" s="147">
        <f t="shared" si="69"/>
        <v>-0.23749999999999999</v>
      </c>
      <c r="M155" s="143" t="s">
        <v>557</v>
      </c>
      <c r="N155" s="140">
        <v>43606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66</v>
      </c>
      <c r="B156" s="130">
        <v>42593</v>
      </c>
      <c r="C156" s="130"/>
      <c r="D156" s="131" t="s">
        <v>669</v>
      </c>
      <c r="E156" s="132" t="s">
        <v>545</v>
      </c>
      <c r="F156" s="133">
        <v>86.5</v>
      </c>
      <c r="G156" s="132"/>
      <c r="H156" s="132">
        <v>130</v>
      </c>
      <c r="I156" s="134">
        <v>130</v>
      </c>
      <c r="J156" s="135" t="s">
        <v>670</v>
      </c>
      <c r="K156" s="136">
        <f t="shared" si="68"/>
        <v>43.5</v>
      </c>
      <c r="L156" s="137">
        <f t="shared" si="69"/>
        <v>0.50289017341040465</v>
      </c>
      <c r="M156" s="132" t="s">
        <v>547</v>
      </c>
      <c r="N156" s="138">
        <v>43091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67</v>
      </c>
      <c r="B157" s="140">
        <v>42600</v>
      </c>
      <c r="C157" s="140"/>
      <c r="D157" s="141" t="s">
        <v>119</v>
      </c>
      <c r="E157" s="142" t="s">
        <v>545</v>
      </c>
      <c r="F157" s="143">
        <v>133.5</v>
      </c>
      <c r="G157" s="143"/>
      <c r="H157" s="144">
        <v>126.5</v>
      </c>
      <c r="I157" s="144">
        <v>178</v>
      </c>
      <c r="J157" s="145" t="s">
        <v>671</v>
      </c>
      <c r="K157" s="146">
        <f t="shared" si="68"/>
        <v>-7</v>
      </c>
      <c r="L157" s="147">
        <f t="shared" si="69"/>
        <v>-5.2434456928838954E-2</v>
      </c>
      <c r="M157" s="143" t="s">
        <v>557</v>
      </c>
      <c r="N157" s="140">
        <v>42615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68</v>
      </c>
      <c r="B158" s="130">
        <v>42613</v>
      </c>
      <c r="C158" s="130"/>
      <c r="D158" s="131" t="s">
        <v>672</v>
      </c>
      <c r="E158" s="132" t="s">
        <v>545</v>
      </c>
      <c r="F158" s="133">
        <v>560</v>
      </c>
      <c r="G158" s="132"/>
      <c r="H158" s="132">
        <v>725</v>
      </c>
      <c r="I158" s="134">
        <v>725</v>
      </c>
      <c r="J158" s="135" t="s">
        <v>577</v>
      </c>
      <c r="K158" s="136">
        <f t="shared" si="68"/>
        <v>165</v>
      </c>
      <c r="L158" s="137">
        <f t="shared" si="69"/>
        <v>0.29464285714285715</v>
      </c>
      <c r="M158" s="132" t="s">
        <v>547</v>
      </c>
      <c r="N158" s="138">
        <v>42456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69</v>
      </c>
      <c r="B159" s="130">
        <v>42614</v>
      </c>
      <c r="C159" s="130"/>
      <c r="D159" s="131" t="s">
        <v>673</v>
      </c>
      <c r="E159" s="132" t="s">
        <v>545</v>
      </c>
      <c r="F159" s="133">
        <v>160.5</v>
      </c>
      <c r="G159" s="132"/>
      <c r="H159" s="132">
        <v>210</v>
      </c>
      <c r="I159" s="134">
        <v>210</v>
      </c>
      <c r="J159" s="135" t="s">
        <v>577</v>
      </c>
      <c r="K159" s="136">
        <f t="shared" si="68"/>
        <v>49.5</v>
      </c>
      <c r="L159" s="137">
        <f t="shared" si="69"/>
        <v>0.30841121495327101</v>
      </c>
      <c r="M159" s="132" t="s">
        <v>547</v>
      </c>
      <c r="N159" s="138">
        <v>42871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70</v>
      </c>
      <c r="B160" s="130">
        <v>42646</v>
      </c>
      <c r="C160" s="130"/>
      <c r="D160" s="131" t="s">
        <v>396</v>
      </c>
      <c r="E160" s="132" t="s">
        <v>545</v>
      </c>
      <c r="F160" s="133">
        <v>430</v>
      </c>
      <c r="G160" s="132"/>
      <c r="H160" s="132">
        <v>596</v>
      </c>
      <c r="I160" s="134">
        <v>575</v>
      </c>
      <c r="J160" s="135" t="s">
        <v>674</v>
      </c>
      <c r="K160" s="136">
        <v>166</v>
      </c>
      <c r="L160" s="137">
        <v>0.38604651162790699</v>
      </c>
      <c r="M160" s="132" t="s">
        <v>547</v>
      </c>
      <c r="N160" s="138">
        <v>42769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71</v>
      </c>
      <c r="B161" s="130">
        <v>42657</v>
      </c>
      <c r="C161" s="130"/>
      <c r="D161" s="131" t="s">
        <v>675</v>
      </c>
      <c r="E161" s="132" t="s">
        <v>545</v>
      </c>
      <c r="F161" s="133">
        <v>280</v>
      </c>
      <c r="G161" s="132"/>
      <c r="H161" s="132">
        <v>345</v>
      </c>
      <c r="I161" s="134">
        <v>345</v>
      </c>
      <c r="J161" s="135" t="s">
        <v>577</v>
      </c>
      <c r="K161" s="136">
        <f t="shared" ref="K161:K166" si="70">H161-F161</f>
        <v>65</v>
      </c>
      <c r="L161" s="137">
        <f>K161/F161</f>
        <v>0.23214285714285715</v>
      </c>
      <c r="M161" s="132" t="s">
        <v>547</v>
      </c>
      <c r="N161" s="138">
        <v>42814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72</v>
      </c>
      <c r="B162" s="130">
        <v>42657</v>
      </c>
      <c r="C162" s="130"/>
      <c r="D162" s="131" t="s">
        <v>676</v>
      </c>
      <c r="E162" s="132" t="s">
        <v>545</v>
      </c>
      <c r="F162" s="133">
        <v>245</v>
      </c>
      <c r="G162" s="132"/>
      <c r="H162" s="132">
        <v>325.5</v>
      </c>
      <c r="I162" s="134">
        <v>330</v>
      </c>
      <c r="J162" s="135" t="s">
        <v>677</v>
      </c>
      <c r="K162" s="136">
        <f t="shared" si="70"/>
        <v>80.5</v>
      </c>
      <c r="L162" s="137">
        <f>K162/F162</f>
        <v>0.32857142857142857</v>
      </c>
      <c r="M162" s="132" t="s">
        <v>547</v>
      </c>
      <c r="N162" s="138">
        <v>42769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73</v>
      </c>
      <c r="B163" s="130">
        <v>42660</v>
      </c>
      <c r="C163" s="130"/>
      <c r="D163" s="131" t="s">
        <v>678</v>
      </c>
      <c r="E163" s="132" t="s">
        <v>545</v>
      </c>
      <c r="F163" s="133">
        <v>125</v>
      </c>
      <c r="G163" s="132"/>
      <c r="H163" s="132">
        <v>160</v>
      </c>
      <c r="I163" s="134">
        <v>160</v>
      </c>
      <c r="J163" s="135" t="s">
        <v>631</v>
      </c>
      <c r="K163" s="136">
        <f t="shared" si="70"/>
        <v>35</v>
      </c>
      <c r="L163" s="137">
        <v>0.28000000000000003</v>
      </c>
      <c r="M163" s="132" t="s">
        <v>547</v>
      </c>
      <c r="N163" s="138">
        <v>42803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74</v>
      </c>
      <c r="B164" s="130">
        <v>42660</v>
      </c>
      <c r="C164" s="130"/>
      <c r="D164" s="131" t="s">
        <v>679</v>
      </c>
      <c r="E164" s="132" t="s">
        <v>545</v>
      </c>
      <c r="F164" s="133">
        <v>114</v>
      </c>
      <c r="G164" s="132"/>
      <c r="H164" s="132">
        <v>145</v>
      </c>
      <c r="I164" s="134">
        <v>145</v>
      </c>
      <c r="J164" s="135" t="s">
        <v>631</v>
      </c>
      <c r="K164" s="136">
        <f t="shared" si="70"/>
        <v>31</v>
      </c>
      <c r="L164" s="137">
        <f>K164/F164</f>
        <v>0.27192982456140352</v>
      </c>
      <c r="M164" s="132" t="s">
        <v>547</v>
      </c>
      <c r="N164" s="138">
        <v>42859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75</v>
      </c>
      <c r="B165" s="130">
        <v>42660</v>
      </c>
      <c r="C165" s="130"/>
      <c r="D165" s="131" t="s">
        <v>680</v>
      </c>
      <c r="E165" s="132" t="s">
        <v>545</v>
      </c>
      <c r="F165" s="133">
        <v>212</v>
      </c>
      <c r="G165" s="132"/>
      <c r="H165" s="132">
        <v>280</v>
      </c>
      <c r="I165" s="134">
        <v>276</v>
      </c>
      <c r="J165" s="135" t="s">
        <v>681</v>
      </c>
      <c r="K165" s="136">
        <f t="shared" si="70"/>
        <v>68</v>
      </c>
      <c r="L165" s="137">
        <f>K165/F165</f>
        <v>0.32075471698113206</v>
      </c>
      <c r="M165" s="132" t="s">
        <v>547</v>
      </c>
      <c r="N165" s="138">
        <v>42858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76</v>
      </c>
      <c r="B166" s="130">
        <v>42678</v>
      </c>
      <c r="C166" s="130"/>
      <c r="D166" s="131" t="s">
        <v>439</v>
      </c>
      <c r="E166" s="132" t="s">
        <v>545</v>
      </c>
      <c r="F166" s="133">
        <v>155</v>
      </c>
      <c r="G166" s="132"/>
      <c r="H166" s="132">
        <v>210</v>
      </c>
      <c r="I166" s="134">
        <v>210</v>
      </c>
      <c r="J166" s="135" t="s">
        <v>682</v>
      </c>
      <c r="K166" s="136">
        <f t="shared" si="70"/>
        <v>55</v>
      </c>
      <c r="L166" s="137">
        <f>K166/F166</f>
        <v>0.35483870967741937</v>
      </c>
      <c r="M166" s="132" t="s">
        <v>547</v>
      </c>
      <c r="N166" s="138">
        <v>42944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77</v>
      </c>
      <c r="B167" s="140">
        <v>42710</v>
      </c>
      <c r="C167" s="140"/>
      <c r="D167" s="141" t="s">
        <v>683</v>
      </c>
      <c r="E167" s="142" t="s">
        <v>545</v>
      </c>
      <c r="F167" s="143">
        <v>150.5</v>
      </c>
      <c r="G167" s="143"/>
      <c r="H167" s="144">
        <v>72.5</v>
      </c>
      <c r="I167" s="144">
        <v>174</v>
      </c>
      <c r="J167" s="145" t="s">
        <v>684</v>
      </c>
      <c r="K167" s="146">
        <v>-78</v>
      </c>
      <c r="L167" s="147">
        <v>-0.51827242524916906</v>
      </c>
      <c r="M167" s="143" t="s">
        <v>557</v>
      </c>
      <c r="N167" s="140">
        <v>43333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78</v>
      </c>
      <c r="B168" s="130">
        <v>42712</v>
      </c>
      <c r="C168" s="130"/>
      <c r="D168" s="131" t="s">
        <v>685</v>
      </c>
      <c r="E168" s="132" t="s">
        <v>545</v>
      </c>
      <c r="F168" s="133">
        <v>380</v>
      </c>
      <c r="G168" s="132"/>
      <c r="H168" s="132">
        <v>478</v>
      </c>
      <c r="I168" s="134">
        <v>468</v>
      </c>
      <c r="J168" s="135" t="s">
        <v>631</v>
      </c>
      <c r="K168" s="136">
        <f>H168-F168</f>
        <v>98</v>
      </c>
      <c r="L168" s="137">
        <f>K168/F168</f>
        <v>0.25789473684210529</v>
      </c>
      <c r="M168" s="132" t="s">
        <v>547</v>
      </c>
      <c r="N168" s="138">
        <v>43025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79</v>
      </c>
      <c r="B169" s="130">
        <v>42734</v>
      </c>
      <c r="C169" s="130"/>
      <c r="D169" s="131" t="s">
        <v>118</v>
      </c>
      <c r="E169" s="132" t="s">
        <v>545</v>
      </c>
      <c r="F169" s="133">
        <v>305</v>
      </c>
      <c r="G169" s="132"/>
      <c r="H169" s="132">
        <v>375</v>
      </c>
      <c r="I169" s="134">
        <v>375</v>
      </c>
      <c r="J169" s="135" t="s">
        <v>631</v>
      </c>
      <c r="K169" s="136">
        <f>H169-F169</f>
        <v>70</v>
      </c>
      <c r="L169" s="137">
        <f>K169/F169</f>
        <v>0.22950819672131148</v>
      </c>
      <c r="M169" s="132" t="s">
        <v>547</v>
      </c>
      <c r="N169" s="138">
        <v>42768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80</v>
      </c>
      <c r="B170" s="130">
        <v>42739</v>
      </c>
      <c r="C170" s="130"/>
      <c r="D170" s="131" t="s">
        <v>102</v>
      </c>
      <c r="E170" s="132" t="s">
        <v>545</v>
      </c>
      <c r="F170" s="133">
        <v>99.5</v>
      </c>
      <c r="G170" s="132"/>
      <c r="H170" s="132">
        <v>158</v>
      </c>
      <c r="I170" s="134">
        <v>158</v>
      </c>
      <c r="J170" s="135" t="s">
        <v>631</v>
      </c>
      <c r="K170" s="136">
        <f>H170-F170</f>
        <v>58.5</v>
      </c>
      <c r="L170" s="137">
        <f>K170/F170</f>
        <v>0.5879396984924623</v>
      </c>
      <c r="M170" s="132" t="s">
        <v>547</v>
      </c>
      <c r="N170" s="138">
        <v>42898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81</v>
      </c>
      <c r="B171" s="130">
        <v>42739</v>
      </c>
      <c r="C171" s="130"/>
      <c r="D171" s="131" t="s">
        <v>102</v>
      </c>
      <c r="E171" s="132" t="s">
        <v>545</v>
      </c>
      <c r="F171" s="133">
        <v>99.5</v>
      </c>
      <c r="G171" s="132"/>
      <c r="H171" s="132">
        <v>158</v>
      </c>
      <c r="I171" s="134">
        <v>158</v>
      </c>
      <c r="J171" s="135" t="s">
        <v>631</v>
      </c>
      <c r="K171" s="136">
        <v>58.5</v>
      </c>
      <c r="L171" s="137">
        <v>0.58793969849246197</v>
      </c>
      <c r="M171" s="132" t="s">
        <v>547</v>
      </c>
      <c r="N171" s="138">
        <v>42898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82</v>
      </c>
      <c r="B172" s="130">
        <v>42786</v>
      </c>
      <c r="C172" s="130"/>
      <c r="D172" s="131" t="s">
        <v>205</v>
      </c>
      <c r="E172" s="132" t="s">
        <v>545</v>
      </c>
      <c r="F172" s="133">
        <v>140.5</v>
      </c>
      <c r="G172" s="132"/>
      <c r="H172" s="132">
        <v>220</v>
      </c>
      <c r="I172" s="134">
        <v>220</v>
      </c>
      <c r="J172" s="135" t="s">
        <v>631</v>
      </c>
      <c r="K172" s="136">
        <f>H172-F172</f>
        <v>79.5</v>
      </c>
      <c r="L172" s="137">
        <f>K172/F172</f>
        <v>0.5658362989323843</v>
      </c>
      <c r="M172" s="132" t="s">
        <v>547</v>
      </c>
      <c r="N172" s="138">
        <v>42864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83</v>
      </c>
      <c r="B173" s="130">
        <v>42786</v>
      </c>
      <c r="C173" s="130"/>
      <c r="D173" s="131" t="s">
        <v>686</v>
      </c>
      <c r="E173" s="132" t="s">
        <v>545</v>
      </c>
      <c r="F173" s="133">
        <v>202.5</v>
      </c>
      <c r="G173" s="132"/>
      <c r="H173" s="132">
        <v>234</v>
      </c>
      <c r="I173" s="134">
        <v>234</v>
      </c>
      <c r="J173" s="135" t="s">
        <v>631</v>
      </c>
      <c r="K173" s="136">
        <v>31.5</v>
      </c>
      <c r="L173" s="137">
        <v>0.155555555555556</v>
      </c>
      <c r="M173" s="132" t="s">
        <v>547</v>
      </c>
      <c r="N173" s="138">
        <v>42836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84</v>
      </c>
      <c r="B174" s="130">
        <v>42818</v>
      </c>
      <c r="C174" s="130"/>
      <c r="D174" s="131" t="s">
        <v>687</v>
      </c>
      <c r="E174" s="132" t="s">
        <v>545</v>
      </c>
      <c r="F174" s="133">
        <v>300.5</v>
      </c>
      <c r="G174" s="132"/>
      <c r="H174" s="132">
        <v>417.5</v>
      </c>
      <c r="I174" s="134">
        <v>420</v>
      </c>
      <c r="J174" s="135" t="s">
        <v>688</v>
      </c>
      <c r="K174" s="136">
        <f>H174-F174</f>
        <v>117</v>
      </c>
      <c r="L174" s="137">
        <f>K174/F174</f>
        <v>0.38935108153078202</v>
      </c>
      <c r="M174" s="132" t="s">
        <v>547</v>
      </c>
      <c r="N174" s="138">
        <v>43070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85</v>
      </c>
      <c r="B175" s="130">
        <v>42818</v>
      </c>
      <c r="C175" s="130"/>
      <c r="D175" s="131" t="s">
        <v>661</v>
      </c>
      <c r="E175" s="132" t="s">
        <v>545</v>
      </c>
      <c r="F175" s="133">
        <v>850</v>
      </c>
      <c r="G175" s="132"/>
      <c r="H175" s="132">
        <v>1042.5</v>
      </c>
      <c r="I175" s="134">
        <v>1023</v>
      </c>
      <c r="J175" s="135" t="s">
        <v>689</v>
      </c>
      <c r="K175" s="136">
        <v>192.5</v>
      </c>
      <c r="L175" s="137">
        <v>0.22647058823529401</v>
      </c>
      <c r="M175" s="132" t="s">
        <v>547</v>
      </c>
      <c r="N175" s="138">
        <v>42830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86</v>
      </c>
      <c r="B176" s="130">
        <v>42830</v>
      </c>
      <c r="C176" s="130"/>
      <c r="D176" s="131" t="s">
        <v>465</v>
      </c>
      <c r="E176" s="132" t="s">
        <v>545</v>
      </c>
      <c r="F176" s="133">
        <v>785</v>
      </c>
      <c r="G176" s="132"/>
      <c r="H176" s="132">
        <v>930</v>
      </c>
      <c r="I176" s="134">
        <v>920</v>
      </c>
      <c r="J176" s="135" t="s">
        <v>690</v>
      </c>
      <c r="K176" s="136">
        <f>H176-F176</f>
        <v>145</v>
      </c>
      <c r="L176" s="137">
        <f>K176/F176</f>
        <v>0.18471337579617833</v>
      </c>
      <c r="M176" s="132" t="s">
        <v>547</v>
      </c>
      <c r="N176" s="138">
        <v>42976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87</v>
      </c>
      <c r="B177" s="140">
        <v>42831</v>
      </c>
      <c r="C177" s="140"/>
      <c r="D177" s="141" t="s">
        <v>691</v>
      </c>
      <c r="E177" s="142" t="s">
        <v>545</v>
      </c>
      <c r="F177" s="143">
        <v>40</v>
      </c>
      <c r="G177" s="143"/>
      <c r="H177" s="144">
        <v>13.1</v>
      </c>
      <c r="I177" s="144">
        <v>60</v>
      </c>
      <c r="J177" s="145" t="s">
        <v>692</v>
      </c>
      <c r="K177" s="146">
        <v>-26.9</v>
      </c>
      <c r="L177" s="147">
        <v>-0.67249999999999999</v>
      </c>
      <c r="M177" s="143" t="s">
        <v>557</v>
      </c>
      <c r="N177" s="140">
        <v>43138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88</v>
      </c>
      <c r="B178" s="130">
        <v>42837</v>
      </c>
      <c r="C178" s="130"/>
      <c r="D178" s="131" t="s">
        <v>100</v>
      </c>
      <c r="E178" s="132" t="s">
        <v>545</v>
      </c>
      <c r="F178" s="133">
        <v>289.5</v>
      </c>
      <c r="G178" s="132"/>
      <c r="H178" s="132">
        <v>354</v>
      </c>
      <c r="I178" s="134">
        <v>360</v>
      </c>
      <c r="J178" s="135" t="s">
        <v>693</v>
      </c>
      <c r="K178" s="136">
        <f t="shared" ref="K178:K186" si="71">H178-F178</f>
        <v>64.5</v>
      </c>
      <c r="L178" s="137">
        <f t="shared" ref="L178:L186" si="72">K178/F178</f>
        <v>0.22279792746113988</v>
      </c>
      <c r="M178" s="132" t="s">
        <v>547</v>
      </c>
      <c r="N178" s="138">
        <v>43040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89</v>
      </c>
      <c r="B179" s="130">
        <v>42845</v>
      </c>
      <c r="C179" s="130"/>
      <c r="D179" s="131" t="s">
        <v>413</v>
      </c>
      <c r="E179" s="132" t="s">
        <v>545</v>
      </c>
      <c r="F179" s="133">
        <v>700</v>
      </c>
      <c r="G179" s="132"/>
      <c r="H179" s="132">
        <v>840</v>
      </c>
      <c r="I179" s="134">
        <v>840</v>
      </c>
      <c r="J179" s="135" t="s">
        <v>694</v>
      </c>
      <c r="K179" s="136">
        <f t="shared" si="71"/>
        <v>140</v>
      </c>
      <c r="L179" s="137">
        <f t="shared" si="72"/>
        <v>0.2</v>
      </c>
      <c r="M179" s="132" t="s">
        <v>547</v>
      </c>
      <c r="N179" s="138">
        <v>42893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90</v>
      </c>
      <c r="B180" s="130">
        <v>42887</v>
      </c>
      <c r="C180" s="130"/>
      <c r="D180" s="131" t="s">
        <v>695</v>
      </c>
      <c r="E180" s="132" t="s">
        <v>545</v>
      </c>
      <c r="F180" s="133">
        <v>130</v>
      </c>
      <c r="G180" s="132"/>
      <c r="H180" s="132">
        <v>144.25</v>
      </c>
      <c r="I180" s="134">
        <v>170</v>
      </c>
      <c r="J180" s="135" t="s">
        <v>696</v>
      </c>
      <c r="K180" s="136">
        <f t="shared" si="71"/>
        <v>14.25</v>
      </c>
      <c r="L180" s="137">
        <f t="shared" si="72"/>
        <v>0.10961538461538461</v>
      </c>
      <c r="M180" s="132" t="s">
        <v>547</v>
      </c>
      <c r="N180" s="138">
        <v>43675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91</v>
      </c>
      <c r="B181" s="130">
        <v>42901</v>
      </c>
      <c r="C181" s="130"/>
      <c r="D181" s="131" t="s">
        <v>697</v>
      </c>
      <c r="E181" s="132" t="s">
        <v>545</v>
      </c>
      <c r="F181" s="133">
        <v>214.5</v>
      </c>
      <c r="G181" s="132"/>
      <c r="H181" s="132">
        <v>262</v>
      </c>
      <c r="I181" s="134">
        <v>262</v>
      </c>
      <c r="J181" s="135" t="s">
        <v>566</v>
      </c>
      <c r="K181" s="136">
        <f t="shared" si="71"/>
        <v>47.5</v>
      </c>
      <c r="L181" s="137">
        <f t="shared" si="72"/>
        <v>0.22144522144522144</v>
      </c>
      <c r="M181" s="132" t="s">
        <v>547</v>
      </c>
      <c r="N181" s="138">
        <v>42977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0">
        <v>92</v>
      </c>
      <c r="B182" s="161">
        <v>42933</v>
      </c>
      <c r="C182" s="161"/>
      <c r="D182" s="162" t="s">
        <v>698</v>
      </c>
      <c r="E182" s="163" t="s">
        <v>545</v>
      </c>
      <c r="F182" s="164">
        <v>370</v>
      </c>
      <c r="G182" s="163"/>
      <c r="H182" s="163">
        <v>447.5</v>
      </c>
      <c r="I182" s="165">
        <v>450</v>
      </c>
      <c r="J182" s="166" t="s">
        <v>631</v>
      </c>
      <c r="K182" s="136">
        <f t="shared" si="71"/>
        <v>77.5</v>
      </c>
      <c r="L182" s="167">
        <f t="shared" si="72"/>
        <v>0.20945945945945946</v>
      </c>
      <c r="M182" s="163" t="s">
        <v>547</v>
      </c>
      <c r="N182" s="168">
        <v>43035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93</v>
      </c>
      <c r="B183" s="161">
        <v>42943</v>
      </c>
      <c r="C183" s="161"/>
      <c r="D183" s="162" t="s">
        <v>203</v>
      </c>
      <c r="E183" s="163" t="s">
        <v>545</v>
      </c>
      <c r="F183" s="164">
        <v>657.5</v>
      </c>
      <c r="G183" s="163"/>
      <c r="H183" s="163">
        <v>825</v>
      </c>
      <c r="I183" s="165">
        <v>820</v>
      </c>
      <c r="J183" s="166" t="s">
        <v>631</v>
      </c>
      <c r="K183" s="136">
        <f t="shared" si="71"/>
        <v>167.5</v>
      </c>
      <c r="L183" s="167">
        <f t="shared" si="72"/>
        <v>0.25475285171102663</v>
      </c>
      <c r="M183" s="163" t="s">
        <v>547</v>
      </c>
      <c r="N183" s="168">
        <v>43090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94</v>
      </c>
      <c r="B184" s="130">
        <v>42964</v>
      </c>
      <c r="C184" s="130"/>
      <c r="D184" s="131" t="s">
        <v>374</v>
      </c>
      <c r="E184" s="132" t="s">
        <v>545</v>
      </c>
      <c r="F184" s="133">
        <v>605</v>
      </c>
      <c r="G184" s="132"/>
      <c r="H184" s="132">
        <v>750</v>
      </c>
      <c r="I184" s="134">
        <v>750</v>
      </c>
      <c r="J184" s="135" t="s">
        <v>690</v>
      </c>
      <c r="K184" s="136">
        <f t="shared" si="71"/>
        <v>145</v>
      </c>
      <c r="L184" s="137">
        <f t="shared" si="72"/>
        <v>0.23966942148760331</v>
      </c>
      <c r="M184" s="132" t="s">
        <v>547</v>
      </c>
      <c r="N184" s="138">
        <v>43027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95</v>
      </c>
      <c r="B185" s="140">
        <v>42979</v>
      </c>
      <c r="C185" s="140"/>
      <c r="D185" s="148" t="s">
        <v>699</v>
      </c>
      <c r="E185" s="143" t="s">
        <v>545</v>
      </c>
      <c r="F185" s="143">
        <v>255</v>
      </c>
      <c r="G185" s="144"/>
      <c r="H185" s="144">
        <v>217.25</v>
      </c>
      <c r="I185" s="144">
        <v>320</v>
      </c>
      <c r="J185" s="145" t="s">
        <v>700</v>
      </c>
      <c r="K185" s="146">
        <f t="shared" si="71"/>
        <v>-37.75</v>
      </c>
      <c r="L185" s="149">
        <f t="shared" si="72"/>
        <v>-0.14803921568627451</v>
      </c>
      <c r="M185" s="143" t="s">
        <v>557</v>
      </c>
      <c r="N185" s="140">
        <v>43661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96</v>
      </c>
      <c r="B186" s="130">
        <v>42997</v>
      </c>
      <c r="C186" s="130"/>
      <c r="D186" s="131" t="s">
        <v>701</v>
      </c>
      <c r="E186" s="132" t="s">
        <v>545</v>
      </c>
      <c r="F186" s="133">
        <v>215</v>
      </c>
      <c r="G186" s="132"/>
      <c r="H186" s="132">
        <v>258</v>
      </c>
      <c r="I186" s="134">
        <v>258</v>
      </c>
      <c r="J186" s="135" t="s">
        <v>631</v>
      </c>
      <c r="K186" s="136">
        <f t="shared" si="71"/>
        <v>43</v>
      </c>
      <c r="L186" s="137">
        <f t="shared" si="72"/>
        <v>0.2</v>
      </c>
      <c r="M186" s="132" t="s">
        <v>547</v>
      </c>
      <c r="N186" s="138">
        <v>43040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97</v>
      </c>
      <c r="B187" s="130">
        <v>42997</v>
      </c>
      <c r="C187" s="130"/>
      <c r="D187" s="131" t="s">
        <v>701</v>
      </c>
      <c r="E187" s="132" t="s">
        <v>545</v>
      </c>
      <c r="F187" s="133">
        <v>215</v>
      </c>
      <c r="G187" s="132"/>
      <c r="H187" s="132">
        <v>258</v>
      </c>
      <c r="I187" s="134">
        <v>258</v>
      </c>
      <c r="J187" s="166" t="s">
        <v>631</v>
      </c>
      <c r="K187" s="136">
        <v>43</v>
      </c>
      <c r="L187" s="137">
        <v>0.2</v>
      </c>
      <c r="M187" s="132" t="s">
        <v>547</v>
      </c>
      <c r="N187" s="138">
        <v>43040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98</v>
      </c>
      <c r="B188" s="161">
        <v>42998</v>
      </c>
      <c r="C188" s="161"/>
      <c r="D188" s="162" t="s">
        <v>702</v>
      </c>
      <c r="E188" s="163" t="s">
        <v>545</v>
      </c>
      <c r="F188" s="133">
        <v>75</v>
      </c>
      <c r="G188" s="163"/>
      <c r="H188" s="163">
        <v>90</v>
      </c>
      <c r="I188" s="165">
        <v>90</v>
      </c>
      <c r="J188" s="135" t="s">
        <v>703</v>
      </c>
      <c r="K188" s="136">
        <f t="shared" ref="K188:K193" si="73">H188-F188</f>
        <v>15</v>
      </c>
      <c r="L188" s="137">
        <f t="shared" ref="L188:L193" si="74">K188/F188</f>
        <v>0.2</v>
      </c>
      <c r="M188" s="132" t="s">
        <v>547</v>
      </c>
      <c r="N188" s="138">
        <v>43019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99</v>
      </c>
      <c r="B189" s="161">
        <v>43011</v>
      </c>
      <c r="C189" s="161"/>
      <c r="D189" s="162" t="s">
        <v>704</v>
      </c>
      <c r="E189" s="163" t="s">
        <v>545</v>
      </c>
      <c r="F189" s="164">
        <v>315</v>
      </c>
      <c r="G189" s="163"/>
      <c r="H189" s="163">
        <v>392</v>
      </c>
      <c r="I189" s="165">
        <v>384</v>
      </c>
      <c r="J189" s="166" t="s">
        <v>705</v>
      </c>
      <c r="K189" s="136">
        <f t="shared" si="73"/>
        <v>77</v>
      </c>
      <c r="L189" s="167">
        <f t="shared" si="74"/>
        <v>0.24444444444444444</v>
      </c>
      <c r="M189" s="163" t="s">
        <v>547</v>
      </c>
      <c r="N189" s="168">
        <v>43017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100</v>
      </c>
      <c r="B190" s="161">
        <v>43013</v>
      </c>
      <c r="C190" s="161"/>
      <c r="D190" s="162" t="s">
        <v>443</v>
      </c>
      <c r="E190" s="163" t="s">
        <v>545</v>
      </c>
      <c r="F190" s="164">
        <v>145</v>
      </c>
      <c r="G190" s="163"/>
      <c r="H190" s="163">
        <v>179</v>
      </c>
      <c r="I190" s="165">
        <v>180</v>
      </c>
      <c r="J190" s="166" t="s">
        <v>706</v>
      </c>
      <c r="K190" s="136">
        <f t="shared" si="73"/>
        <v>34</v>
      </c>
      <c r="L190" s="167">
        <f t="shared" si="74"/>
        <v>0.23448275862068965</v>
      </c>
      <c r="M190" s="163" t="s">
        <v>547</v>
      </c>
      <c r="N190" s="168">
        <v>43025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0">
        <v>101</v>
      </c>
      <c r="B191" s="161">
        <v>43014</v>
      </c>
      <c r="C191" s="161"/>
      <c r="D191" s="162" t="s">
        <v>349</v>
      </c>
      <c r="E191" s="163" t="s">
        <v>545</v>
      </c>
      <c r="F191" s="164">
        <v>256</v>
      </c>
      <c r="G191" s="163"/>
      <c r="H191" s="163">
        <v>323</v>
      </c>
      <c r="I191" s="165">
        <v>320</v>
      </c>
      <c r="J191" s="166" t="s">
        <v>631</v>
      </c>
      <c r="K191" s="136">
        <f t="shared" si="73"/>
        <v>67</v>
      </c>
      <c r="L191" s="167">
        <f t="shared" si="74"/>
        <v>0.26171875</v>
      </c>
      <c r="M191" s="163" t="s">
        <v>547</v>
      </c>
      <c r="N191" s="168">
        <v>43067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102</v>
      </c>
      <c r="B192" s="161">
        <v>43017</v>
      </c>
      <c r="C192" s="161"/>
      <c r="D192" s="162" t="s">
        <v>363</v>
      </c>
      <c r="E192" s="163" t="s">
        <v>545</v>
      </c>
      <c r="F192" s="164">
        <v>137.5</v>
      </c>
      <c r="G192" s="163"/>
      <c r="H192" s="163">
        <v>184</v>
      </c>
      <c r="I192" s="165">
        <v>183</v>
      </c>
      <c r="J192" s="166" t="s">
        <v>707</v>
      </c>
      <c r="K192" s="136">
        <f t="shared" si="73"/>
        <v>46.5</v>
      </c>
      <c r="L192" s="167">
        <f t="shared" si="74"/>
        <v>0.33818181818181819</v>
      </c>
      <c r="M192" s="163" t="s">
        <v>547</v>
      </c>
      <c r="N192" s="168">
        <v>43108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103</v>
      </c>
      <c r="B193" s="161">
        <v>43018</v>
      </c>
      <c r="C193" s="161"/>
      <c r="D193" s="162" t="s">
        <v>708</v>
      </c>
      <c r="E193" s="163" t="s">
        <v>545</v>
      </c>
      <c r="F193" s="164">
        <v>125.5</v>
      </c>
      <c r="G193" s="163"/>
      <c r="H193" s="163">
        <v>158</v>
      </c>
      <c r="I193" s="165">
        <v>155</v>
      </c>
      <c r="J193" s="166" t="s">
        <v>709</v>
      </c>
      <c r="K193" s="136">
        <f t="shared" si="73"/>
        <v>32.5</v>
      </c>
      <c r="L193" s="167">
        <f t="shared" si="74"/>
        <v>0.25896414342629481</v>
      </c>
      <c r="M193" s="163" t="s">
        <v>547</v>
      </c>
      <c r="N193" s="168">
        <v>43067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104</v>
      </c>
      <c r="B194" s="161">
        <v>43018</v>
      </c>
      <c r="C194" s="161"/>
      <c r="D194" s="162" t="s">
        <v>710</v>
      </c>
      <c r="E194" s="163" t="s">
        <v>545</v>
      </c>
      <c r="F194" s="164">
        <v>895</v>
      </c>
      <c r="G194" s="163"/>
      <c r="H194" s="163">
        <v>1122.5</v>
      </c>
      <c r="I194" s="165">
        <v>1078</v>
      </c>
      <c r="J194" s="166" t="s">
        <v>711</v>
      </c>
      <c r="K194" s="136">
        <v>227.5</v>
      </c>
      <c r="L194" s="167">
        <v>0.25418994413407803</v>
      </c>
      <c r="M194" s="163" t="s">
        <v>547</v>
      </c>
      <c r="N194" s="168">
        <v>43117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105</v>
      </c>
      <c r="B195" s="161">
        <v>43020</v>
      </c>
      <c r="C195" s="161"/>
      <c r="D195" s="162" t="s">
        <v>358</v>
      </c>
      <c r="E195" s="163" t="s">
        <v>545</v>
      </c>
      <c r="F195" s="164">
        <v>525</v>
      </c>
      <c r="G195" s="163"/>
      <c r="H195" s="163">
        <v>629</v>
      </c>
      <c r="I195" s="165">
        <v>629</v>
      </c>
      <c r="J195" s="166" t="s">
        <v>631</v>
      </c>
      <c r="K195" s="136">
        <v>104</v>
      </c>
      <c r="L195" s="167">
        <v>0.19809523809523799</v>
      </c>
      <c r="M195" s="163" t="s">
        <v>547</v>
      </c>
      <c r="N195" s="168">
        <v>43119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106</v>
      </c>
      <c r="B196" s="161">
        <v>43046</v>
      </c>
      <c r="C196" s="161"/>
      <c r="D196" s="162" t="s">
        <v>391</v>
      </c>
      <c r="E196" s="163" t="s">
        <v>545</v>
      </c>
      <c r="F196" s="164">
        <v>740</v>
      </c>
      <c r="G196" s="163"/>
      <c r="H196" s="163">
        <v>892.5</v>
      </c>
      <c r="I196" s="165">
        <v>900</v>
      </c>
      <c r="J196" s="166" t="s">
        <v>712</v>
      </c>
      <c r="K196" s="136">
        <f>H196-F196</f>
        <v>152.5</v>
      </c>
      <c r="L196" s="167">
        <f>K196/F196</f>
        <v>0.20608108108108109</v>
      </c>
      <c r="M196" s="163" t="s">
        <v>547</v>
      </c>
      <c r="N196" s="168">
        <v>43052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107</v>
      </c>
      <c r="B197" s="130">
        <v>43073</v>
      </c>
      <c r="C197" s="130"/>
      <c r="D197" s="131" t="s">
        <v>713</v>
      </c>
      <c r="E197" s="132" t="s">
        <v>545</v>
      </c>
      <c r="F197" s="133">
        <v>118.5</v>
      </c>
      <c r="G197" s="132"/>
      <c r="H197" s="132">
        <v>143.5</v>
      </c>
      <c r="I197" s="134">
        <v>145</v>
      </c>
      <c r="J197" s="135" t="s">
        <v>714</v>
      </c>
      <c r="K197" s="136">
        <f>H197-F197</f>
        <v>25</v>
      </c>
      <c r="L197" s="137">
        <f>K197/F197</f>
        <v>0.2109704641350211</v>
      </c>
      <c r="M197" s="132" t="s">
        <v>547</v>
      </c>
      <c r="N197" s="138">
        <v>43097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108</v>
      </c>
      <c r="B198" s="140">
        <v>43090</v>
      </c>
      <c r="C198" s="140"/>
      <c r="D198" s="141" t="s">
        <v>418</v>
      </c>
      <c r="E198" s="142" t="s">
        <v>545</v>
      </c>
      <c r="F198" s="143">
        <v>715</v>
      </c>
      <c r="G198" s="143"/>
      <c r="H198" s="144">
        <v>500</v>
      </c>
      <c r="I198" s="144">
        <v>872</v>
      </c>
      <c r="J198" s="145" t="s">
        <v>715</v>
      </c>
      <c r="K198" s="146">
        <f>H198-F198</f>
        <v>-215</v>
      </c>
      <c r="L198" s="147">
        <f>K198/F198</f>
        <v>-0.30069930069930068</v>
      </c>
      <c r="M198" s="143" t="s">
        <v>557</v>
      </c>
      <c r="N198" s="140">
        <v>43670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109</v>
      </c>
      <c r="B199" s="130">
        <v>43098</v>
      </c>
      <c r="C199" s="130"/>
      <c r="D199" s="131" t="s">
        <v>704</v>
      </c>
      <c r="E199" s="132" t="s">
        <v>545</v>
      </c>
      <c r="F199" s="133">
        <v>435</v>
      </c>
      <c r="G199" s="132"/>
      <c r="H199" s="132">
        <v>542.5</v>
      </c>
      <c r="I199" s="134">
        <v>539</v>
      </c>
      <c r="J199" s="135" t="s">
        <v>631</v>
      </c>
      <c r="K199" s="136">
        <v>107.5</v>
      </c>
      <c r="L199" s="137">
        <v>0.247126436781609</v>
      </c>
      <c r="M199" s="132" t="s">
        <v>547</v>
      </c>
      <c r="N199" s="138">
        <v>43206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110</v>
      </c>
      <c r="B200" s="130">
        <v>43098</v>
      </c>
      <c r="C200" s="130"/>
      <c r="D200" s="131" t="s">
        <v>517</v>
      </c>
      <c r="E200" s="132" t="s">
        <v>545</v>
      </c>
      <c r="F200" s="133">
        <v>885</v>
      </c>
      <c r="G200" s="132"/>
      <c r="H200" s="132">
        <v>1090</v>
      </c>
      <c r="I200" s="134">
        <v>1084</v>
      </c>
      <c r="J200" s="135" t="s">
        <v>631</v>
      </c>
      <c r="K200" s="136">
        <v>205</v>
      </c>
      <c r="L200" s="137">
        <v>0.23163841807909599</v>
      </c>
      <c r="M200" s="132" t="s">
        <v>547</v>
      </c>
      <c r="N200" s="138">
        <v>43213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9">
        <v>111</v>
      </c>
      <c r="B201" s="170">
        <v>43192</v>
      </c>
      <c r="C201" s="170"/>
      <c r="D201" s="148" t="s">
        <v>716</v>
      </c>
      <c r="E201" s="143" t="s">
        <v>545</v>
      </c>
      <c r="F201" s="171">
        <v>478.5</v>
      </c>
      <c r="G201" s="143"/>
      <c r="H201" s="143">
        <v>442</v>
      </c>
      <c r="I201" s="144">
        <v>613</v>
      </c>
      <c r="J201" s="145" t="s">
        <v>717</v>
      </c>
      <c r="K201" s="146">
        <f>H201-F201</f>
        <v>-36.5</v>
      </c>
      <c r="L201" s="147">
        <f>K201/F201</f>
        <v>-7.6280041797283177E-2</v>
      </c>
      <c r="M201" s="143" t="s">
        <v>557</v>
      </c>
      <c r="N201" s="140">
        <v>43762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39">
        <v>112</v>
      </c>
      <c r="B202" s="140">
        <v>43194</v>
      </c>
      <c r="C202" s="140"/>
      <c r="D202" s="141" t="s">
        <v>718</v>
      </c>
      <c r="E202" s="142" t="s">
        <v>545</v>
      </c>
      <c r="F202" s="143">
        <f>141.5-7.3</f>
        <v>134.19999999999999</v>
      </c>
      <c r="G202" s="143"/>
      <c r="H202" s="144">
        <v>77</v>
      </c>
      <c r="I202" s="144">
        <v>180</v>
      </c>
      <c r="J202" s="145" t="s">
        <v>719</v>
      </c>
      <c r="K202" s="146">
        <f>H202-F202</f>
        <v>-57.199999999999989</v>
      </c>
      <c r="L202" s="147">
        <f>K202/F202</f>
        <v>-0.42622950819672129</v>
      </c>
      <c r="M202" s="143" t="s">
        <v>557</v>
      </c>
      <c r="N202" s="140">
        <v>43522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113</v>
      </c>
      <c r="B203" s="140">
        <v>43209</v>
      </c>
      <c r="C203" s="140"/>
      <c r="D203" s="141" t="s">
        <v>720</v>
      </c>
      <c r="E203" s="142" t="s">
        <v>545</v>
      </c>
      <c r="F203" s="143">
        <v>430</v>
      </c>
      <c r="G203" s="143"/>
      <c r="H203" s="144">
        <v>220</v>
      </c>
      <c r="I203" s="144">
        <v>537</v>
      </c>
      <c r="J203" s="145" t="s">
        <v>721</v>
      </c>
      <c r="K203" s="146">
        <f>H203-F203</f>
        <v>-210</v>
      </c>
      <c r="L203" s="147">
        <f>K203/F203</f>
        <v>-0.48837209302325579</v>
      </c>
      <c r="M203" s="143" t="s">
        <v>557</v>
      </c>
      <c r="N203" s="140">
        <v>43252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114</v>
      </c>
      <c r="B204" s="161">
        <v>43220</v>
      </c>
      <c r="C204" s="161"/>
      <c r="D204" s="162" t="s">
        <v>722</v>
      </c>
      <c r="E204" s="163" t="s">
        <v>545</v>
      </c>
      <c r="F204" s="163">
        <v>153.5</v>
      </c>
      <c r="G204" s="163"/>
      <c r="H204" s="163">
        <v>196</v>
      </c>
      <c r="I204" s="165">
        <v>196</v>
      </c>
      <c r="J204" s="135" t="s">
        <v>723</v>
      </c>
      <c r="K204" s="136">
        <f>H204-F204</f>
        <v>42.5</v>
      </c>
      <c r="L204" s="137">
        <f>K204/F204</f>
        <v>0.27687296416938112</v>
      </c>
      <c r="M204" s="132" t="s">
        <v>547</v>
      </c>
      <c r="N204" s="138">
        <v>43605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115</v>
      </c>
      <c r="B205" s="140">
        <v>43306</v>
      </c>
      <c r="C205" s="140"/>
      <c r="D205" s="141" t="s">
        <v>691</v>
      </c>
      <c r="E205" s="142" t="s">
        <v>545</v>
      </c>
      <c r="F205" s="143">
        <v>27.5</v>
      </c>
      <c r="G205" s="143"/>
      <c r="H205" s="144">
        <v>13.1</v>
      </c>
      <c r="I205" s="144">
        <v>60</v>
      </c>
      <c r="J205" s="145" t="s">
        <v>724</v>
      </c>
      <c r="K205" s="146">
        <v>-14.4</v>
      </c>
      <c r="L205" s="147">
        <v>-0.52363636363636401</v>
      </c>
      <c r="M205" s="143" t="s">
        <v>557</v>
      </c>
      <c r="N205" s="140">
        <v>43138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9">
        <v>116</v>
      </c>
      <c r="B206" s="170">
        <v>43318</v>
      </c>
      <c r="C206" s="170"/>
      <c r="D206" s="148" t="s">
        <v>725</v>
      </c>
      <c r="E206" s="143" t="s">
        <v>545</v>
      </c>
      <c r="F206" s="143">
        <v>148.5</v>
      </c>
      <c r="G206" s="143"/>
      <c r="H206" s="143">
        <v>102</v>
      </c>
      <c r="I206" s="144">
        <v>182</v>
      </c>
      <c r="J206" s="145" t="s">
        <v>726</v>
      </c>
      <c r="K206" s="146">
        <f>H206-F206</f>
        <v>-46.5</v>
      </c>
      <c r="L206" s="147">
        <f>K206/F206</f>
        <v>-0.31313131313131315</v>
      </c>
      <c r="M206" s="143" t="s">
        <v>557</v>
      </c>
      <c r="N206" s="140">
        <v>43661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117</v>
      </c>
      <c r="B207" s="130">
        <v>43335</v>
      </c>
      <c r="C207" s="130"/>
      <c r="D207" s="131" t="s">
        <v>727</v>
      </c>
      <c r="E207" s="132" t="s">
        <v>545</v>
      </c>
      <c r="F207" s="163">
        <v>285</v>
      </c>
      <c r="G207" s="132"/>
      <c r="H207" s="132">
        <v>355</v>
      </c>
      <c r="I207" s="134">
        <v>364</v>
      </c>
      <c r="J207" s="135" t="s">
        <v>728</v>
      </c>
      <c r="K207" s="136">
        <v>70</v>
      </c>
      <c r="L207" s="137">
        <v>0.24561403508771901</v>
      </c>
      <c r="M207" s="132" t="s">
        <v>547</v>
      </c>
      <c r="N207" s="138">
        <v>43455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118</v>
      </c>
      <c r="B208" s="130">
        <v>43341</v>
      </c>
      <c r="C208" s="130"/>
      <c r="D208" s="131" t="s">
        <v>383</v>
      </c>
      <c r="E208" s="132" t="s">
        <v>545</v>
      </c>
      <c r="F208" s="163">
        <v>525</v>
      </c>
      <c r="G208" s="132"/>
      <c r="H208" s="132">
        <v>585</v>
      </c>
      <c r="I208" s="134">
        <v>635</v>
      </c>
      <c r="J208" s="135" t="s">
        <v>729</v>
      </c>
      <c r="K208" s="136">
        <f t="shared" ref="K208:K239" si="75">H208-F208</f>
        <v>60</v>
      </c>
      <c r="L208" s="137">
        <f t="shared" ref="L208:L239" si="76">K208/F208</f>
        <v>0.11428571428571428</v>
      </c>
      <c r="M208" s="132" t="s">
        <v>547</v>
      </c>
      <c r="N208" s="138">
        <v>43662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119</v>
      </c>
      <c r="B209" s="130">
        <v>43395</v>
      </c>
      <c r="C209" s="130"/>
      <c r="D209" s="131" t="s">
        <v>374</v>
      </c>
      <c r="E209" s="132" t="s">
        <v>545</v>
      </c>
      <c r="F209" s="163">
        <v>475</v>
      </c>
      <c r="G209" s="132"/>
      <c r="H209" s="132">
        <v>574</v>
      </c>
      <c r="I209" s="134">
        <v>570</v>
      </c>
      <c r="J209" s="135" t="s">
        <v>631</v>
      </c>
      <c r="K209" s="136">
        <f t="shared" si="75"/>
        <v>99</v>
      </c>
      <c r="L209" s="137">
        <f t="shared" si="76"/>
        <v>0.20842105263157895</v>
      </c>
      <c r="M209" s="132" t="s">
        <v>547</v>
      </c>
      <c r="N209" s="138">
        <v>43403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120</v>
      </c>
      <c r="B210" s="161">
        <v>43397</v>
      </c>
      <c r="C210" s="161"/>
      <c r="D210" s="162" t="s">
        <v>730</v>
      </c>
      <c r="E210" s="163" t="s">
        <v>545</v>
      </c>
      <c r="F210" s="163">
        <v>707.5</v>
      </c>
      <c r="G210" s="163"/>
      <c r="H210" s="163">
        <v>872</v>
      </c>
      <c r="I210" s="165">
        <v>872</v>
      </c>
      <c r="J210" s="166" t="s">
        <v>631</v>
      </c>
      <c r="K210" s="136">
        <f t="shared" si="75"/>
        <v>164.5</v>
      </c>
      <c r="L210" s="167">
        <f t="shared" si="76"/>
        <v>0.23250883392226149</v>
      </c>
      <c r="M210" s="163" t="s">
        <v>547</v>
      </c>
      <c r="N210" s="168">
        <v>43482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121</v>
      </c>
      <c r="B211" s="161">
        <v>43398</v>
      </c>
      <c r="C211" s="161"/>
      <c r="D211" s="162" t="s">
        <v>731</v>
      </c>
      <c r="E211" s="163" t="s">
        <v>545</v>
      </c>
      <c r="F211" s="163">
        <v>162</v>
      </c>
      <c r="G211" s="163"/>
      <c r="H211" s="163">
        <v>204</v>
      </c>
      <c r="I211" s="165">
        <v>209</v>
      </c>
      <c r="J211" s="166" t="s">
        <v>732</v>
      </c>
      <c r="K211" s="136">
        <f t="shared" si="75"/>
        <v>42</v>
      </c>
      <c r="L211" s="167">
        <f t="shared" si="76"/>
        <v>0.25925925925925924</v>
      </c>
      <c r="M211" s="163" t="s">
        <v>547</v>
      </c>
      <c r="N211" s="168">
        <v>43539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122</v>
      </c>
      <c r="B212" s="161">
        <v>43399</v>
      </c>
      <c r="C212" s="161"/>
      <c r="D212" s="162" t="s">
        <v>459</v>
      </c>
      <c r="E212" s="163" t="s">
        <v>545</v>
      </c>
      <c r="F212" s="163">
        <v>240</v>
      </c>
      <c r="G212" s="163"/>
      <c r="H212" s="163">
        <v>297</v>
      </c>
      <c r="I212" s="165">
        <v>297</v>
      </c>
      <c r="J212" s="166" t="s">
        <v>631</v>
      </c>
      <c r="K212" s="172">
        <f t="shared" si="75"/>
        <v>57</v>
      </c>
      <c r="L212" s="167">
        <f t="shared" si="76"/>
        <v>0.23749999999999999</v>
      </c>
      <c r="M212" s="163" t="s">
        <v>547</v>
      </c>
      <c r="N212" s="168">
        <v>43417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123</v>
      </c>
      <c r="B213" s="130">
        <v>43439</v>
      </c>
      <c r="C213" s="130"/>
      <c r="D213" s="131" t="s">
        <v>733</v>
      </c>
      <c r="E213" s="132" t="s">
        <v>545</v>
      </c>
      <c r="F213" s="132">
        <v>202.5</v>
      </c>
      <c r="G213" s="132"/>
      <c r="H213" s="132">
        <v>255</v>
      </c>
      <c r="I213" s="134">
        <v>252</v>
      </c>
      <c r="J213" s="135" t="s">
        <v>631</v>
      </c>
      <c r="K213" s="136">
        <f t="shared" si="75"/>
        <v>52.5</v>
      </c>
      <c r="L213" s="137">
        <f t="shared" si="76"/>
        <v>0.25925925925925924</v>
      </c>
      <c r="M213" s="132" t="s">
        <v>547</v>
      </c>
      <c r="N213" s="138">
        <v>43542</v>
      </c>
      <c r="O213" s="54"/>
      <c r="P213" s="54"/>
      <c r="Q213" s="198"/>
      <c r="R213" s="37" t="s">
        <v>850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124</v>
      </c>
      <c r="B214" s="161">
        <v>43465</v>
      </c>
      <c r="C214" s="130"/>
      <c r="D214" s="162" t="s">
        <v>156</v>
      </c>
      <c r="E214" s="163" t="s">
        <v>545</v>
      </c>
      <c r="F214" s="163">
        <v>710</v>
      </c>
      <c r="G214" s="163"/>
      <c r="H214" s="163">
        <v>866</v>
      </c>
      <c r="I214" s="165">
        <v>866</v>
      </c>
      <c r="J214" s="166" t="s">
        <v>631</v>
      </c>
      <c r="K214" s="136">
        <f t="shared" si="75"/>
        <v>156</v>
      </c>
      <c r="L214" s="137">
        <f t="shared" si="76"/>
        <v>0.21971830985915494</v>
      </c>
      <c r="M214" s="132" t="s">
        <v>547</v>
      </c>
      <c r="N214" s="138">
        <v>43553</v>
      </c>
      <c r="O214" s="54"/>
      <c r="P214" s="54"/>
      <c r="Q214" s="198"/>
      <c r="R214" s="37" t="s">
        <v>850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125</v>
      </c>
      <c r="B215" s="161">
        <v>43522</v>
      </c>
      <c r="C215" s="161"/>
      <c r="D215" s="162" t="s">
        <v>170</v>
      </c>
      <c r="E215" s="163" t="s">
        <v>545</v>
      </c>
      <c r="F215" s="163">
        <v>337.25</v>
      </c>
      <c r="G215" s="163"/>
      <c r="H215" s="163">
        <v>398.5</v>
      </c>
      <c r="I215" s="165">
        <v>411</v>
      </c>
      <c r="J215" s="135" t="s">
        <v>734</v>
      </c>
      <c r="K215" s="136">
        <f t="shared" si="75"/>
        <v>61.25</v>
      </c>
      <c r="L215" s="137">
        <f t="shared" si="76"/>
        <v>0.1816160118606375</v>
      </c>
      <c r="M215" s="132" t="s">
        <v>547</v>
      </c>
      <c r="N215" s="138">
        <v>43760</v>
      </c>
      <c r="O215" s="54"/>
      <c r="P215" s="54"/>
      <c r="Q215" s="198"/>
      <c r="R215" s="37" t="s">
        <v>850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73">
        <v>126</v>
      </c>
      <c r="B216" s="174">
        <v>43559</v>
      </c>
      <c r="C216" s="174"/>
      <c r="D216" s="175" t="s">
        <v>735</v>
      </c>
      <c r="E216" s="176" t="s">
        <v>545</v>
      </c>
      <c r="F216" s="176">
        <v>130</v>
      </c>
      <c r="G216" s="176"/>
      <c r="H216" s="176">
        <v>65</v>
      </c>
      <c r="I216" s="177">
        <v>158</v>
      </c>
      <c r="J216" s="145" t="s">
        <v>736</v>
      </c>
      <c r="K216" s="146">
        <f t="shared" si="75"/>
        <v>-65</v>
      </c>
      <c r="L216" s="147">
        <f t="shared" si="76"/>
        <v>-0.5</v>
      </c>
      <c r="M216" s="143" t="s">
        <v>557</v>
      </c>
      <c r="N216" s="140">
        <v>43726</v>
      </c>
      <c r="O216" s="54"/>
      <c r="P216" s="54"/>
      <c r="Q216" s="198"/>
      <c r="R216" s="37" t="s">
        <v>848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127</v>
      </c>
      <c r="B217" s="161">
        <v>43017</v>
      </c>
      <c r="C217" s="161"/>
      <c r="D217" s="162" t="s">
        <v>205</v>
      </c>
      <c r="E217" s="163" t="s">
        <v>545</v>
      </c>
      <c r="F217" s="163">
        <v>141.5</v>
      </c>
      <c r="G217" s="163"/>
      <c r="H217" s="163">
        <v>183.5</v>
      </c>
      <c r="I217" s="165">
        <v>210</v>
      </c>
      <c r="J217" s="135" t="s">
        <v>732</v>
      </c>
      <c r="K217" s="136">
        <f t="shared" si="75"/>
        <v>42</v>
      </c>
      <c r="L217" s="137">
        <f t="shared" si="76"/>
        <v>0.29681978798586572</v>
      </c>
      <c r="M217" s="132" t="s">
        <v>547</v>
      </c>
      <c r="N217" s="138">
        <v>43042</v>
      </c>
      <c r="O217" s="54"/>
      <c r="P217" s="54"/>
      <c r="Q217" s="198"/>
      <c r="R217" s="37" t="s">
        <v>848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73">
        <v>128</v>
      </c>
      <c r="B218" s="174">
        <v>43074</v>
      </c>
      <c r="C218" s="174"/>
      <c r="D218" s="175" t="s">
        <v>737</v>
      </c>
      <c r="E218" s="176" t="s">
        <v>545</v>
      </c>
      <c r="F218" s="171">
        <v>172</v>
      </c>
      <c r="G218" s="176"/>
      <c r="H218" s="176">
        <v>155.25</v>
      </c>
      <c r="I218" s="177">
        <v>230</v>
      </c>
      <c r="J218" s="145" t="s">
        <v>738</v>
      </c>
      <c r="K218" s="146">
        <f t="shared" si="75"/>
        <v>-16.75</v>
      </c>
      <c r="L218" s="147">
        <f t="shared" si="76"/>
        <v>-9.7383720930232565E-2</v>
      </c>
      <c r="M218" s="143" t="s">
        <v>557</v>
      </c>
      <c r="N218" s="140">
        <v>43787</v>
      </c>
      <c r="O218" s="54"/>
      <c r="P218" s="54"/>
      <c r="Q218" s="198"/>
      <c r="R218" s="37" t="s">
        <v>848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129</v>
      </c>
      <c r="B219" s="161">
        <v>43398</v>
      </c>
      <c r="C219" s="161"/>
      <c r="D219" s="162" t="s">
        <v>117</v>
      </c>
      <c r="E219" s="163" t="s">
        <v>545</v>
      </c>
      <c r="F219" s="163">
        <v>698.5</v>
      </c>
      <c r="G219" s="163"/>
      <c r="H219" s="163">
        <v>890</v>
      </c>
      <c r="I219" s="165">
        <v>890</v>
      </c>
      <c r="J219" s="135" t="s">
        <v>739</v>
      </c>
      <c r="K219" s="136">
        <f t="shared" si="75"/>
        <v>191.5</v>
      </c>
      <c r="L219" s="137">
        <f t="shared" si="76"/>
        <v>0.27415891195418757</v>
      </c>
      <c r="M219" s="132" t="s">
        <v>547</v>
      </c>
      <c r="N219" s="138">
        <v>44328</v>
      </c>
      <c r="O219" s="54"/>
      <c r="P219" s="54"/>
      <c r="Q219" s="198"/>
      <c r="R219" s="37" t="s">
        <v>850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130</v>
      </c>
      <c r="B220" s="161">
        <v>42877</v>
      </c>
      <c r="C220" s="161"/>
      <c r="D220" s="162" t="s">
        <v>740</v>
      </c>
      <c r="E220" s="163" t="s">
        <v>545</v>
      </c>
      <c r="F220" s="163">
        <v>127.6</v>
      </c>
      <c r="G220" s="163"/>
      <c r="H220" s="163">
        <v>138</v>
      </c>
      <c r="I220" s="165">
        <v>190</v>
      </c>
      <c r="J220" s="135" t="s">
        <v>741</v>
      </c>
      <c r="K220" s="136">
        <f t="shared" si="75"/>
        <v>10.400000000000006</v>
      </c>
      <c r="L220" s="137">
        <f t="shared" si="76"/>
        <v>8.1504702194357417E-2</v>
      </c>
      <c r="M220" s="132" t="s">
        <v>547</v>
      </c>
      <c r="N220" s="138">
        <v>43774</v>
      </c>
      <c r="O220" s="54"/>
      <c r="P220" s="54"/>
      <c r="Q220" s="198"/>
      <c r="R220" s="37" t="s">
        <v>848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131</v>
      </c>
      <c r="B221" s="161">
        <v>43158</v>
      </c>
      <c r="C221" s="161"/>
      <c r="D221" s="162" t="s">
        <v>742</v>
      </c>
      <c r="E221" s="163" t="s">
        <v>545</v>
      </c>
      <c r="F221" s="163">
        <v>317</v>
      </c>
      <c r="G221" s="163"/>
      <c r="H221" s="163">
        <v>382.5</v>
      </c>
      <c r="I221" s="165">
        <v>398</v>
      </c>
      <c r="J221" s="135" t="s">
        <v>743</v>
      </c>
      <c r="K221" s="136">
        <f t="shared" si="75"/>
        <v>65.5</v>
      </c>
      <c r="L221" s="137">
        <f t="shared" si="76"/>
        <v>0.20662460567823343</v>
      </c>
      <c r="M221" s="132" t="s">
        <v>547</v>
      </c>
      <c r="N221" s="138">
        <v>44238</v>
      </c>
      <c r="O221" s="54"/>
      <c r="P221" s="54"/>
      <c r="Q221" s="198"/>
      <c r="R221" s="37" t="s">
        <v>848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73">
        <v>132</v>
      </c>
      <c r="B222" s="174">
        <v>43164</v>
      </c>
      <c r="C222" s="174"/>
      <c r="D222" s="175" t="s">
        <v>162</v>
      </c>
      <c r="E222" s="176" t="s">
        <v>545</v>
      </c>
      <c r="F222" s="171">
        <f>510-14.4</f>
        <v>495.6</v>
      </c>
      <c r="G222" s="176"/>
      <c r="H222" s="176">
        <v>350</v>
      </c>
      <c r="I222" s="177">
        <v>672</v>
      </c>
      <c r="J222" s="145" t="s">
        <v>744</v>
      </c>
      <c r="K222" s="146">
        <f t="shared" si="75"/>
        <v>-145.60000000000002</v>
      </c>
      <c r="L222" s="147">
        <f t="shared" si="76"/>
        <v>-0.29378531073446329</v>
      </c>
      <c r="M222" s="143" t="s">
        <v>557</v>
      </c>
      <c r="N222" s="140">
        <v>43887</v>
      </c>
      <c r="O222" s="54"/>
      <c r="P222" s="54"/>
      <c r="Q222" s="198"/>
      <c r="R222" s="37" t="s">
        <v>850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73">
        <v>133</v>
      </c>
      <c r="B223" s="174">
        <v>43237</v>
      </c>
      <c r="C223" s="174"/>
      <c r="D223" s="175" t="s">
        <v>745</v>
      </c>
      <c r="E223" s="176" t="s">
        <v>545</v>
      </c>
      <c r="F223" s="171">
        <v>230.3</v>
      </c>
      <c r="G223" s="176"/>
      <c r="H223" s="176">
        <v>102.5</v>
      </c>
      <c r="I223" s="177">
        <v>348</v>
      </c>
      <c r="J223" s="145" t="s">
        <v>746</v>
      </c>
      <c r="K223" s="146">
        <f t="shared" si="75"/>
        <v>-127.80000000000001</v>
      </c>
      <c r="L223" s="147">
        <f t="shared" si="76"/>
        <v>-0.55492835432045162</v>
      </c>
      <c r="M223" s="143" t="s">
        <v>557</v>
      </c>
      <c r="N223" s="140">
        <v>43896</v>
      </c>
      <c r="O223" s="54"/>
      <c r="P223" s="54"/>
      <c r="Q223" s="198"/>
      <c r="R223" s="37" t="s">
        <v>850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134</v>
      </c>
      <c r="B224" s="161">
        <v>43258</v>
      </c>
      <c r="C224" s="161"/>
      <c r="D224" s="162" t="s">
        <v>422</v>
      </c>
      <c r="E224" s="163" t="s">
        <v>545</v>
      </c>
      <c r="F224" s="163">
        <f>342.5-5.1</f>
        <v>337.4</v>
      </c>
      <c r="G224" s="163"/>
      <c r="H224" s="163">
        <v>412.5</v>
      </c>
      <c r="I224" s="165">
        <v>439</v>
      </c>
      <c r="J224" s="135" t="s">
        <v>747</v>
      </c>
      <c r="K224" s="136">
        <f t="shared" si="75"/>
        <v>75.100000000000023</v>
      </c>
      <c r="L224" s="137">
        <f t="shared" si="76"/>
        <v>0.22258446947243635</v>
      </c>
      <c r="M224" s="132" t="s">
        <v>547</v>
      </c>
      <c r="N224" s="138">
        <v>44230</v>
      </c>
      <c r="O224" s="54"/>
      <c r="P224" s="54"/>
      <c r="Q224" s="198"/>
      <c r="R224" s="37" t="s">
        <v>848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4">
        <v>135</v>
      </c>
      <c r="B225" s="153">
        <v>43285</v>
      </c>
      <c r="C225" s="153"/>
      <c r="D225" s="154" t="s">
        <v>56</v>
      </c>
      <c r="E225" s="155" t="s">
        <v>545</v>
      </c>
      <c r="F225" s="155">
        <f>127.5-5.53</f>
        <v>121.97</v>
      </c>
      <c r="G225" s="156"/>
      <c r="H225" s="156">
        <v>122.5</v>
      </c>
      <c r="I225" s="156">
        <v>170</v>
      </c>
      <c r="J225" s="157" t="s">
        <v>748</v>
      </c>
      <c r="K225" s="158">
        <f t="shared" si="75"/>
        <v>0.53000000000000114</v>
      </c>
      <c r="L225" s="159">
        <f t="shared" si="76"/>
        <v>4.3453308190538747E-3</v>
      </c>
      <c r="M225" s="155" t="s">
        <v>564</v>
      </c>
      <c r="N225" s="153">
        <v>44431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73">
        <v>136</v>
      </c>
      <c r="B226" s="174">
        <v>43294</v>
      </c>
      <c r="C226" s="174"/>
      <c r="D226" s="175" t="s">
        <v>749</v>
      </c>
      <c r="E226" s="176" t="s">
        <v>545</v>
      </c>
      <c r="F226" s="171">
        <v>46.5</v>
      </c>
      <c r="G226" s="176"/>
      <c r="H226" s="176">
        <v>17</v>
      </c>
      <c r="I226" s="177">
        <v>59</v>
      </c>
      <c r="J226" s="145" t="s">
        <v>750</v>
      </c>
      <c r="K226" s="146">
        <f t="shared" si="75"/>
        <v>-29.5</v>
      </c>
      <c r="L226" s="147">
        <f t="shared" si="76"/>
        <v>-0.63440860215053763</v>
      </c>
      <c r="M226" s="143" t="s">
        <v>557</v>
      </c>
      <c r="N226" s="140">
        <v>43887</v>
      </c>
      <c r="O226" s="54"/>
      <c r="P226" s="54"/>
      <c r="Q226" s="198"/>
      <c r="R226" s="37" t="s">
        <v>850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137</v>
      </c>
      <c r="B227" s="161">
        <v>43396</v>
      </c>
      <c r="C227" s="161"/>
      <c r="D227" s="162" t="s">
        <v>406</v>
      </c>
      <c r="E227" s="163" t="s">
        <v>545</v>
      </c>
      <c r="F227" s="163">
        <v>156.5</v>
      </c>
      <c r="G227" s="163"/>
      <c r="H227" s="163">
        <v>207.5</v>
      </c>
      <c r="I227" s="165">
        <v>191</v>
      </c>
      <c r="J227" s="135" t="s">
        <v>631</v>
      </c>
      <c r="K227" s="136">
        <f t="shared" si="75"/>
        <v>51</v>
      </c>
      <c r="L227" s="137">
        <f t="shared" si="76"/>
        <v>0.32587859424920129</v>
      </c>
      <c r="M227" s="132" t="s">
        <v>547</v>
      </c>
      <c r="N227" s="138">
        <v>44369</v>
      </c>
      <c r="O227" s="54"/>
      <c r="P227" s="54"/>
      <c r="Q227" s="198"/>
      <c r="R227" s="37" t="s">
        <v>850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138</v>
      </c>
      <c r="B228" s="161">
        <v>43439</v>
      </c>
      <c r="C228" s="161"/>
      <c r="D228" s="162" t="s">
        <v>337</v>
      </c>
      <c r="E228" s="163" t="s">
        <v>545</v>
      </c>
      <c r="F228" s="163">
        <v>259.5</v>
      </c>
      <c r="G228" s="163"/>
      <c r="H228" s="163">
        <v>320</v>
      </c>
      <c r="I228" s="165">
        <v>320</v>
      </c>
      <c r="J228" s="135" t="s">
        <v>631</v>
      </c>
      <c r="K228" s="136">
        <f t="shared" si="75"/>
        <v>60.5</v>
      </c>
      <c r="L228" s="137">
        <f t="shared" si="76"/>
        <v>0.23314065510597304</v>
      </c>
      <c r="M228" s="132" t="s">
        <v>547</v>
      </c>
      <c r="N228" s="138">
        <v>44323</v>
      </c>
      <c r="O228" s="54"/>
      <c r="P228" s="54"/>
      <c r="Q228" s="198"/>
      <c r="R228" s="37" t="s">
        <v>850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73">
        <v>139</v>
      </c>
      <c r="B229" s="174">
        <v>43439</v>
      </c>
      <c r="C229" s="174"/>
      <c r="D229" s="175" t="s">
        <v>751</v>
      </c>
      <c r="E229" s="176" t="s">
        <v>545</v>
      </c>
      <c r="F229" s="176">
        <v>715</v>
      </c>
      <c r="G229" s="176"/>
      <c r="H229" s="176">
        <v>445</v>
      </c>
      <c r="I229" s="177">
        <v>840</v>
      </c>
      <c r="J229" s="145" t="s">
        <v>752</v>
      </c>
      <c r="K229" s="146">
        <f t="shared" si="75"/>
        <v>-270</v>
      </c>
      <c r="L229" s="147">
        <f t="shared" si="76"/>
        <v>-0.3776223776223776</v>
      </c>
      <c r="M229" s="143" t="s">
        <v>557</v>
      </c>
      <c r="N229" s="140">
        <v>43800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140</v>
      </c>
      <c r="B230" s="161">
        <v>43469</v>
      </c>
      <c r="C230" s="161"/>
      <c r="D230" s="162" t="s">
        <v>176</v>
      </c>
      <c r="E230" s="163" t="s">
        <v>545</v>
      </c>
      <c r="F230" s="163">
        <v>875</v>
      </c>
      <c r="G230" s="163"/>
      <c r="H230" s="163">
        <v>1165</v>
      </c>
      <c r="I230" s="165">
        <v>1185</v>
      </c>
      <c r="J230" s="135" t="s">
        <v>753</v>
      </c>
      <c r="K230" s="136">
        <f t="shared" si="75"/>
        <v>290</v>
      </c>
      <c r="L230" s="137">
        <f t="shared" si="76"/>
        <v>0.33142857142857141</v>
      </c>
      <c r="M230" s="132" t="s">
        <v>547</v>
      </c>
      <c r="N230" s="138">
        <v>43847</v>
      </c>
      <c r="O230" s="54"/>
      <c r="P230" s="54"/>
      <c r="Q230" s="198"/>
      <c r="R230" s="37" t="s">
        <v>850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141</v>
      </c>
      <c r="B231" s="161">
        <v>43559</v>
      </c>
      <c r="C231" s="161"/>
      <c r="D231" s="162" t="s">
        <v>355</v>
      </c>
      <c r="E231" s="163" t="s">
        <v>545</v>
      </c>
      <c r="F231" s="163">
        <f>387-14.63</f>
        <v>372.37</v>
      </c>
      <c r="G231" s="163"/>
      <c r="H231" s="163">
        <v>490</v>
      </c>
      <c r="I231" s="165">
        <v>490</v>
      </c>
      <c r="J231" s="135" t="s">
        <v>631</v>
      </c>
      <c r="K231" s="136">
        <f t="shared" si="75"/>
        <v>117.63</v>
      </c>
      <c r="L231" s="137">
        <f t="shared" si="76"/>
        <v>0.31589548030185027</v>
      </c>
      <c r="M231" s="132" t="s">
        <v>547</v>
      </c>
      <c r="N231" s="138">
        <v>43850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73">
        <v>142</v>
      </c>
      <c r="B232" s="174">
        <v>43578</v>
      </c>
      <c r="C232" s="174"/>
      <c r="D232" s="175" t="s">
        <v>754</v>
      </c>
      <c r="E232" s="176" t="s">
        <v>556</v>
      </c>
      <c r="F232" s="176">
        <v>220</v>
      </c>
      <c r="G232" s="176"/>
      <c r="H232" s="176">
        <v>127.5</v>
      </c>
      <c r="I232" s="177">
        <v>284</v>
      </c>
      <c r="J232" s="145" t="s">
        <v>755</v>
      </c>
      <c r="K232" s="146">
        <f t="shared" si="75"/>
        <v>-92.5</v>
      </c>
      <c r="L232" s="147">
        <f t="shared" si="76"/>
        <v>-0.42045454545454547</v>
      </c>
      <c r="M232" s="143" t="s">
        <v>557</v>
      </c>
      <c r="N232" s="140">
        <v>43896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143</v>
      </c>
      <c r="B233" s="161">
        <v>43622</v>
      </c>
      <c r="C233" s="161"/>
      <c r="D233" s="162" t="s">
        <v>460</v>
      </c>
      <c r="E233" s="163" t="s">
        <v>556</v>
      </c>
      <c r="F233" s="163">
        <v>332.8</v>
      </c>
      <c r="G233" s="163"/>
      <c r="H233" s="163">
        <v>405</v>
      </c>
      <c r="I233" s="165">
        <v>419</v>
      </c>
      <c r="J233" s="135" t="s">
        <v>756</v>
      </c>
      <c r="K233" s="136">
        <f t="shared" si="75"/>
        <v>72.199999999999989</v>
      </c>
      <c r="L233" s="137">
        <f t="shared" si="76"/>
        <v>0.21694711538461534</v>
      </c>
      <c r="M233" s="132" t="s">
        <v>547</v>
      </c>
      <c r="N233" s="138">
        <v>43860</v>
      </c>
      <c r="O233" s="54"/>
      <c r="P233" s="54"/>
      <c r="Q233" s="198"/>
      <c r="R233" s="37" t="s">
        <v>848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4">
        <v>144</v>
      </c>
      <c r="B234" s="153">
        <v>43641</v>
      </c>
      <c r="C234" s="153"/>
      <c r="D234" s="154" t="s">
        <v>168</v>
      </c>
      <c r="E234" s="155" t="s">
        <v>545</v>
      </c>
      <c r="F234" s="155">
        <v>386</v>
      </c>
      <c r="G234" s="156"/>
      <c r="H234" s="156">
        <v>395</v>
      </c>
      <c r="I234" s="156">
        <v>452</v>
      </c>
      <c r="J234" s="157" t="s">
        <v>757</v>
      </c>
      <c r="K234" s="158">
        <f t="shared" si="75"/>
        <v>9</v>
      </c>
      <c r="L234" s="159">
        <f t="shared" si="76"/>
        <v>2.3316062176165803E-2</v>
      </c>
      <c r="M234" s="155" t="s">
        <v>564</v>
      </c>
      <c r="N234" s="153">
        <v>43868</v>
      </c>
      <c r="O234" s="54"/>
      <c r="P234" s="54"/>
      <c r="Q234" s="198"/>
      <c r="R234" s="37" t="s">
        <v>848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4">
        <v>145</v>
      </c>
      <c r="B235" s="153">
        <v>43707</v>
      </c>
      <c r="C235" s="153"/>
      <c r="D235" s="154" t="s">
        <v>143</v>
      </c>
      <c r="E235" s="155" t="s">
        <v>545</v>
      </c>
      <c r="F235" s="155">
        <v>137.5</v>
      </c>
      <c r="G235" s="156"/>
      <c r="H235" s="156">
        <v>138.5</v>
      </c>
      <c r="I235" s="156">
        <v>190</v>
      </c>
      <c r="J235" s="157" t="s">
        <v>758</v>
      </c>
      <c r="K235" s="158">
        <f t="shared" si="75"/>
        <v>1</v>
      </c>
      <c r="L235" s="159">
        <f t="shared" si="76"/>
        <v>7.2727272727272727E-3</v>
      </c>
      <c r="M235" s="155" t="s">
        <v>564</v>
      </c>
      <c r="N235" s="153">
        <v>44432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146</v>
      </c>
      <c r="B236" s="161">
        <v>43731</v>
      </c>
      <c r="C236" s="161"/>
      <c r="D236" s="162" t="s">
        <v>415</v>
      </c>
      <c r="E236" s="163" t="s">
        <v>545</v>
      </c>
      <c r="F236" s="163">
        <v>235</v>
      </c>
      <c r="G236" s="163"/>
      <c r="H236" s="163">
        <v>295</v>
      </c>
      <c r="I236" s="165">
        <v>296</v>
      </c>
      <c r="J236" s="135" t="s">
        <v>759</v>
      </c>
      <c r="K236" s="136">
        <f t="shared" si="75"/>
        <v>60</v>
      </c>
      <c r="L236" s="137">
        <f t="shared" si="76"/>
        <v>0.25531914893617019</v>
      </c>
      <c r="M236" s="132" t="s">
        <v>547</v>
      </c>
      <c r="N236" s="138">
        <v>43844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147</v>
      </c>
      <c r="B237" s="161">
        <v>43752</v>
      </c>
      <c r="C237" s="161"/>
      <c r="D237" s="162" t="s">
        <v>760</v>
      </c>
      <c r="E237" s="163" t="s">
        <v>545</v>
      </c>
      <c r="F237" s="163">
        <v>277.5</v>
      </c>
      <c r="G237" s="163"/>
      <c r="H237" s="163">
        <v>333</v>
      </c>
      <c r="I237" s="165">
        <v>333</v>
      </c>
      <c r="J237" s="135" t="s">
        <v>761</v>
      </c>
      <c r="K237" s="136">
        <f t="shared" si="75"/>
        <v>55.5</v>
      </c>
      <c r="L237" s="137">
        <f t="shared" si="76"/>
        <v>0.2</v>
      </c>
      <c r="M237" s="132" t="s">
        <v>547</v>
      </c>
      <c r="N237" s="138">
        <v>43846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148</v>
      </c>
      <c r="B238" s="161">
        <v>43752</v>
      </c>
      <c r="C238" s="161"/>
      <c r="D238" s="162" t="s">
        <v>762</v>
      </c>
      <c r="E238" s="163" t="s">
        <v>545</v>
      </c>
      <c r="F238" s="163">
        <v>930</v>
      </c>
      <c r="G238" s="163"/>
      <c r="H238" s="163">
        <v>1165</v>
      </c>
      <c r="I238" s="165">
        <v>1200</v>
      </c>
      <c r="J238" s="135" t="s">
        <v>763</v>
      </c>
      <c r="K238" s="136">
        <f t="shared" si="75"/>
        <v>235</v>
      </c>
      <c r="L238" s="137">
        <f t="shared" si="76"/>
        <v>0.25268817204301075</v>
      </c>
      <c r="M238" s="132" t="s">
        <v>547</v>
      </c>
      <c r="N238" s="138">
        <v>43847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149</v>
      </c>
      <c r="B239" s="161">
        <v>43753</v>
      </c>
      <c r="C239" s="161"/>
      <c r="D239" s="162" t="s">
        <v>764</v>
      </c>
      <c r="E239" s="163" t="s">
        <v>545</v>
      </c>
      <c r="F239" s="133">
        <v>111</v>
      </c>
      <c r="G239" s="163"/>
      <c r="H239" s="163">
        <v>141</v>
      </c>
      <c r="I239" s="165">
        <v>141</v>
      </c>
      <c r="J239" s="135" t="s">
        <v>765</v>
      </c>
      <c r="K239" s="136">
        <f t="shared" si="75"/>
        <v>30</v>
      </c>
      <c r="L239" s="137">
        <f t="shared" si="76"/>
        <v>0.27027027027027029</v>
      </c>
      <c r="M239" s="132" t="s">
        <v>547</v>
      </c>
      <c r="N239" s="138">
        <v>44328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150</v>
      </c>
      <c r="B240" s="161">
        <v>43753</v>
      </c>
      <c r="C240" s="161"/>
      <c r="D240" s="162" t="s">
        <v>766</v>
      </c>
      <c r="E240" s="163" t="s">
        <v>545</v>
      </c>
      <c r="F240" s="133">
        <v>296</v>
      </c>
      <c r="G240" s="163"/>
      <c r="H240" s="163">
        <v>370</v>
      </c>
      <c r="I240" s="165">
        <v>370</v>
      </c>
      <c r="J240" s="135" t="s">
        <v>631</v>
      </c>
      <c r="K240" s="136">
        <f t="shared" ref="K240:K265" si="77">H240-F240</f>
        <v>74</v>
      </c>
      <c r="L240" s="137">
        <f t="shared" ref="L240:L265" si="78">K240/F240</f>
        <v>0.25</v>
      </c>
      <c r="M240" s="132" t="s">
        <v>547</v>
      </c>
      <c r="N240" s="138">
        <v>43853</v>
      </c>
      <c r="O240" s="54"/>
      <c r="P240" s="54"/>
      <c r="Q240" s="198"/>
      <c r="R240" s="37" t="s">
        <v>848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151</v>
      </c>
      <c r="B241" s="161">
        <v>43754</v>
      </c>
      <c r="C241" s="161"/>
      <c r="D241" s="162" t="s">
        <v>767</v>
      </c>
      <c r="E241" s="163" t="s">
        <v>545</v>
      </c>
      <c r="F241" s="133">
        <v>300</v>
      </c>
      <c r="G241" s="163"/>
      <c r="H241" s="163">
        <v>382.5</v>
      </c>
      <c r="I241" s="165">
        <v>344</v>
      </c>
      <c r="J241" s="135" t="s">
        <v>768</v>
      </c>
      <c r="K241" s="136">
        <f t="shared" si="77"/>
        <v>82.5</v>
      </c>
      <c r="L241" s="137">
        <f t="shared" si="78"/>
        <v>0.27500000000000002</v>
      </c>
      <c r="M241" s="132" t="s">
        <v>547</v>
      </c>
      <c r="N241" s="138">
        <v>44238</v>
      </c>
      <c r="O241" s="54"/>
      <c r="P241" s="54"/>
      <c r="Q241" s="198"/>
      <c r="R241" s="37" t="s">
        <v>848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152</v>
      </c>
      <c r="B242" s="161">
        <v>43832</v>
      </c>
      <c r="C242" s="161"/>
      <c r="D242" s="162" t="s">
        <v>769</v>
      </c>
      <c r="E242" s="163" t="s">
        <v>545</v>
      </c>
      <c r="F242" s="133">
        <v>495</v>
      </c>
      <c r="G242" s="163"/>
      <c r="H242" s="163">
        <v>595</v>
      </c>
      <c r="I242" s="165">
        <v>590</v>
      </c>
      <c r="J242" s="135" t="s">
        <v>567</v>
      </c>
      <c r="K242" s="136">
        <f t="shared" si="77"/>
        <v>100</v>
      </c>
      <c r="L242" s="137">
        <f t="shared" si="78"/>
        <v>0.20202020202020202</v>
      </c>
      <c r="M242" s="132" t="s">
        <v>547</v>
      </c>
      <c r="N242" s="138">
        <v>44589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153</v>
      </c>
      <c r="B243" s="161">
        <v>43966</v>
      </c>
      <c r="C243" s="161"/>
      <c r="D243" s="162" t="s">
        <v>74</v>
      </c>
      <c r="E243" s="163" t="s">
        <v>545</v>
      </c>
      <c r="F243" s="133">
        <v>67.5</v>
      </c>
      <c r="G243" s="163"/>
      <c r="H243" s="163">
        <v>86</v>
      </c>
      <c r="I243" s="165">
        <v>86</v>
      </c>
      <c r="J243" s="135" t="s">
        <v>770</v>
      </c>
      <c r="K243" s="136">
        <f t="shared" si="77"/>
        <v>18.5</v>
      </c>
      <c r="L243" s="137">
        <f t="shared" si="78"/>
        <v>0.27407407407407408</v>
      </c>
      <c r="M243" s="132" t="s">
        <v>547</v>
      </c>
      <c r="N243" s="138">
        <v>44008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154</v>
      </c>
      <c r="B244" s="161">
        <v>44035</v>
      </c>
      <c r="C244" s="161"/>
      <c r="D244" s="162" t="s">
        <v>459</v>
      </c>
      <c r="E244" s="163" t="s">
        <v>545</v>
      </c>
      <c r="F244" s="133">
        <v>231</v>
      </c>
      <c r="G244" s="163"/>
      <c r="H244" s="163">
        <v>281</v>
      </c>
      <c r="I244" s="165">
        <v>281</v>
      </c>
      <c r="J244" s="135" t="s">
        <v>631</v>
      </c>
      <c r="K244" s="136">
        <f t="shared" si="77"/>
        <v>50</v>
      </c>
      <c r="L244" s="137">
        <f t="shared" si="78"/>
        <v>0.21645021645021645</v>
      </c>
      <c r="M244" s="132" t="s">
        <v>547</v>
      </c>
      <c r="N244" s="138">
        <v>44358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155</v>
      </c>
      <c r="B245" s="161">
        <v>44092</v>
      </c>
      <c r="C245" s="161"/>
      <c r="D245" s="162" t="s">
        <v>141</v>
      </c>
      <c r="E245" s="163" t="s">
        <v>545</v>
      </c>
      <c r="F245" s="163">
        <v>206</v>
      </c>
      <c r="G245" s="163"/>
      <c r="H245" s="163">
        <v>248</v>
      </c>
      <c r="I245" s="165">
        <v>248</v>
      </c>
      <c r="J245" s="135" t="s">
        <v>631</v>
      </c>
      <c r="K245" s="136">
        <f t="shared" si="77"/>
        <v>42</v>
      </c>
      <c r="L245" s="137">
        <f t="shared" si="78"/>
        <v>0.20388349514563106</v>
      </c>
      <c r="M245" s="132" t="s">
        <v>547</v>
      </c>
      <c r="N245" s="138">
        <v>44214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156</v>
      </c>
      <c r="B246" s="161">
        <v>44140</v>
      </c>
      <c r="C246" s="161"/>
      <c r="D246" s="162" t="s">
        <v>141</v>
      </c>
      <c r="E246" s="163" t="s">
        <v>545</v>
      </c>
      <c r="F246" s="163">
        <v>182.5</v>
      </c>
      <c r="G246" s="163"/>
      <c r="H246" s="163">
        <v>248</v>
      </c>
      <c r="I246" s="165">
        <v>248</v>
      </c>
      <c r="J246" s="135" t="s">
        <v>631</v>
      </c>
      <c r="K246" s="136">
        <f t="shared" si="77"/>
        <v>65.5</v>
      </c>
      <c r="L246" s="137">
        <f t="shared" si="78"/>
        <v>0.35890410958904112</v>
      </c>
      <c r="M246" s="132" t="s">
        <v>547</v>
      </c>
      <c r="N246" s="138">
        <v>44214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157</v>
      </c>
      <c r="B247" s="161">
        <v>44140</v>
      </c>
      <c r="C247" s="161"/>
      <c r="D247" s="162" t="s">
        <v>337</v>
      </c>
      <c r="E247" s="163" t="s">
        <v>545</v>
      </c>
      <c r="F247" s="163">
        <v>247.5</v>
      </c>
      <c r="G247" s="163"/>
      <c r="H247" s="163">
        <v>320</v>
      </c>
      <c r="I247" s="165">
        <v>320</v>
      </c>
      <c r="J247" s="135" t="s">
        <v>631</v>
      </c>
      <c r="K247" s="136">
        <f t="shared" si="77"/>
        <v>72.5</v>
      </c>
      <c r="L247" s="137">
        <f t="shared" si="78"/>
        <v>0.29292929292929293</v>
      </c>
      <c r="M247" s="132" t="s">
        <v>547</v>
      </c>
      <c r="N247" s="138">
        <v>44323</v>
      </c>
      <c r="O247" s="54"/>
      <c r="P247" s="54"/>
      <c r="Q247" s="198"/>
      <c r="R247" s="37" t="s">
        <v>848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158</v>
      </c>
      <c r="B248" s="161">
        <v>44140</v>
      </c>
      <c r="C248" s="161"/>
      <c r="D248" s="162" t="s">
        <v>199</v>
      </c>
      <c r="E248" s="163" t="s">
        <v>545</v>
      </c>
      <c r="F248" s="133">
        <v>925</v>
      </c>
      <c r="G248" s="163"/>
      <c r="H248" s="163">
        <v>1095</v>
      </c>
      <c r="I248" s="165">
        <v>1093</v>
      </c>
      <c r="J248" s="135" t="s">
        <v>771</v>
      </c>
      <c r="K248" s="136">
        <f t="shared" si="77"/>
        <v>170</v>
      </c>
      <c r="L248" s="137">
        <f t="shared" si="78"/>
        <v>0.18378378378378379</v>
      </c>
      <c r="M248" s="132" t="s">
        <v>547</v>
      </c>
      <c r="N248" s="138">
        <v>44201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159</v>
      </c>
      <c r="B249" s="161">
        <v>44140</v>
      </c>
      <c r="C249" s="161"/>
      <c r="D249" s="162" t="s">
        <v>355</v>
      </c>
      <c r="E249" s="163" t="s">
        <v>545</v>
      </c>
      <c r="F249" s="133">
        <v>332.5</v>
      </c>
      <c r="G249" s="163"/>
      <c r="H249" s="163">
        <v>393</v>
      </c>
      <c r="I249" s="165">
        <v>406</v>
      </c>
      <c r="J249" s="135" t="s">
        <v>772</v>
      </c>
      <c r="K249" s="136">
        <f t="shared" si="77"/>
        <v>60.5</v>
      </c>
      <c r="L249" s="137">
        <f t="shared" si="78"/>
        <v>0.18195488721804512</v>
      </c>
      <c r="M249" s="132" t="s">
        <v>547</v>
      </c>
      <c r="N249" s="138">
        <v>44256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160</v>
      </c>
      <c r="B250" s="161">
        <v>44141</v>
      </c>
      <c r="C250" s="161"/>
      <c r="D250" s="162" t="s">
        <v>459</v>
      </c>
      <c r="E250" s="163" t="s">
        <v>545</v>
      </c>
      <c r="F250" s="133">
        <v>231</v>
      </c>
      <c r="G250" s="163"/>
      <c r="H250" s="163">
        <v>281</v>
      </c>
      <c r="I250" s="165">
        <v>281</v>
      </c>
      <c r="J250" s="135" t="s">
        <v>631</v>
      </c>
      <c r="K250" s="136">
        <f t="shared" si="77"/>
        <v>50</v>
      </c>
      <c r="L250" s="137">
        <f t="shared" si="78"/>
        <v>0.21645021645021645</v>
      </c>
      <c r="M250" s="132" t="s">
        <v>547</v>
      </c>
      <c r="N250" s="138">
        <v>44358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161</v>
      </c>
      <c r="B251" s="161">
        <v>44187</v>
      </c>
      <c r="C251" s="161"/>
      <c r="D251" s="162" t="s">
        <v>773</v>
      </c>
      <c r="E251" s="163" t="s">
        <v>545</v>
      </c>
      <c r="F251" s="133">
        <v>190</v>
      </c>
      <c r="G251" s="163"/>
      <c r="H251" s="163">
        <v>239</v>
      </c>
      <c r="I251" s="165">
        <v>239</v>
      </c>
      <c r="J251" s="135" t="s">
        <v>774</v>
      </c>
      <c r="K251" s="136">
        <f t="shared" si="77"/>
        <v>49</v>
      </c>
      <c r="L251" s="137">
        <f t="shared" si="78"/>
        <v>0.25789473684210529</v>
      </c>
      <c r="M251" s="132" t="s">
        <v>547</v>
      </c>
      <c r="N251" s="138">
        <v>44844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162</v>
      </c>
      <c r="B252" s="161">
        <v>44258</v>
      </c>
      <c r="C252" s="161"/>
      <c r="D252" s="162" t="s">
        <v>769</v>
      </c>
      <c r="E252" s="163" t="s">
        <v>545</v>
      </c>
      <c r="F252" s="133">
        <v>495</v>
      </c>
      <c r="G252" s="163"/>
      <c r="H252" s="163">
        <v>595</v>
      </c>
      <c r="I252" s="165">
        <v>590</v>
      </c>
      <c r="J252" s="135" t="s">
        <v>567</v>
      </c>
      <c r="K252" s="136">
        <f t="shared" si="77"/>
        <v>100</v>
      </c>
      <c r="L252" s="137">
        <f t="shared" si="78"/>
        <v>0.20202020202020202</v>
      </c>
      <c r="M252" s="132" t="s">
        <v>547</v>
      </c>
      <c r="N252" s="138">
        <v>44589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163</v>
      </c>
      <c r="B253" s="161">
        <v>44274</v>
      </c>
      <c r="C253" s="161"/>
      <c r="D253" s="162" t="s">
        <v>355</v>
      </c>
      <c r="E253" s="163" t="s">
        <v>545</v>
      </c>
      <c r="F253" s="133">
        <v>355</v>
      </c>
      <c r="G253" s="163"/>
      <c r="H253" s="163">
        <v>422.5</v>
      </c>
      <c r="I253" s="165">
        <v>420</v>
      </c>
      <c r="J253" s="135" t="s">
        <v>775</v>
      </c>
      <c r="K253" s="136">
        <f t="shared" si="77"/>
        <v>67.5</v>
      </c>
      <c r="L253" s="137">
        <f t="shared" si="78"/>
        <v>0.19014084507042253</v>
      </c>
      <c r="M253" s="132" t="s">
        <v>547</v>
      </c>
      <c r="N253" s="138">
        <v>44361</v>
      </c>
      <c r="O253" s="54"/>
      <c r="P253" s="54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164</v>
      </c>
      <c r="B254" s="161">
        <v>44295</v>
      </c>
      <c r="C254" s="161"/>
      <c r="D254" s="162" t="s">
        <v>319</v>
      </c>
      <c r="E254" s="163" t="s">
        <v>545</v>
      </c>
      <c r="F254" s="133">
        <v>555</v>
      </c>
      <c r="G254" s="163"/>
      <c r="H254" s="163">
        <v>663</v>
      </c>
      <c r="I254" s="165">
        <v>663</v>
      </c>
      <c r="J254" s="135" t="s">
        <v>776</v>
      </c>
      <c r="K254" s="136">
        <f t="shared" si="77"/>
        <v>108</v>
      </c>
      <c r="L254" s="137">
        <f t="shared" si="78"/>
        <v>0.19459459459459461</v>
      </c>
      <c r="M254" s="132" t="s">
        <v>547</v>
      </c>
      <c r="N254" s="138">
        <v>44321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165</v>
      </c>
      <c r="B255" s="161">
        <v>44308</v>
      </c>
      <c r="C255" s="161"/>
      <c r="D255" s="162" t="s">
        <v>740</v>
      </c>
      <c r="E255" s="163" t="s">
        <v>545</v>
      </c>
      <c r="F255" s="133">
        <v>126.5</v>
      </c>
      <c r="G255" s="163"/>
      <c r="H255" s="163">
        <v>155</v>
      </c>
      <c r="I255" s="165">
        <v>155</v>
      </c>
      <c r="J255" s="135" t="s">
        <v>631</v>
      </c>
      <c r="K255" s="136">
        <f t="shared" si="77"/>
        <v>28.5</v>
      </c>
      <c r="L255" s="137">
        <f t="shared" si="78"/>
        <v>0.22529644268774704</v>
      </c>
      <c r="M255" s="132" t="s">
        <v>547</v>
      </c>
      <c r="N255" s="138">
        <v>44362</v>
      </c>
      <c r="O255" s="54"/>
      <c r="P255" s="54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39">
        <v>166</v>
      </c>
      <c r="B256" s="170">
        <v>44368</v>
      </c>
      <c r="C256" s="170"/>
      <c r="D256" s="141" t="s">
        <v>777</v>
      </c>
      <c r="E256" s="143" t="s">
        <v>545</v>
      </c>
      <c r="F256" s="171">
        <v>287.5</v>
      </c>
      <c r="G256" s="143"/>
      <c r="H256" s="143">
        <v>245</v>
      </c>
      <c r="I256" s="144">
        <v>344</v>
      </c>
      <c r="J256" s="145" t="s">
        <v>778</v>
      </c>
      <c r="K256" s="146">
        <f t="shared" si="77"/>
        <v>-42.5</v>
      </c>
      <c r="L256" s="147">
        <f t="shared" si="78"/>
        <v>-0.14782608695652175</v>
      </c>
      <c r="M256" s="143" t="s">
        <v>557</v>
      </c>
      <c r="N256" s="140">
        <v>44508</v>
      </c>
      <c r="O256" s="54"/>
      <c r="P256" s="54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167</v>
      </c>
      <c r="B257" s="161">
        <v>44368</v>
      </c>
      <c r="C257" s="161"/>
      <c r="D257" s="162" t="s">
        <v>459</v>
      </c>
      <c r="E257" s="163" t="s">
        <v>545</v>
      </c>
      <c r="F257" s="133">
        <v>241</v>
      </c>
      <c r="G257" s="163"/>
      <c r="H257" s="163">
        <v>298</v>
      </c>
      <c r="I257" s="165">
        <v>320</v>
      </c>
      <c r="J257" s="135" t="s">
        <v>631</v>
      </c>
      <c r="K257" s="136">
        <f t="shared" si="77"/>
        <v>57</v>
      </c>
      <c r="L257" s="137">
        <f t="shared" si="78"/>
        <v>0.23651452282157676</v>
      </c>
      <c r="M257" s="132" t="s">
        <v>547</v>
      </c>
      <c r="N257" s="138">
        <v>44802</v>
      </c>
      <c r="O257" s="54"/>
      <c r="P257" s="54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168</v>
      </c>
      <c r="B258" s="161">
        <v>44406</v>
      </c>
      <c r="C258" s="161"/>
      <c r="D258" s="162" t="s">
        <v>740</v>
      </c>
      <c r="E258" s="163" t="s">
        <v>545</v>
      </c>
      <c r="F258" s="133">
        <v>162.5</v>
      </c>
      <c r="G258" s="163"/>
      <c r="H258" s="163">
        <v>200</v>
      </c>
      <c r="I258" s="165">
        <v>200</v>
      </c>
      <c r="J258" s="135" t="s">
        <v>631</v>
      </c>
      <c r="K258" s="136">
        <f t="shared" si="77"/>
        <v>37.5</v>
      </c>
      <c r="L258" s="137">
        <f t="shared" si="78"/>
        <v>0.23076923076923078</v>
      </c>
      <c r="M258" s="132" t="s">
        <v>547</v>
      </c>
      <c r="N258" s="138">
        <v>44802</v>
      </c>
      <c r="O258" s="54"/>
      <c r="P258" s="54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169</v>
      </c>
      <c r="B259" s="161">
        <v>44462</v>
      </c>
      <c r="C259" s="161"/>
      <c r="D259" s="162" t="s">
        <v>423</v>
      </c>
      <c r="E259" s="163" t="s">
        <v>545</v>
      </c>
      <c r="F259" s="133">
        <v>1235</v>
      </c>
      <c r="G259" s="163"/>
      <c r="H259" s="163">
        <v>1505</v>
      </c>
      <c r="I259" s="165">
        <v>1500</v>
      </c>
      <c r="J259" s="135" t="s">
        <v>631</v>
      </c>
      <c r="K259" s="136">
        <f t="shared" si="77"/>
        <v>270</v>
      </c>
      <c r="L259" s="137">
        <f t="shared" si="78"/>
        <v>0.21862348178137653</v>
      </c>
      <c r="M259" s="132" t="s">
        <v>547</v>
      </c>
      <c r="N259" s="138">
        <v>44564</v>
      </c>
      <c r="O259" s="54"/>
      <c r="P259" s="54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170</v>
      </c>
      <c r="B260" s="161">
        <v>44480</v>
      </c>
      <c r="C260" s="161"/>
      <c r="D260" s="162" t="s">
        <v>779</v>
      </c>
      <c r="E260" s="163" t="s">
        <v>545</v>
      </c>
      <c r="F260" s="133">
        <v>58.75</v>
      </c>
      <c r="G260" s="163"/>
      <c r="H260" s="163">
        <v>64.25</v>
      </c>
      <c r="I260" s="165"/>
      <c r="J260" s="135" t="s">
        <v>631</v>
      </c>
      <c r="K260" s="136">
        <f t="shared" si="77"/>
        <v>5.5</v>
      </c>
      <c r="L260" s="137">
        <f t="shared" si="78"/>
        <v>9.3617021276595741E-2</v>
      </c>
      <c r="M260" s="132" t="s">
        <v>547</v>
      </c>
      <c r="N260" s="138">
        <v>45322</v>
      </c>
      <c r="O260" s="54"/>
      <c r="P260" s="54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171</v>
      </c>
      <c r="B261" s="130">
        <v>44481</v>
      </c>
      <c r="C261" s="130"/>
      <c r="D261" s="131" t="s">
        <v>273</v>
      </c>
      <c r="E261" s="132" t="s">
        <v>545</v>
      </c>
      <c r="F261" s="133">
        <v>315</v>
      </c>
      <c r="G261" s="132"/>
      <c r="H261" s="132">
        <v>335</v>
      </c>
      <c r="I261" s="134">
        <v>380</v>
      </c>
      <c r="J261" s="135" t="s">
        <v>821</v>
      </c>
      <c r="K261" s="136">
        <f t="shared" si="77"/>
        <v>20</v>
      </c>
      <c r="L261" s="137">
        <f t="shared" si="78"/>
        <v>6.3492063492063489E-2</v>
      </c>
      <c r="M261" s="132" t="s">
        <v>547</v>
      </c>
      <c r="N261" s="138">
        <v>45297</v>
      </c>
      <c r="O261" s="54"/>
      <c r="P261" s="54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172</v>
      </c>
      <c r="B262" s="130">
        <v>44481</v>
      </c>
      <c r="C262" s="130"/>
      <c r="D262" s="131" t="s">
        <v>780</v>
      </c>
      <c r="E262" s="132" t="s">
        <v>545</v>
      </c>
      <c r="F262" s="133">
        <v>45.5</v>
      </c>
      <c r="G262" s="132"/>
      <c r="H262" s="132">
        <v>56.5</v>
      </c>
      <c r="I262" s="134">
        <v>56</v>
      </c>
      <c r="J262" s="135" t="s">
        <v>631</v>
      </c>
      <c r="K262" s="136">
        <f t="shared" si="77"/>
        <v>11</v>
      </c>
      <c r="L262" s="137">
        <f t="shared" si="78"/>
        <v>0.24175824175824176</v>
      </c>
      <c r="M262" s="132" t="s">
        <v>547</v>
      </c>
      <c r="N262" s="138">
        <v>44881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173</v>
      </c>
      <c r="B263" s="130">
        <v>44551</v>
      </c>
      <c r="C263" s="130"/>
      <c r="D263" s="131" t="s">
        <v>128</v>
      </c>
      <c r="E263" s="132" t="s">
        <v>545</v>
      </c>
      <c r="F263" s="133">
        <v>2300</v>
      </c>
      <c r="G263" s="132"/>
      <c r="H263" s="132">
        <f>(2820+2200)/2</f>
        <v>2510</v>
      </c>
      <c r="I263" s="134">
        <v>3000</v>
      </c>
      <c r="J263" s="135" t="s">
        <v>781</v>
      </c>
      <c r="K263" s="136">
        <f t="shared" si="77"/>
        <v>210</v>
      </c>
      <c r="L263" s="137">
        <f t="shared" si="78"/>
        <v>9.1304347826086957E-2</v>
      </c>
      <c r="M263" s="132" t="s">
        <v>547</v>
      </c>
      <c r="N263" s="138">
        <v>44649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174</v>
      </c>
      <c r="B264" s="130">
        <v>44606</v>
      </c>
      <c r="C264" s="130"/>
      <c r="D264" s="131" t="s">
        <v>413</v>
      </c>
      <c r="E264" s="132" t="s">
        <v>545</v>
      </c>
      <c r="F264" s="133">
        <v>635</v>
      </c>
      <c r="G264" s="132"/>
      <c r="H264" s="132">
        <v>700</v>
      </c>
      <c r="I264" s="134">
        <v>764</v>
      </c>
      <c r="J264" s="135" t="s">
        <v>806</v>
      </c>
      <c r="K264" s="136">
        <f t="shared" si="77"/>
        <v>65</v>
      </c>
      <c r="L264" s="137">
        <f t="shared" si="78"/>
        <v>0.10236220472440945</v>
      </c>
      <c r="M264" s="132" t="s">
        <v>547</v>
      </c>
      <c r="N264" s="138">
        <v>45159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29">
        <v>175</v>
      </c>
      <c r="B265" s="130">
        <v>44613</v>
      </c>
      <c r="C265" s="130"/>
      <c r="D265" s="131" t="s">
        <v>423</v>
      </c>
      <c r="E265" s="132" t="s">
        <v>545</v>
      </c>
      <c r="F265" s="133">
        <v>1255</v>
      </c>
      <c r="G265" s="132"/>
      <c r="H265" s="132">
        <v>1515</v>
      </c>
      <c r="I265" s="134">
        <v>1510</v>
      </c>
      <c r="J265" s="135" t="s">
        <v>631</v>
      </c>
      <c r="K265" s="136">
        <f t="shared" si="77"/>
        <v>260</v>
      </c>
      <c r="L265" s="137">
        <f t="shared" si="78"/>
        <v>0.20717131474103587</v>
      </c>
      <c r="M265" s="132" t="s">
        <v>547</v>
      </c>
      <c r="N265" s="138">
        <v>44834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259">
        <v>176</v>
      </c>
      <c r="B266" s="250">
        <v>44670</v>
      </c>
      <c r="C266" s="250"/>
      <c r="D266" s="251" t="s">
        <v>510</v>
      </c>
      <c r="E266" s="252" t="s">
        <v>545</v>
      </c>
      <c r="F266" s="253">
        <v>445</v>
      </c>
      <c r="G266" s="253"/>
      <c r="H266" s="253">
        <v>460</v>
      </c>
      <c r="I266" s="253">
        <v>553</v>
      </c>
      <c r="J266" s="254" t="s">
        <v>841</v>
      </c>
      <c r="K266" s="255">
        <f t="shared" ref="K266" si="79">H266-F266</f>
        <v>15</v>
      </c>
      <c r="L266" s="256">
        <f t="shared" ref="L266" si="80">K266/F266</f>
        <v>3.3707865168539325E-2</v>
      </c>
      <c r="M266" s="257" t="s">
        <v>564</v>
      </c>
      <c r="N266" s="258">
        <v>45397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177</v>
      </c>
      <c r="B267" s="161">
        <v>44746</v>
      </c>
      <c r="C267" s="161"/>
      <c r="D267" s="162" t="s">
        <v>782</v>
      </c>
      <c r="E267" s="163" t="s">
        <v>545</v>
      </c>
      <c r="F267" s="163">
        <v>207.5</v>
      </c>
      <c r="G267" s="163"/>
      <c r="H267" s="163">
        <v>254</v>
      </c>
      <c r="I267" s="165">
        <v>254</v>
      </c>
      <c r="J267" s="135" t="s">
        <v>631</v>
      </c>
      <c r="K267" s="136">
        <f t="shared" ref="K267:K277" si="81">H267-F267</f>
        <v>46.5</v>
      </c>
      <c r="L267" s="137">
        <f t="shared" ref="L267:L277" si="82">K267/F267</f>
        <v>0.22409638554216868</v>
      </c>
      <c r="M267" s="132" t="s">
        <v>547</v>
      </c>
      <c r="N267" s="138">
        <v>44792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178</v>
      </c>
      <c r="B268" s="161">
        <v>44775</v>
      </c>
      <c r="C268" s="161"/>
      <c r="D268" s="162" t="s">
        <v>461</v>
      </c>
      <c r="E268" s="163" t="s">
        <v>545</v>
      </c>
      <c r="F268" s="163">
        <v>31.25</v>
      </c>
      <c r="G268" s="163"/>
      <c r="H268" s="163">
        <v>38.75</v>
      </c>
      <c r="I268" s="165">
        <v>38</v>
      </c>
      <c r="J268" s="135" t="s">
        <v>631</v>
      </c>
      <c r="K268" s="136">
        <f t="shared" si="81"/>
        <v>7.5</v>
      </c>
      <c r="L268" s="137">
        <f t="shared" si="82"/>
        <v>0.24</v>
      </c>
      <c r="M268" s="132" t="s">
        <v>547</v>
      </c>
      <c r="N268" s="138">
        <v>44844</v>
      </c>
      <c r="O268" s="54"/>
      <c r="P268" s="54"/>
      <c r="R268" s="37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179</v>
      </c>
      <c r="B269" s="161">
        <v>44841</v>
      </c>
      <c r="C269" s="161"/>
      <c r="D269" s="162" t="s">
        <v>783</v>
      </c>
      <c r="E269" s="163" t="s">
        <v>545</v>
      </c>
      <c r="F269" s="133">
        <v>665</v>
      </c>
      <c r="G269" s="163"/>
      <c r="H269" s="163">
        <v>807.5</v>
      </c>
      <c r="I269" s="165">
        <v>840</v>
      </c>
      <c r="J269" s="135" t="s">
        <v>781</v>
      </c>
      <c r="K269" s="136">
        <f t="shared" si="81"/>
        <v>142.5</v>
      </c>
      <c r="L269" s="137">
        <f t="shared" si="82"/>
        <v>0.21428571428571427</v>
      </c>
      <c r="M269" s="132" t="s">
        <v>547</v>
      </c>
      <c r="N269" s="138">
        <v>45097</v>
      </c>
      <c r="O269" s="54"/>
      <c r="P269" s="54"/>
      <c r="R269" s="37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180</v>
      </c>
      <c r="B270" s="161">
        <v>44844</v>
      </c>
      <c r="C270" s="161"/>
      <c r="D270" s="162" t="s">
        <v>415</v>
      </c>
      <c r="E270" s="163" t="s">
        <v>545</v>
      </c>
      <c r="F270" s="133">
        <v>227.5</v>
      </c>
      <c r="G270" s="163"/>
      <c r="H270" s="163">
        <v>270</v>
      </c>
      <c r="I270" s="165">
        <v>291</v>
      </c>
      <c r="J270" s="135" t="s">
        <v>808</v>
      </c>
      <c r="K270" s="136">
        <f t="shared" si="81"/>
        <v>42.5</v>
      </c>
      <c r="L270" s="137">
        <f t="shared" si="82"/>
        <v>0.18681318681318682</v>
      </c>
      <c r="M270" s="132" t="s">
        <v>547</v>
      </c>
      <c r="N270" s="138">
        <v>45160</v>
      </c>
      <c r="O270" s="54"/>
      <c r="P270" s="54"/>
      <c r="R270" s="37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181</v>
      </c>
      <c r="B271" s="161">
        <v>44845</v>
      </c>
      <c r="C271" s="161"/>
      <c r="D271" s="162" t="s">
        <v>413</v>
      </c>
      <c r="E271" s="163" t="s">
        <v>545</v>
      </c>
      <c r="F271" s="133">
        <v>555</v>
      </c>
      <c r="G271" s="163"/>
      <c r="H271" s="163">
        <v>700</v>
      </c>
      <c r="I271" s="165">
        <v>765</v>
      </c>
      <c r="J271" s="135" t="s">
        <v>807</v>
      </c>
      <c r="K271" s="136">
        <f t="shared" si="81"/>
        <v>145</v>
      </c>
      <c r="L271" s="137">
        <f t="shared" si="82"/>
        <v>0.26126126126126126</v>
      </c>
      <c r="M271" s="132" t="s">
        <v>547</v>
      </c>
      <c r="N271" s="138">
        <v>45159</v>
      </c>
      <c r="O271" s="54"/>
      <c r="P271" s="54"/>
      <c r="R271" s="37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182</v>
      </c>
      <c r="B272" s="161">
        <v>44981</v>
      </c>
      <c r="C272" s="161"/>
      <c r="D272" s="162" t="s">
        <v>428</v>
      </c>
      <c r="E272" s="163" t="s">
        <v>545</v>
      </c>
      <c r="F272" s="133">
        <v>1675</v>
      </c>
      <c r="G272" s="163"/>
      <c r="H272" s="163">
        <v>2080</v>
      </c>
      <c r="I272" s="165">
        <v>2080</v>
      </c>
      <c r="J272" s="135" t="s">
        <v>631</v>
      </c>
      <c r="K272" s="136">
        <f t="shared" si="81"/>
        <v>405</v>
      </c>
      <c r="L272" s="137">
        <f t="shared" si="82"/>
        <v>0.2417910447761194</v>
      </c>
      <c r="M272" s="132" t="s">
        <v>547</v>
      </c>
      <c r="N272" s="138">
        <v>45119</v>
      </c>
      <c r="O272" s="54"/>
      <c r="P272" s="54"/>
      <c r="R272" s="37" t="s">
        <v>851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160">
        <v>183</v>
      </c>
      <c r="B273" s="161">
        <v>44986</v>
      </c>
      <c r="C273" s="161"/>
      <c r="D273" s="162" t="s">
        <v>461</v>
      </c>
      <c r="E273" s="163" t="s">
        <v>545</v>
      </c>
      <c r="F273" s="133">
        <v>57.5</v>
      </c>
      <c r="G273" s="163"/>
      <c r="H273" s="163">
        <v>120</v>
      </c>
      <c r="I273" s="165">
        <v>120</v>
      </c>
      <c r="J273" s="135" t="s">
        <v>631</v>
      </c>
      <c r="K273" s="136">
        <f t="shared" si="81"/>
        <v>62.5</v>
      </c>
      <c r="L273" s="137">
        <f t="shared" si="82"/>
        <v>1.0869565217391304</v>
      </c>
      <c r="M273" s="132" t="s">
        <v>547</v>
      </c>
      <c r="N273" s="138">
        <v>45049</v>
      </c>
      <c r="O273" s="54"/>
      <c r="P273" s="54"/>
      <c r="R273" s="37" t="s">
        <v>851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60">
        <v>184</v>
      </c>
      <c r="B274" s="161">
        <v>45008</v>
      </c>
      <c r="C274" s="161"/>
      <c r="D274" s="162" t="s">
        <v>475</v>
      </c>
      <c r="E274" s="163" t="s">
        <v>545</v>
      </c>
      <c r="F274" s="133">
        <v>2765</v>
      </c>
      <c r="G274" s="163"/>
      <c r="H274" s="163">
        <v>3547.5</v>
      </c>
      <c r="I274" s="165">
        <v>3523</v>
      </c>
      <c r="J274" s="135" t="s">
        <v>631</v>
      </c>
      <c r="K274" s="136">
        <f t="shared" si="81"/>
        <v>782.5</v>
      </c>
      <c r="L274" s="137">
        <f t="shared" si="82"/>
        <v>0.28300180831826399</v>
      </c>
      <c r="M274" s="132" t="s">
        <v>547</v>
      </c>
      <c r="N274" s="138">
        <v>45177</v>
      </c>
      <c r="O274" s="54"/>
      <c r="P274" s="54"/>
      <c r="R274" s="37" t="s">
        <v>851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60">
        <v>185</v>
      </c>
      <c r="B275" s="161">
        <v>45027</v>
      </c>
      <c r="C275" s="161"/>
      <c r="D275" s="162" t="s">
        <v>784</v>
      </c>
      <c r="E275" s="163" t="s">
        <v>545</v>
      </c>
      <c r="F275" s="163">
        <v>460</v>
      </c>
      <c r="G275" s="163"/>
      <c r="H275" s="163">
        <v>825</v>
      </c>
      <c r="I275" s="165">
        <v>810</v>
      </c>
      <c r="J275" s="135" t="s">
        <v>631</v>
      </c>
      <c r="K275" s="136">
        <f t="shared" si="81"/>
        <v>365</v>
      </c>
      <c r="L275" s="137">
        <f t="shared" si="82"/>
        <v>0.79347826086956519</v>
      </c>
      <c r="M275" s="132" t="s">
        <v>547</v>
      </c>
      <c r="N275" s="138">
        <v>45155</v>
      </c>
      <c r="O275" s="54"/>
      <c r="P275" s="54"/>
      <c r="R275" s="37" t="s">
        <v>851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160">
        <v>186</v>
      </c>
      <c r="B276" s="161">
        <v>45050</v>
      </c>
      <c r="C276" s="161"/>
      <c r="D276" s="162" t="s">
        <v>41</v>
      </c>
      <c r="E276" s="163" t="s">
        <v>545</v>
      </c>
      <c r="F276" s="163">
        <v>3630</v>
      </c>
      <c r="G276" s="163"/>
      <c r="H276" s="163">
        <v>5150</v>
      </c>
      <c r="I276" s="165">
        <v>5040</v>
      </c>
      <c r="J276" s="135" t="s">
        <v>631</v>
      </c>
      <c r="K276" s="136">
        <f t="shared" si="81"/>
        <v>1520</v>
      </c>
      <c r="L276" s="137">
        <f t="shared" si="82"/>
        <v>0.41873278236914602</v>
      </c>
      <c r="M276" s="132" t="s">
        <v>547</v>
      </c>
      <c r="N276" s="138">
        <v>45344</v>
      </c>
      <c r="O276" s="54"/>
      <c r="P276" s="54"/>
      <c r="R276" s="37" t="s">
        <v>851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187</v>
      </c>
      <c r="B277" s="161">
        <v>45075</v>
      </c>
      <c r="C277" s="161"/>
      <c r="D277" s="162" t="s">
        <v>785</v>
      </c>
      <c r="E277" s="163" t="s">
        <v>545</v>
      </c>
      <c r="F277" s="133">
        <v>585</v>
      </c>
      <c r="G277" s="163"/>
      <c r="H277" s="163">
        <v>732</v>
      </c>
      <c r="I277" s="165">
        <v>732</v>
      </c>
      <c r="J277" s="135" t="s">
        <v>631</v>
      </c>
      <c r="K277" s="136">
        <f t="shared" si="81"/>
        <v>147</v>
      </c>
      <c r="L277" s="137">
        <f t="shared" si="82"/>
        <v>0.25128205128205128</v>
      </c>
      <c r="M277" s="132" t="s">
        <v>547</v>
      </c>
      <c r="N277" s="138">
        <v>45152</v>
      </c>
      <c r="O277" s="54"/>
      <c r="P277" s="54"/>
      <c r="R277" s="37" t="s">
        <v>851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F277" s="37"/>
      <c r="AG277" s="54"/>
      <c r="AI277" s="37"/>
      <c r="AK277" s="37"/>
      <c r="AL277" s="54"/>
    </row>
    <row r="278" spans="1:38" ht="12.75" customHeight="1">
      <c r="A278" s="160">
        <v>188</v>
      </c>
      <c r="B278" s="161">
        <v>45078</v>
      </c>
      <c r="C278" s="161"/>
      <c r="D278" s="162" t="s">
        <v>500</v>
      </c>
      <c r="E278" s="163" t="s">
        <v>545</v>
      </c>
      <c r="F278" s="133">
        <v>3310</v>
      </c>
      <c r="G278" s="163"/>
      <c r="H278" s="163">
        <v>4300</v>
      </c>
      <c r="I278" s="165">
        <v>4300</v>
      </c>
      <c r="J278" s="135" t="s">
        <v>631</v>
      </c>
      <c r="K278" s="136">
        <f t="shared" ref="K278" si="83">H278-F278</f>
        <v>990</v>
      </c>
      <c r="L278" s="137">
        <f t="shared" ref="L278" si="84">K278/F278</f>
        <v>0.29909365558912387</v>
      </c>
      <c r="M278" s="132" t="s">
        <v>547</v>
      </c>
      <c r="N278" s="138">
        <v>45436</v>
      </c>
      <c r="O278" s="54"/>
      <c r="P278" s="54"/>
      <c r="R278" s="37" t="s">
        <v>851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F278" s="37"/>
      <c r="AG278" s="54"/>
      <c r="AI278" s="37"/>
      <c r="AK278" s="37"/>
      <c r="AL278" s="54"/>
    </row>
    <row r="279" spans="1:38" ht="12.75" customHeight="1">
      <c r="A279" s="160">
        <v>189</v>
      </c>
      <c r="B279" s="161">
        <v>45103</v>
      </c>
      <c r="C279" s="161"/>
      <c r="D279" s="162" t="s">
        <v>803</v>
      </c>
      <c r="E279" s="163" t="s">
        <v>545</v>
      </c>
      <c r="F279" s="133">
        <v>282.5</v>
      </c>
      <c r="G279" s="163"/>
      <c r="H279" s="163">
        <v>383</v>
      </c>
      <c r="I279" s="165">
        <v>383</v>
      </c>
      <c r="J279" s="135" t="s">
        <v>631</v>
      </c>
      <c r="K279" s="136">
        <f>H279-F279</f>
        <v>100.5</v>
      </c>
      <c r="L279" s="137">
        <f>K279/F279</f>
        <v>0.35575221238938054</v>
      </c>
      <c r="M279" s="132" t="s">
        <v>547</v>
      </c>
      <c r="N279" s="138">
        <v>45265</v>
      </c>
      <c r="O279" s="54"/>
      <c r="P279" s="54"/>
      <c r="R279" s="37" t="s">
        <v>851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F279" s="37"/>
      <c r="AG279" s="54"/>
      <c r="AI279" s="37"/>
      <c r="AK279" s="37"/>
      <c r="AL279" s="54"/>
    </row>
    <row r="280" spans="1:38" ht="12.75" customHeight="1">
      <c r="A280" s="160">
        <v>190</v>
      </c>
      <c r="B280" s="161">
        <v>45120</v>
      </c>
      <c r="C280" s="161"/>
      <c r="D280" s="162" t="s">
        <v>499</v>
      </c>
      <c r="E280" s="163" t="s">
        <v>545</v>
      </c>
      <c r="F280" s="133">
        <v>2312.5</v>
      </c>
      <c r="G280" s="163"/>
      <c r="H280" s="163">
        <v>2935</v>
      </c>
      <c r="I280" s="165">
        <v>2935</v>
      </c>
      <c r="J280" s="135" t="s">
        <v>631</v>
      </c>
      <c r="K280" s="136">
        <f>H280-F280</f>
        <v>622.5</v>
      </c>
      <c r="L280" s="137">
        <f>K280/F280</f>
        <v>0.26918918918918922</v>
      </c>
      <c r="M280" s="132" t="s">
        <v>547</v>
      </c>
      <c r="N280" s="138">
        <v>45177</v>
      </c>
      <c r="O280" s="54"/>
      <c r="P280" s="54"/>
      <c r="R280" s="37" t="s">
        <v>851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F280" s="37"/>
      <c r="AG280" s="54"/>
      <c r="AI280" s="37"/>
      <c r="AK280" s="37"/>
      <c r="AL280" s="54"/>
    </row>
    <row r="281" spans="1:38" ht="12.75" customHeight="1">
      <c r="A281" s="160">
        <v>191</v>
      </c>
      <c r="B281" s="161">
        <v>45125</v>
      </c>
      <c r="C281" s="161"/>
      <c r="D281" s="162" t="s">
        <v>199</v>
      </c>
      <c r="E281" s="163" t="s">
        <v>545</v>
      </c>
      <c r="F281" s="133">
        <v>3980</v>
      </c>
      <c r="G281" s="163"/>
      <c r="H281" s="163">
        <v>4895</v>
      </c>
      <c r="I281" s="165">
        <v>4895</v>
      </c>
      <c r="J281" s="135" t="s">
        <v>631</v>
      </c>
      <c r="K281" s="136">
        <f>H281-F281</f>
        <v>915</v>
      </c>
      <c r="L281" s="137">
        <f>K281/F281</f>
        <v>0.22989949748743718</v>
      </c>
      <c r="M281" s="132" t="s">
        <v>547</v>
      </c>
      <c r="N281" s="138">
        <v>45155</v>
      </c>
      <c r="O281" s="54"/>
      <c r="P281" s="54"/>
      <c r="R281" s="37" t="s">
        <v>851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60">
        <v>192</v>
      </c>
      <c r="B282" s="161">
        <v>45145</v>
      </c>
      <c r="C282" s="161"/>
      <c r="D282" s="162" t="s">
        <v>805</v>
      </c>
      <c r="E282" s="163" t="s">
        <v>545</v>
      </c>
      <c r="F282" s="133">
        <v>565</v>
      </c>
      <c r="G282" s="163"/>
      <c r="H282" s="163">
        <v>725</v>
      </c>
      <c r="I282" s="165">
        <v>725</v>
      </c>
      <c r="J282" s="135" t="s">
        <v>631</v>
      </c>
      <c r="K282" s="136">
        <f>H282-F282</f>
        <v>160</v>
      </c>
      <c r="L282" s="137">
        <f>K282/F282</f>
        <v>0.2831858407079646</v>
      </c>
      <c r="M282" s="132" t="s">
        <v>547</v>
      </c>
      <c r="N282" s="138">
        <v>45169</v>
      </c>
      <c r="O282" s="54"/>
      <c r="P282" s="54"/>
      <c r="R282" s="37" t="s">
        <v>851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32">
        <v>193</v>
      </c>
      <c r="B283" s="233">
        <v>45167</v>
      </c>
      <c r="C283" s="233"/>
      <c r="D283" s="234" t="s">
        <v>809</v>
      </c>
      <c r="E283" s="235" t="s">
        <v>545</v>
      </c>
      <c r="F283" s="133">
        <v>700</v>
      </c>
      <c r="G283" s="235"/>
      <c r="H283" s="235">
        <v>950</v>
      </c>
      <c r="I283" s="236">
        <v>950</v>
      </c>
      <c r="J283" s="237" t="s">
        <v>631</v>
      </c>
      <c r="K283" s="136">
        <f>H283-F283</f>
        <v>250</v>
      </c>
      <c r="L283" s="137">
        <f>K283/F283</f>
        <v>0.35714285714285715</v>
      </c>
      <c r="M283" s="132" t="s">
        <v>547</v>
      </c>
      <c r="N283" s="138">
        <v>45261</v>
      </c>
      <c r="O283" s="54"/>
      <c r="P283" s="54"/>
      <c r="R283" s="37" t="s">
        <v>851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78">
        <v>194</v>
      </c>
      <c r="B284" s="179">
        <v>45184</v>
      </c>
      <c r="C284" s="53"/>
      <c r="D284" s="53" t="s">
        <v>502</v>
      </c>
      <c r="E284" s="180" t="s">
        <v>545</v>
      </c>
      <c r="F284" s="51" t="s">
        <v>810</v>
      </c>
      <c r="G284" s="51"/>
      <c r="H284" s="51"/>
      <c r="I284" s="51">
        <v>480</v>
      </c>
      <c r="J284" s="51" t="s">
        <v>546</v>
      </c>
      <c r="K284" s="51"/>
      <c r="L284" s="51"/>
      <c r="M284" s="51"/>
      <c r="N284" s="51"/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32">
        <v>195</v>
      </c>
      <c r="B285" s="233">
        <v>45203</v>
      </c>
      <c r="C285" s="233"/>
      <c r="D285" s="234" t="s">
        <v>172</v>
      </c>
      <c r="E285" s="235" t="s">
        <v>545</v>
      </c>
      <c r="F285" s="133">
        <v>992.5</v>
      </c>
      <c r="G285" s="235"/>
      <c r="H285" s="235">
        <v>1198</v>
      </c>
      <c r="I285" s="236">
        <v>1198</v>
      </c>
      <c r="J285" s="237" t="s">
        <v>631</v>
      </c>
      <c r="K285" s="136">
        <f>H285-F285</f>
        <v>205.5</v>
      </c>
      <c r="L285" s="137">
        <f>K285/F285</f>
        <v>0.2070528967254408</v>
      </c>
      <c r="M285" s="132" t="s">
        <v>547</v>
      </c>
      <c r="N285" s="138">
        <v>45392</v>
      </c>
      <c r="O285" s="54"/>
      <c r="P285" s="54"/>
      <c r="R285" s="37" t="s">
        <v>852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32">
        <v>196</v>
      </c>
      <c r="B286" s="233">
        <v>45216</v>
      </c>
      <c r="C286" s="233"/>
      <c r="D286" s="234" t="s">
        <v>104</v>
      </c>
      <c r="E286" s="235" t="s">
        <v>545</v>
      </c>
      <c r="F286" s="133">
        <v>5425</v>
      </c>
      <c r="G286" s="235"/>
      <c r="H286" s="235">
        <v>6880</v>
      </c>
      <c r="I286" s="236">
        <v>6870</v>
      </c>
      <c r="J286" s="237" t="s">
        <v>631</v>
      </c>
      <c r="K286" s="136">
        <f>H286-F286</f>
        <v>1455</v>
      </c>
      <c r="L286" s="137">
        <f>K286/F286</f>
        <v>0.26820276497695855</v>
      </c>
      <c r="M286" s="132" t="s">
        <v>547</v>
      </c>
      <c r="N286" s="138">
        <v>45342</v>
      </c>
      <c r="O286" s="54"/>
      <c r="P286" s="54"/>
      <c r="R286" s="37" t="s">
        <v>852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32">
        <v>197</v>
      </c>
      <c r="B287" s="233">
        <v>45216</v>
      </c>
      <c r="C287" s="233"/>
      <c r="D287" s="234" t="s">
        <v>811</v>
      </c>
      <c r="E287" s="235" t="s">
        <v>545</v>
      </c>
      <c r="F287" s="133">
        <v>1090</v>
      </c>
      <c r="G287" s="235"/>
      <c r="H287" s="235">
        <v>1415</v>
      </c>
      <c r="I287" s="236">
        <v>1415</v>
      </c>
      <c r="J287" s="237" t="s">
        <v>631</v>
      </c>
      <c r="K287" s="136">
        <f>H287-F287</f>
        <v>325</v>
      </c>
      <c r="L287" s="137">
        <f>K287/F287</f>
        <v>0.29816513761467889</v>
      </c>
      <c r="M287" s="132" t="s">
        <v>547</v>
      </c>
      <c r="N287" s="138">
        <v>45282</v>
      </c>
      <c r="O287" s="54"/>
      <c r="P287" s="54"/>
      <c r="R287" s="37" t="s">
        <v>851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32">
        <v>198</v>
      </c>
      <c r="B288" s="233">
        <v>45236</v>
      </c>
      <c r="C288" s="233"/>
      <c r="D288" s="234" t="s">
        <v>814</v>
      </c>
      <c r="E288" s="235" t="s">
        <v>545</v>
      </c>
      <c r="F288" s="133">
        <v>1270</v>
      </c>
      <c r="G288" s="235"/>
      <c r="H288" s="235">
        <v>1613</v>
      </c>
      <c r="I288" s="236">
        <v>1613</v>
      </c>
      <c r="J288" s="237" t="s">
        <v>631</v>
      </c>
      <c r="K288" s="136">
        <f>H288-F288</f>
        <v>343</v>
      </c>
      <c r="L288" s="137">
        <f>K288/F288</f>
        <v>0.27007874015748029</v>
      </c>
      <c r="M288" s="132" t="s">
        <v>547</v>
      </c>
      <c r="N288" s="138">
        <v>45246</v>
      </c>
      <c r="O288" s="54"/>
      <c r="P288" s="54"/>
      <c r="R288" s="37" t="s">
        <v>852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32">
        <v>199</v>
      </c>
      <c r="B289" s="233">
        <v>45251</v>
      </c>
      <c r="C289" s="233"/>
      <c r="D289" s="234" t="s">
        <v>815</v>
      </c>
      <c r="E289" s="235" t="s">
        <v>545</v>
      </c>
      <c r="F289" s="133">
        <v>807.5</v>
      </c>
      <c r="G289" s="235"/>
      <c r="H289" s="235">
        <v>1490</v>
      </c>
      <c r="I289" s="236">
        <v>1490</v>
      </c>
      <c r="J289" s="237" t="s">
        <v>631</v>
      </c>
      <c r="K289" s="136">
        <f>H289-F289</f>
        <v>682.5</v>
      </c>
      <c r="L289" s="137">
        <f>K289/F289</f>
        <v>0.84520123839009287</v>
      </c>
      <c r="M289" s="132" t="s">
        <v>547</v>
      </c>
      <c r="N289" s="138">
        <v>45479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78">
        <v>200</v>
      </c>
      <c r="B290" s="179">
        <v>45254</v>
      </c>
      <c r="C290" s="53"/>
      <c r="D290" s="53" t="s">
        <v>814</v>
      </c>
      <c r="E290" s="180" t="s">
        <v>545</v>
      </c>
      <c r="F290" s="51" t="s">
        <v>816</v>
      </c>
      <c r="G290" s="51"/>
      <c r="H290" s="51"/>
      <c r="I290" s="51">
        <v>1806</v>
      </c>
      <c r="J290" s="51" t="s">
        <v>546</v>
      </c>
      <c r="K290" s="51"/>
      <c r="L290" s="51"/>
      <c r="M290" s="51"/>
      <c r="N290" s="51"/>
      <c r="O290" s="54"/>
      <c r="P290" s="54"/>
      <c r="R290" s="37" t="s">
        <v>852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32">
        <v>201</v>
      </c>
      <c r="B291" s="233">
        <v>45265</v>
      </c>
      <c r="C291" s="233"/>
      <c r="D291" s="234" t="s">
        <v>503</v>
      </c>
      <c r="E291" s="235" t="s">
        <v>545</v>
      </c>
      <c r="F291" s="133">
        <v>435</v>
      </c>
      <c r="G291" s="235"/>
      <c r="H291" s="235">
        <v>558</v>
      </c>
      <c r="I291" s="236">
        <v>558</v>
      </c>
      <c r="J291" s="237" t="s">
        <v>631</v>
      </c>
      <c r="K291" s="136">
        <f>H291-F291</f>
        <v>123</v>
      </c>
      <c r="L291" s="137">
        <f>K291/F291</f>
        <v>0.28275862068965518</v>
      </c>
      <c r="M291" s="132" t="s">
        <v>547</v>
      </c>
      <c r="N291" s="138">
        <v>45378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32">
        <v>202</v>
      </c>
      <c r="B292" s="233">
        <v>45272</v>
      </c>
      <c r="C292" s="233"/>
      <c r="D292" s="234" t="s">
        <v>818</v>
      </c>
      <c r="E292" s="235" t="s">
        <v>545</v>
      </c>
      <c r="F292" s="133">
        <v>4225</v>
      </c>
      <c r="G292" s="235"/>
      <c r="H292" s="235">
        <v>5512</v>
      </c>
      <c r="I292" s="236">
        <v>5512</v>
      </c>
      <c r="J292" s="237" t="s">
        <v>631</v>
      </c>
      <c r="K292" s="136">
        <f>H292-F292</f>
        <v>1287</v>
      </c>
      <c r="L292" s="137">
        <f>K292/F292</f>
        <v>0.30461538461538462</v>
      </c>
      <c r="M292" s="132" t="s">
        <v>547</v>
      </c>
      <c r="N292" s="138">
        <v>45329</v>
      </c>
      <c r="O292" s="54"/>
      <c r="P292" s="54"/>
      <c r="R292" s="37" t="s">
        <v>852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178">
        <v>203</v>
      </c>
      <c r="B293" s="179">
        <v>45292</v>
      </c>
      <c r="C293" s="53"/>
      <c r="D293" s="53" t="s">
        <v>309</v>
      </c>
      <c r="E293" s="180" t="s">
        <v>545</v>
      </c>
      <c r="F293" s="51" t="s">
        <v>819</v>
      </c>
      <c r="G293" s="51"/>
      <c r="H293" s="51"/>
      <c r="I293" s="51">
        <v>4909</v>
      </c>
      <c r="J293" s="51" t="s">
        <v>546</v>
      </c>
      <c r="K293" s="51"/>
      <c r="L293" s="51"/>
      <c r="M293" s="51"/>
      <c r="N293" s="51"/>
      <c r="O293" s="54"/>
      <c r="P293" s="54"/>
      <c r="R293" s="37" t="s">
        <v>852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178">
        <v>204</v>
      </c>
      <c r="B294" s="179">
        <v>45294</v>
      </c>
      <c r="C294" s="53"/>
      <c r="D294" s="53" t="s">
        <v>501</v>
      </c>
      <c r="E294" s="180" t="s">
        <v>545</v>
      </c>
      <c r="F294" s="51" t="s">
        <v>820</v>
      </c>
      <c r="G294" s="51"/>
      <c r="H294" s="51"/>
      <c r="I294" s="51">
        <v>1080</v>
      </c>
      <c r="J294" s="51" t="s">
        <v>546</v>
      </c>
      <c r="K294" s="51"/>
      <c r="L294" s="51"/>
      <c r="M294" s="51"/>
      <c r="N294" s="51"/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178">
        <v>205</v>
      </c>
      <c r="B295" s="179">
        <v>45315</v>
      </c>
      <c r="C295" s="53"/>
      <c r="D295" s="53" t="s">
        <v>310</v>
      </c>
      <c r="E295" s="180" t="s">
        <v>545</v>
      </c>
      <c r="F295" s="51" t="s">
        <v>822</v>
      </c>
      <c r="G295" s="51"/>
      <c r="H295" s="51"/>
      <c r="I295" s="51">
        <v>2077</v>
      </c>
      <c r="J295" s="51" t="s">
        <v>546</v>
      </c>
      <c r="K295" s="51"/>
      <c r="L295" s="51"/>
      <c r="M295" s="51"/>
      <c r="N295" s="51"/>
      <c r="O295" s="54"/>
      <c r="P295" s="54"/>
      <c r="R295" s="37" t="s">
        <v>852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206</v>
      </c>
      <c r="B296" s="179">
        <v>45320</v>
      </c>
      <c r="C296" s="53"/>
      <c r="D296" s="53" t="s">
        <v>823</v>
      </c>
      <c r="E296" s="180" t="s">
        <v>545</v>
      </c>
      <c r="F296" s="51" t="s">
        <v>824</v>
      </c>
      <c r="G296" s="51"/>
      <c r="H296" s="51"/>
      <c r="I296" s="51">
        <v>2906</v>
      </c>
      <c r="J296" s="51" t="s">
        <v>546</v>
      </c>
      <c r="K296" s="51"/>
      <c r="L296" s="51"/>
      <c r="M296" s="51"/>
      <c r="N296" s="51"/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207</v>
      </c>
      <c r="B297" s="233">
        <v>45331</v>
      </c>
      <c r="C297" s="233"/>
      <c r="D297" s="234" t="s">
        <v>499</v>
      </c>
      <c r="E297" s="235" t="s">
        <v>545</v>
      </c>
      <c r="F297" s="133">
        <v>3270</v>
      </c>
      <c r="G297" s="235"/>
      <c r="H297" s="235">
        <v>4096</v>
      </c>
      <c r="I297" s="236">
        <v>4096</v>
      </c>
      <c r="J297" s="237" t="s">
        <v>631</v>
      </c>
      <c r="K297" s="136">
        <f>H297-F297</f>
        <v>826</v>
      </c>
      <c r="L297" s="137">
        <f>K297/F297</f>
        <v>0.25259938837920487</v>
      </c>
      <c r="M297" s="132" t="s">
        <v>547</v>
      </c>
      <c r="N297" s="138">
        <v>45377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178">
        <v>208</v>
      </c>
      <c r="B298" s="179">
        <v>45345</v>
      </c>
      <c r="C298" s="53"/>
      <c r="D298" s="53" t="s">
        <v>59</v>
      </c>
      <c r="E298" s="180" t="s">
        <v>545</v>
      </c>
      <c r="F298" s="51" t="s">
        <v>839</v>
      </c>
      <c r="G298" s="51"/>
      <c r="H298" s="51"/>
      <c r="I298" s="51">
        <v>2627</v>
      </c>
      <c r="J298" s="51" t="s">
        <v>546</v>
      </c>
      <c r="K298" s="51"/>
      <c r="L298" s="51"/>
      <c r="M298" s="51"/>
      <c r="N298" s="53"/>
      <c r="O298" s="54"/>
      <c r="P298" s="54"/>
      <c r="R298" s="37" t="s">
        <v>852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209</v>
      </c>
      <c r="B299" s="233">
        <v>45356</v>
      </c>
      <c r="C299" s="233"/>
      <c r="D299" s="234" t="s">
        <v>809</v>
      </c>
      <c r="E299" s="235" t="s">
        <v>545</v>
      </c>
      <c r="F299" s="133">
        <v>925</v>
      </c>
      <c r="G299" s="235"/>
      <c r="H299" s="235">
        <v>1170</v>
      </c>
      <c r="I299" s="236">
        <v>1170</v>
      </c>
      <c r="J299" s="237" t="s">
        <v>631</v>
      </c>
      <c r="K299" s="136">
        <f>H299-F299</f>
        <v>245</v>
      </c>
      <c r="L299" s="137">
        <f>K299/F299</f>
        <v>0.26486486486486488</v>
      </c>
      <c r="M299" s="132" t="s">
        <v>547</v>
      </c>
      <c r="N299" s="138">
        <v>45435</v>
      </c>
      <c r="O299" s="54"/>
      <c r="P299" s="54"/>
      <c r="R299" s="37" t="s">
        <v>853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232">
        <v>210</v>
      </c>
      <c r="B300" s="233">
        <v>45372</v>
      </c>
      <c r="C300" s="233"/>
      <c r="D300" s="234" t="s">
        <v>475</v>
      </c>
      <c r="E300" s="235" t="s">
        <v>545</v>
      </c>
      <c r="F300" s="133">
        <v>2910</v>
      </c>
      <c r="G300" s="235"/>
      <c r="H300" s="235">
        <v>3696</v>
      </c>
      <c r="I300" s="236">
        <v>3696</v>
      </c>
      <c r="J300" s="237" t="s">
        <v>631</v>
      </c>
      <c r="K300" s="136">
        <f>H300-F300</f>
        <v>786</v>
      </c>
      <c r="L300" s="137">
        <f>K300/F300</f>
        <v>0.27010309278350514</v>
      </c>
      <c r="M300" s="132" t="s">
        <v>547</v>
      </c>
      <c r="N300" s="138">
        <v>45412</v>
      </c>
      <c r="O300" s="54"/>
      <c r="P300" s="54"/>
      <c r="R300" s="37" t="s">
        <v>853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211</v>
      </c>
      <c r="B301" s="233">
        <v>45387</v>
      </c>
      <c r="C301" s="233"/>
      <c r="D301" s="234" t="s">
        <v>505</v>
      </c>
      <c r="E301" s="235" t="s">
        <v>545</v>
      </c>
      <c r="F301" s="133">
        <v>735</v>
      </c>
      <c r="G301" s="235"/>
      <c r="H301" s="235">
        <v>938</v>
      </c>
      <c r="I301" s="236">
        <v>938</v>
      </c>
      <c r="J301" s="237" t="s">
        <v>631</v>
      </c>
      <c r="K301" s="136">
        <f>H301-F301</f>
        <v>203</v>
      </c>
      <c r="L301" s="137">
        <f>K301/F301</f>
        <v>0.27619047619047621</v>
      </c>
      <c r="M301" s="132" t="s">
        <v>547</v>
      </c>
      <c r="N301" s="138">
        <v>45449</v>
      </c>
      <c r="O301" s="54"/>
      <c r="P301" s="54"/>
      <c r="R301" s="43" t="s">
        <v>852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212</v>
      </c>
      <c r="B302" s="179">
        <v>45407</v>
      </c>
      <c r="C302" s="53"/>
      <c r="D302" s="53" t="s">
        <v>811</v>
      </c>
      <c r="E302" s="180" t="s">
        <v>545</v>
      </c>
      <c r="F302" s="51" t="s">
        <v>842</v>
      </c>
      <c r="G302" s="51"/>
      <c r="H302" s="51"/>
      <c r="I302" s="51">
        <v>1675</v>
      </c>
      <c r="J302" s="51" t="s">
        <v>546</v>
      </c>
      <c r="K302" s="51"/>
      <c r="L302" s="51"/>
      <c r="M302" s="51"/>
      <c r="N302" s="53"/>
      <c r="O302" s="54"/>
      <c r="P302" s="54"/>
      <c r="R302" s="43" t="s">
        <v>852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213</v>
      </c>
      <c r="B303" s="233">
        <v>45426</v>
      </c>
      <c r="C303" s="233"/>
      <c r="D303" s="234" t="s">
        <v>788</v>
      </c>
      <c r="E303" s="235" t="s">
        <v>545</v>
      </c>
      <c r="F303" s="133">
        <v>485</v>
      </c>
      <c r="G303" s="235"/>
      <c r="H303" s="235">
        <v>617</v>
      </c>
      <c r="I303" s="236">
        <v>617</v>
      </c>
      <c r="J303" s="237" t="s">
        <v>631</v>
      </c>
      <c r="K303" s="136">
        <f>H303-F303</f>
        <v>132</v>
      </c>
      <c r="L303" s="137">
        <f>K303/F303</f>
        <v>0.27216494845360822</v>
      </c>
      <c r="M303" s="132" t="s">
        <v>547</v>
      </c>
      <c r="N303" s="138">
        <v>45481</v>
      </c>
      <c r="O303" s="54"/>
      <c r="P303" s="54"/>
      <c r="R303" s="43" t="s">
        <v>852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214</v>
      </c>
      <c r="B304" s="233">
        <v>45448</v>
      </c>
      <c r="C304" s="233"/>
      <c r="D304" s="234" t="s">
        <v>735</v>
      </c>
      <c r="E304" s="235" t="s">
        <v>545</v>
      </c>
      <c r="F304" s="133">
        <v>385</v>
      </c>
      <c r="G304" s="235"/>
      <c r="H304" s="235">
        <v>505</v>
      </c>
      <c r="I304" s="236">
        <v>505</v>
      </c>
      <c r="J304" s="237" t="s">
        <v>631</v>
      </c>
      <c r="K304" s="136">
        <f>H304-F304</f>
        <v>120</v>
      </c>
      <c r="L304" s="137">
        <f>K304/F304</f>
        <v>0.31168831168831168</v>
      </c>
      <c r="M304" s="132" t="s">
        <v>547</v>
      </c>
      <c r="N304" s="138">
        <v>45469</v>
      </c>
      <c r="O304" s="54"/>
      <c r="P304" s="54"/>
      <c r="R304" s="43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215</v>
      </c>
      <c r="B305" s="179">
        <v>45464</v>
      </c>
      <c r="C305" s="53"/>
      <c r="D305" s="53" t="s">
        <v>906</v>
      </c>
      <c r="E305" s="180" t="s">
        <v>545</v>
      </c>
      <c r="F305" s="51" t="s">
        <v>907</v>
      </c>
      <c r="G305" s="51"/>
      <c r="H305" s="51"/>
      <c r="I305" s="51">
        <v>4120</v>
      </c>
      <c r="J305" s="51" t="s">
        <v>546</v>
      </c>
      <c r="K305" s="51"/>
      <c r="L305" s="51"/>
      <c r="M305" s="51"/>
      <c r="N305" s="53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216</v>
      </c>
      <c r="B306" s="179">
        <v>45475</v>
      </c>
      <c r="C306" s="53"/>
      <c r="D306" s="53" t="s">
        <v>941</v>
      </c>
      <c r="E306" s="180" t="s">
        <v>545</v>
      </c>
      <c r="F306" s="51" t="s">
        <v>942</v>
      </c>
      <c r="G306" s="51"/>
      <c r="H306" s="51"/>
      <c r="I306" s="51">
        <v>426</v>
      </c>
      <c r="J306" s="51" t="s">
        <v>546</v>
      </c>
      <c r="K306" s="51"/>
      <c r="L306" s="51"/>
      <c r="M306" s="51"/>
      <c r="N306" s="53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/>
      <c r="B307" s="179"/>
      <c r="C307" s="53"/>
      <c r="D307" s="53"/>
      <c r="E307" s="180"/>
      <c r="F307" s="51"/>
      <c r="G307" s="51"/>
      <c r="H307" s="51"/>
      <c r="I307" s="51"/>
      <c r="J307" s="51"/>
      <c r="K307" s="51"/>
      <c r="L307" s="51"/>
      <c r="M307" s="51"/>
      <c r="N307" s="53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5" customHeight="1">
      <c r="A308" s="178"/>
      <c r="B308" s="179"/>
      <c r="C308" s="53"/>
      <c r="D308" s="53"/>
      <c r="E308" s="180"/>
      <c r="F308" s="51"/>
      <c r="G308" s="51"/>
      <c r="H308" s="51"/>
      <c r="I308" s="51"/>
      <c r="J308" s="51"/>
      <c r="K308" s="51"/>
      <c r="L308" s="51"/>
      <c r="M308" s="51"/>
      <c r="N308" s="53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B309" s="181" t="s">
        <v>786</v>
      </c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82"/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82"/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51"/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5" customHeight="1">
      <c r="F485" s="54"/>
      <c r="G485" s="54"/>
      <c r="H485" s="54"/>
      <c r="I485" s="54"/>
      <c r="J485" s="37"/>
      <c r="K485" s="54"/>
      <c r="L485" s="54"/>
      <c r="M485" s="54"/>
      <c r="O485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7 K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2024-07-08T16:35:29Z</dcterms:modified>
</cp:coreProperties>
</file>