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M75" i="6" s="1"/>
  <c r="P24" i="6"/>
  <c r="P18" i="6"/>
  <c r="P19" i="6"/>
  <c r="P20" i="6"/>
  <c r="P21" i="6"/>
  <c r="P22" i="6"/>
  <c r="L54" i="6" l="1"/>
  <c r="K54" i="6"/>
  <c r="M54" i="6" s="1"/>
  <c r="K76" i="6"/>
  <c r="M76" i="6" s="1"/>
  <c r="K72" i="6"/>
  <c r="M72" i="6" s="1"/>
  <c r="P16" i="6"/>
  <c r="L16" i="6"/>
  <c r="K16" i="6"/>
  <c r="M16" i="6" s="1"/>
  <c r="L52" i="6" l="1"/>
  <c r="K52" i="6"/>
  <c r="K51" i="6"/>
  <c r="L51" i="6"/>
  <c r="M52" i="6" l="1"/>
  <c r="M51" i="6"/>
  <c r="P17" i="6"/>
  <c r="K53" i="6"/>
  <c r="L46" i="6"/>
  <c r="K46" i="6"/>
  <c r="K71" i="6"/>
  <c r="M71" i="6" s="1"/>
  <c r="K69" i="6"/>
  <c r="M69" i="6" s="1"/>
  <c r="K70" i="6"/>
  <c r="M70" i="6" s="1"/>
  <c r="L53" i="6"/>
  <c r="K68" i="6"/>
  <c r="M68" i="6" s="1"/>
  <c r="K67" i="6"/>
  <c r="M67" i="6" s="1"/>
  <c r="P12" i="6"/>
  <c r="L12" i="6"/>
  <c r="K12" i="6"/>
  <c r="K65" i="6"/>
  <c r="M65" i="6" s="1"/>
  <c r="M53" i="6" l="1"/>
  <c r="M46" i="6"/>
  <c r="M12" i="6"/>
  <c r="K47" i="6"/>
  <c r="L47" i="6"/>
  <c r="K48" i="6"/>
  <c r="L48" i="6"/>
  <c r="K49" i="6"/>
  <c r="L49" i="6"/>
  <c r="K50" i="6"/>
  <c r="L50" i="6"/>
  <c r="M50" i="6" l="1"/>
  <c r="M49" i="6"/>
  <c r="M48" i="6"/>
  <c r="M47" i="6"/>
  <c r="K62" i="6"/>
  <c r="M62" i="6" s="1"/>
  <c r="K66" i="6" l="1"/>
  <c r="M66" i="6" s="1"/>
  <c r="K64" i="6"/>
  <c r="M64" i="6" s="1"/>
  <c r="P15" i="6"/>
  <c r="L15" i="6"/>
  <c r="K15" i="6"/>
  <c r="K63" i="6"/>
  <c r="M63" i="6" s="1"/>
  <c r="M15" i="6" l="1"/>
  <c r="K276" i="6" l="1"/>
  <c r="L276" i="6" s="1"/>
  <c r="P13" i="6" l="1"/>
  <c r="P14" i="6"/>
  <c r="K280" i="6" l="1"/>
  <c r="L280" i="6" s="1"/>
  <c r="K275" i="6"/>
  <c r="L275" i="6" s="1"/>
  <c r="K274" i="6"/>
  <c r="L274" i="6" s="1"/>
  <c r="K272" i="6"/>
  <c r="L272" i="6" s="1"/>
  <c r="H270" i="6"/>
  <c r="K270" i="6" s="1"/>
  <c r="L270" i="6" s="1"/>
  <c r="K269" i="6"/>
  <c r="L269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F231" i="6"/>
  <c r="K231" i="6" s="1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10" i="6"/>
  <c r="L210" i="6" s="1"/>
  <c r="F209" i="6"/>
  <c r="K209" i="6" s="1"/>
  <c r="L209" i="6" s="1"/>
  <c r="K208" i="6"/>
  <c r="L208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1" i="6"/>
  <c r="L181" i="6" s="1"/>
  <c r="K179" i="6"/>
  <c r="L179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F161" i="6"/>
  <c r="K161" i="6" s="1"/>
  <c r="L161" i="6" s="1"/>
  <c r="H160" i="6"/>
  <c r="K160" i="6" s="1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H126" i="6"/>
  <c r="K126" i="6" s="1"/>
  <c r="L126" i="6" s="1"/>
  <c r="F125" i="6"/>
  <c r="K125" i="6" s="1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P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<sst xmlns="http://schemas.openxmlformats.org/spreadsheetml/2006/main" count="2977" uniqueCount="1150">
  <si>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</si>
  <si>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</si>
  <si>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</si>
  <si>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</si>
  <si>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</si>
  <si>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</si>
  <si>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</si>
  <si>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</si>
  <si>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</si>
  <si>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</si>
  <si>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</si>
  <si>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</si>
  <si>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</si>
  <si>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</si>
  <si>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</si>
  <si>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</si>
  <si>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</si>
  <si>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</si>
  <si>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</si>
  <si>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</si>
  <si>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</si>
  <si>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</si>
  <si>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</si>
  <si>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</si>
  <si>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</si>
  <si>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</si>
  <si>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</si>
  <si>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</si>
  <si>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</si>
  <si>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</si>
  <si>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</si>
  <si>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</si>
  <si>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</si>
  <si>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</si>
  <si>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</si>
  <si>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</si>
  <si>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</si>
  <si>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</si>
  <si>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</si>
  <si>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</si>
  <si>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</si>
  <si>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</si>
  <si>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</si>
  <si>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</si>
  <si>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</si>
  <si>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</si>
  <si>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</si>
  <si>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</si>
  <si>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</si>
  <si>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</si>
  <si>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</si>
  <si>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</si>
  <si>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</si>
  <si>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</si>
  <si>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</si>
  <si>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</si>
  <si>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</si>
  <si>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</si>
  <si>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</si>
  <si>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</si>
  <si>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</si>
  <si>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</si>
  <si>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</si>
  <si>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</si>
  <si>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</si>
  <si>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</si>
  <si>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</si>
  <si>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</si>
  <si>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</si>
  <si>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</si>
  <si>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</si>
  <si>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</si>
  <si>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</si>
  <si>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</si>
  <si>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</si>
  <si>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</si>
  <si>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</si>
  <si>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</si>
  <si>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</si>
  <si>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</si>
  <si>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</si>
  <si>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</si>
  <si>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</si>
  <si>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</si>
  <si>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</si>
  <si>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</si>
  <si>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</si>
  <si>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</si>
  <si>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</si>
  <si>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</si>
  <si>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</si>
  <si>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</si>
  <si>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</si>
  <si>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</si>
  <si>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</si>
  <si>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</si>
  <si>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</si>
  <si>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</si>
  <si>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</si>
  <si>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</si>
  <si>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</si>
  <si>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</si>
  <si>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</si>
  <si>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</si>
  <si>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</si>
  <si>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</si>
  <si>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</si>
  <si>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</si>
  <si>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</si>
  <si>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</si>
  <si>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</si>
  <si>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</si>
  <si>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</si>
  <si>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</si>
  <si>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</si>
  <si>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</si>
  <si>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</si>
  <si>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</si>
  <si>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</si>
  <si>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</si>
  <si>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</si>
  <si>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</si>
  <si>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</si>
  <si>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</si>
  <si>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</si>
  <si>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</si>
  <si>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</si>
  <si>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</si>
  <si>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</si>
  <si>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</si>
  <si>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</si>
  <si>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</si>
  <si>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</si>
  <si>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</si>
  <si>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</si>
  <si>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</si>
  <si>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</si>
  <si>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</si>
  <si>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</si>
  <si>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</si>
  <si>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</si>
  <si>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</si>
  <si>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</si>
  <si>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</si>
  <si>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</si>
  <si>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</si>
  <si>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</si>
  <si>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</si>
  <si>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</si>
  <si>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</si>
  <si>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</si>
  <si>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</si>
  <si>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</si>
  <si>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</si>
  <si>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</si>
  <si>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</si>
  <si>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</si>
  <si>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</si>
  <si>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</si>
  <si>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</si>
  <si>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</si>
  <si>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</si>
  <si>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</si>
  <si>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</si>
  <si>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</si>
  <si>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</si>
  <si>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</si>
  <si>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</si>
  <si>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</si>
  <si>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</si>
  <si>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</si>
  <si>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</si>
  <si>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</si>
  <si>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</si>
  <si>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</si>
  <si>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</si>
  <si>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</si>
  <si>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</si>
  <si>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</si>
  <si>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</si>
  <si>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</si>
  <si>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</si>
  <si>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</si>
  <si>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</si>
  <si>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</si>
  <si>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</si>
  <si>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</si>
  <si>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</si>
  <si>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</si>
  <si>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</si>
  <si>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</si>
  <si>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</si>
  <si>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</si>
  <si>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</si>
  <si>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</si>
  <si>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</si>
  <si>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</si>
  <si>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</si>
  <si>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</si>
  <si>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</si>
  <si>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</si>
  <si>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</si>
  <si>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</si>
  <si>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</si>
  <si>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</si>
  <si>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</si>
  <si>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</si>
  <si>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</si>
  <si>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</si>
  <si>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</si>
  <si>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</si>
  <si>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</si>
  <si>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</si>
  <si>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</si>
  <si>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</si>
  <si>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</si>
  <si>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</si>
  <si>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</si>
  <si>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</si>
  <si>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</si>
  <si>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</si>
  <si>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</si>
  <si>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</si>
  <si>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</si>
  <si>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</si>
  <si>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</si>
  <si>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</si>
  <si>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</si>
  <si>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</si>
  <si>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</si>
  <si>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</si>
  <si>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</si>
  <si>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</si>
  <si>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</si>
  <si>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</si>
  <si>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</si>
  <si>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</si>
  <si>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</si>
  <si>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</si>
  <si>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</si>
  <si>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</si>
  <si>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</si>
  <si>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</si>
  <si>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</si>
  <si>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</si>
  <si>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</si>
  <si>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</si>
  <si>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</si>
  <si>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</si>
  <si>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</si>
  <si>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</si>
  <si>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</si>
  <si>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</si>
  <si>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</si>
  <si>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</si>
  <si>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</si>
  <si>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</si>
  <si>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</si>
  <si>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</si>
  <si>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</si>
  <si>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</si>
  <si>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</si>
  <si>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</si>
  <si>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</si>
  <si>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</si>
  <si>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</si>
  <si>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</si>
  <si>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</si>
  <si>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</si>
  <si>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</si>
  <si>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</si>
  <si>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</si>
  <si>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</si>
  <si>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</si>
  <si>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</si>
  <si>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</si>
  <si>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</si>
  <si>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</si>
  <si>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</si>
  <si>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</si>
  <si>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</si>
  <si>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</si>
  <si>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</si>
  <si>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</si>
  <si>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</si>
  <si>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</si>
  <si>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</si>
  <si>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</si>
  <si>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</si>
  <si>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</si>
  <si>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</si>
  <si>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</si>
  <si>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</si>
  <si>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</si>
  <si>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</si>
  <si>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</si>
  <si>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</si>
  <si>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</si>
  <si>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</si>
  <si>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</si>
  <si>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</si>
  <si>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</si>
  <si>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</si>
  <si>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</si>
  <si>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</si>
  <si>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</si>
  <si>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</si>
  <si>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</si>
  <si>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</si>
  <si>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</si>
  <si>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</si>
  <si>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</si>
  <si>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</si>
  <si>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</si>
  <si>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</si>
  <si>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</si>
  <si>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</si>
  <si>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</si>
  <si>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</si>
  <si>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</si>
  <si>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</si>
  <si>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</si>
  <si>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</si>
  <si>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</si>
  <si>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</si>
  <si>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</si>
  <si>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</si>
  <si>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</si>
  <si>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</si>
  <si>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</si>
  <si>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</si>
  <si>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</si>
  <si>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</si>
  <si>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</si>
  <si>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</si>
  <si>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</si>
  <si>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</si>
  <si>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</si>
  <si>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</si>
  <si>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</si>
  <si>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</si>
  <si>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</si>
  <si>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</si>
  <si>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</si>
  <si>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</si>
  <si>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</si>
  <si>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</si>
  <si>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</si>
  <si>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</si>
  <si>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</si>
  <si>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</si>
  <si>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</si>
  <si>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</si>
  <si>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</si>
  <si>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</si>
  <si>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</si>
  <si>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</si>
  <si>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</si>
  <si>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</si>
  <si>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</si>
  <si>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</si>
  <si>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</si>
  <si>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</si>
  <si>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</si>
  <si>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</si>
  <si>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</si>
  <si>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</si>
  <si>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</si>
  <si>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</si>
  <si>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</si>
  <si>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</si>
  <si>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</si>
  <si>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</si>
  <si>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</si>
  <si>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</si>
  <si>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</si>
  <si>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</si>
  <si>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</si>
  <si>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</si>
  <si>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</si>
  <si>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</si>
  <si>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</si>
  <si>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</si>
  <si>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</si>
  <si>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</si>
  <si>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</si>
  <si>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</si>
  <si>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</si>
  <si>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</si>
  <si>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</si>
  <si>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</si>
  <si>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</si>
  <si>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</si>
  <si>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</si>
  <si>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</si>
  <si>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</si>
  <si>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</si>
  <si>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</si>
  <si>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</si>
  <si>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</si>
  <si>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</si>
  <si>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</si>
  <si>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</si>
  <si>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</si>
  <si>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</si>
  <si>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</si>
  <si>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</si>
  <si>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</si>
  <si>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</si>
  <si>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</si>
  <si>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</si>
  <si>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</si>
  <si>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</si>
  <si>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</si>
  <si>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</si>
  <si>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</si>
  <si>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</si>
  <si>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</si>
  <si>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</si>
  <si>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</si>
  <si>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</si>
  <si>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</si>
  <si>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</si>
  <si>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</si>
  <si>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</si>
  <si>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</si>
  <si>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</si>
  <si>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</si>
  <si>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</si>
  <si>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</si>
  <si>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</si>
  <si>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</si>
  <si>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</si>
  <si>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</si>
  <si>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</si>
  <si>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</si>
  <si>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</si>
  <si>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</si>
  <si>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</si>
  <si>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</si>
  <si>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</si>
  <si>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</si>
  <si>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</si>
  <si>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</si>
  <si>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</si>
  <si>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</si>
  <si>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</si>
  <si>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</si>
  <si>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</si>
  <si>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</si>
  <si>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</si>
  <si>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</si>
  <si>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</si>
  <si>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</si>
  <si>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</si>
  <si>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</si>
  <si>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</si>
  <si>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</si>
  <si>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</si>
  <si>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</si>
  <si>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</si>
  <si>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</si>
  <si>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</si>
  <si>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</si>
  <si>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</si>
  <si>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</si>
  <si>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</si>
  <si>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</si>
  <si>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</si>
  <si>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</si>
  <si>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</si>
  <si>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</si>
  <si>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</si>
  <si>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</si>
  <si>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</si>
  <si>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</si>
  <si>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</si>
  <si>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</si>
  <si>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</si>
  <si>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</si>
  <si>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</si>
  <si>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</si>
  <si>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</si>
  <si>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</si>
  <si>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</si>
  <si>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</si>
  <si>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</si>
  <si>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</si>
  <si>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</si>
  <si>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</si>
  <si>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</si>
  <si>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</si>
  <si>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</si>
  <si>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</si>
  <si>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</si>
  <si>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</si>
  <si>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</si>
  <si>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</si>
  <si>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</si>
  <si>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</si>
  <si>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</si>
  <si>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</si>
  <si>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</si>
  <si>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</si>
  <si>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</si>
  <si>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</si>
  <si>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</si>
  <si>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</si>
  <si>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</si>
  <si>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</si>
  <si>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</si>
  <si>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</si>
  <si>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</si>
  <si>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</si>
  <si>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</si>
  <si>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</si>
  <si>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</si>
  <si>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</si>
  <si>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</si>
  <si>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</si>
  <si>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</si>
  <si>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</si>
  <si>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</si>
  <si>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</si>
  <si>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</si>
  <si>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</si>
  <si>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</si>
  <si>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</si>
  <si>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</si>
  <si>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</si>
  <si>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</si>
  <si>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</si>
  <si>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</si>
  <si>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</si>
  <si>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</si>
  <si>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</si>
  <si>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</si>
  <si>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</si>
  <si>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</si>
  <si>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</si>
  <si>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</si>
  <si>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</si>
  <si>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</si>
  <si>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</si>
  <si>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</si>
  <si>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</si>
  <si>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</si>
  <si>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</si>
  <si>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</si>
  <si>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</si>
  <si>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</si>
  <si>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</si>
  <si>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</si>
  <si>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</si>
  <si>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</si>
  <si>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</si>
  <si>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</si>
  <si>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</si>
  <si>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</si>
  <si>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</si>
  <si>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</si>
  <si>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</si>
  <si>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</si>
  <si>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</si>
  <si>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</si>
  <si>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</si>
  <si>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</si>
  <si>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</si>
  <si>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</si>
  <si>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</si>
  <si>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</si>
  <si>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</si>
  <si>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</si>
  <si>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</si>
  <si>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</si>
  <si>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</si>
  <si>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</si>
  <si>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</si>
  <si>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</si>
  <si>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</si>
  <si>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</si>
  <si>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</si>
  <si>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</si>
  <si>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</si>
  <si>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</si>
  <si>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</si>
  <si>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</si>
  <si>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</si>
  <si>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</si>
  <si>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</si>
  <si>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</si>
  <si>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</si>
  <si>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</si>
  <si>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</si>
  <si>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</si>
  <si>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</si>
  <si>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</si>
  <si>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</si>
  <si>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</si>
  <si>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</si>
  <si>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</si>
  <si>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</si>
  <si>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</si>
  <si>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</si>
  <si>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</si>
  <si>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</si>
  <si>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</si>
  <si>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</si>
  <si>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</si>
  <si>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</si>
  <si>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</si>
  <si>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</si>
  <si>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</si>
  <si>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</si>
  <si>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</si>
  <si>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</si>
  <si>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</si>
  <si>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</si>
  <si>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</si>
  <si>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</si>
  <si>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</si>
  <si>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</si>
  <si>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</si>
  <si>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</si>
  <si>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</si>
  <si>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</si>
  <si>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</si>
  <si>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</si>
  <si>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</si>
  <si>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</si>
  <si>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</si>
  <si>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</si>
  <si>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</si>
  <si>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</si>
  <si>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</si>
  <si>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</si>
  <si>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</si>
  <si>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</si>
  <si>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</si>
  <si>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</si>
  <si>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</si>
  <si>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</si>
  <si>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</si>
  <si>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</si>
  <si>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</si>
  <si>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</si>
  <si>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</si>
  <si>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</si>
  <si>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</si>
  <si>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</si>
  <si>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</si>
  <si>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</si>
  <si>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</si>
  <si>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</si>
  <si>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</si>
  <si>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</si>
  <si>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</si>
  <si>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</si>
  <si>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</si>
  <si>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</si>
  <si>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</si>
  <si>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</si>
  <si>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</si>
  <si>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</si>
  <si>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</si>
  <si>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</si>
  <si>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</si>
  <si>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</si>
  <si>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</si>
  <si>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</si>
  <si>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</si>
  <si>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</si>
  <si>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</si>
  <si>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</si>
  <si>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</si>
  <si>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</si>
  <si>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</si>
  <si>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</si>
  <si>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</si>
  <si>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</si>
  <si>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</si>
  <si>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</si>
  <si>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</si>
  <si>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</si>
  <si>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</si>
  <si>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</si>
  <si>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</si>
  <si>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</si>
  <si>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</si>
  <si>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</si>
  <si>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</si>
  <si>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</si>
  <si>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</si>
  <si>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</si>
  <si>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</si>
  <si>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</si>
  <si>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</si>
  <si>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</si>
  <si>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</si>
  <si>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</si>
  <si>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</si>
  <si>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</si>
  <si>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</si>
  <si>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</si>
  <si>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</si>
  <si>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</si>
  <si>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</si>
  <si>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</si>
  <si>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</si>
  <si>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</si>
  <si>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</si>
  <si>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</si>
  <si>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</si>
  <si>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</si>
  <si>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</si>
  <si>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</si>
  <si>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</si>
  <si>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</si>
  <si>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</si>
  <si>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</si>
  <si>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</si>
  <si>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</si>
  <si>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</si>
  <si>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</si>
  <si>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</si>
  <si>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</si>
  <si>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</si>
  <si>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</si>
  <si>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</si>
  <si>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</si>
  <si>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</si>
  <si>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</si>
  <si>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</si>
  <si>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</si>
  <si>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</si>
  <si>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</si>
  <si>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</si>
  <si>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</si>
  <si>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</si>
  <si>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</si>
  <si>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</si>
  <si>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</si>
  <si>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</si>
  <si>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</si>
  <si>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</si>
  <si>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</si>
  <si>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</si>
  <si>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</si>
  <si>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</si>
  <si>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</si>
  <si>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</si>
  <si>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</si>
  <si>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</si>
  <si>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</si>
  <si>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</si>
  <si>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</si>
  <si>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</si>
  <si>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</si>
  <si>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</si>
  <si>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</si>
  <si>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</si>
  <si>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</si>
  <si>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</si>
  <si>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</si>
  <si>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</si>
  <si>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</si>
  <si>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</si>
  <si>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</si>
  <si>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</si>
  <si>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</si>
  <si>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</si>
  <si>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</si>
  <si>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</si>
  <si>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</si>
  <si>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</si>
  <si>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</si>
  <si>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</si>
  <si>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</si>
  <si>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</si>
  <si>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</si>
  <si>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</si>
  <si>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</si>
  <si>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</si>
  <si>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</si>
  <si>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</si>
  <si>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</si>
  <si>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</si>
  <si>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</si>
  <si>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</si>
  <si>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</si>
  <si>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</si>
  <si>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</si>
  <si>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</si>
  <si>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</si>
  <si>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</si>
  <si>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</si>
  <si>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</si>
  <si>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</si>
  <si>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</si>
  <si>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</si>
  <si>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</si>
  <si>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</si>
  <si>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</si>
  <si>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</si>
  <si>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</si>
  <si>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</si>
  <si>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</si>
  <si>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</si>
  <si>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</si>
  <si>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</si>
  <si>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</si>
  <si>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</si>
  <si>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</si>
  <si>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</si>
  <si>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</si>
  <si>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</si>
  <si>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</si>
  <si>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</si>
  <si>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</si>
  <si>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</si>
  <si>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</si>
  <si>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</si>
  <si>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</si>
  <si>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</si>
  <si>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</si>
  <si>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</si>
  <si>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</si>
  <si>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</si>
  <si>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</si>
  <si>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</si>
  <si>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</si>
  <si>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</si>
  <si>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</si>
  <si>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</si>
  <si>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</si>
  <si>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</si>
  <si>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</si>
  <si>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</si>
  <si>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</si>
  <si>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</si>
  <si>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</si>
  <si>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</si>
  <si>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</si>
  <si>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</si>
  <si>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</si>
  <si>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</si>
  <si>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</si>
  <si>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</si>
  <si>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</si>
  <si>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</si>
  <si>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</si>
  <si>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</si>
  <si>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</si>
  <si>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</si>
  <si>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</si>
  <si>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</si>
  <si>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</si>
  <si>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</si>
  <si>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</si>
  <si>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</si>
  <si>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</si>
  <si>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</si>
  <si>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</si>
  <si>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</si>
  <si>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</si>
  <si>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</si>
  <si>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</si>
  <si>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</si>
  <si>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</si>
  <si>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</si>
  <si>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</si>
  <si>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</si>
  <si>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</si>
  <si>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</si>
  <si>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</si>
  <si>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</si>
  <si>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</si>
  <si>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3000-3100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</si>
  <si>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</si>
  <si>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</si>
  <si>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</si>
  <si>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</si>
  <si>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</si>
  <si>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</si>
  <si>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</si>
  <si>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</si>
  <si>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</si>
  <si>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</si>
  <si>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</si>
  <si>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</si>
  <si>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</si>
  <si>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</si>
  <si>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</si>
  <si>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</si>
  <si>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</si>
  <si>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</si>
  <si>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</si>
  <si>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</si>
  <si>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</si>
  <si>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</si>
  <si>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</si>
  <si>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</si>
  <si>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</si>
  <si>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</si>
  <si>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</si>
  <si>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</si>
  <si>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</si>
  <si>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</si>
  <si>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</si>
  <si>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</si>
  <si>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</si>
  <si>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</si>
  <si>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</si>
  <si>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</si>
  <si>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</si>
  <si>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</si>
  <si>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</si>
  <si>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</si>
  <si>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</si>
  <si>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HRTI PRIVATE LIMITED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</si>
  <si>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</si>
  <si>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</si>
  <si>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</si>
  <si>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</si>
  <si>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</si>
  <si>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</si>
  <si>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</si>
  <si>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</si>
  <si>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</si>
  <si>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</si>
  <si>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</si>
  <si>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</si>
  <si>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</si>
  <si>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</si>
  <si>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</si>
  <si>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368-371</t>
  </si>
  <si>
    <t>385-395</t>
  </si>
  <si>
    <t>UPL JULY FUT</t>
  </si>
  <si>
    <t>695-705</t>
  </si>
  <si>
    <t>1030-1035</t>
  </si>
  <si>
    <t>1070-1100</t>
  </si>
  <si>
    <t>Profit of Rs.35/-</t>
  </si>
  <si>
    <t>SYNGENE JULY FUT</t>
  </si>
  <si>
    <t>780-790</t>
  </si>
  <si>
    <t>160</t>
  </si>
  <si>
    <t>% Change in OI</t>
  </si>
  <si>
    <t>KDL</t>
  </si>
  <si>
    <t>Kore Digital Limited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</si>
  <si>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</si>
  <si>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</si>
  <si>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</si>
  <si>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</si>
  <si>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</si>
  <si>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</si>
  <si>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</si>
  <si>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</si>
  <si>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</si>
  <si>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</si>
  <si>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</si>
  <si>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</si>
  <si>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</si>
  <si>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</si>
  <si>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</si>
  <si>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</si>
  <si>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</si>
  <si>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</si>
  <si>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</si>
  <si>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</si>
  <si>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</si>
  <si>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</si>
  <si>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</si>
  <si>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</si>
  <si>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BHAVESHKUMAR NATVARLAL SHETH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</si>
  <si>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</si>
  <si>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</si>
  <si>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</si>
  <si>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</si>
  <si>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</si>
  <si>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1440-1490</t>
  </si>
  <si>
    <t>1580-1640</t>
  </si>
  <si>
    <t>BANKNIFTY 45200 PE 13-JUL</t>
  </si>
  <si>
    <t>350-370</t>
  </si>
  <si>
    <t>90-110</t>
  </si>
  <si>
    <t>500-600</t>
  </si>
  <si>
    <t>AARTECH</t>
  </si>
  <si>
    <t>VEENA RAJESH SHAH</t>
  </si>
  <si>
    <t>BIZOTIC</t>
  </si>
  <si>
    <t>INDRENEW</t>
  </si>
  <si>
    <t>VEEFIN</t>
  </si>
  <si>
    <t>BOMDYEING</t>
  </si>
  <si>
    <t>Bombay Dyeing &amp; Mfg Co.</t>
  </si>
  <si>
    <t>SUMICKSHA BANSAL</t>
  </si>
  <si>
    <t>CYBERMEDIA</t>
  </si>
  <si>
    <t>Cyber Media (India) Limit</t>
  </si>
  <si>
    <t>SUMANA PARUCHURI</t>
  </si>
  <si>
    <t>Profit of Rs.32/-</t>
  </si>
  <si>
    <t>COFORGE JULY FUT</t>
  </si>
  <si>
    <t>4800-4860</t>
  </si>
  <si>
    <t>Profit of Rs.5.5/-</t>
  </si>
  <si>
    <t>54.5</t>
  </si>
  <si>
    <t>Loss of Rs. 39.5/-</t>
  </si>
  <si>
    <t>1350-1430</t>
  </si>
  <si>
    <t>1600-1700</t>
  </si>
  <si>
    <t>2065-2125</t>
  </si>
  <si>
    <t>2300-2400</t>
  </si>
  <si>
    <t>NIFTY 19400 PE 06-JUL</t>
  </si>
  <si>
    <t>40-50</t>
  </si>
  <si>
    <t>FINNIFTY 20200 PE 11-JUL</t>
  </si>
  <si>
    <t>150-200</t>
  </si>
  <si>
    <t>LT 2540 CE 27-JUL</t>
  </si>
  <si>
    <t>32-34</t>
  </si>
  <si>
    <t>60-70</t>
  </si>
  <si>
    <t>GRASIM 1800 CE 27-JUL</t>
  </si>
  <si>
    <t>45-55</t>
  </si>
  <si>
    <t>82.5</t>
  </si>
  <si>
    <t>Profit of Rs.4/-</t>
  </si>
  <si>
    <t>AJANTAPHARM</t>
  </si>
  <si>
    <t>16</t>
  </si>
  <si>
    <t>Loss of Rs. 16/-</t>
  </si>
  <si>
    <t>AFEL</t>
  </si>
  <si>
    <t>SABISTABENARSHADKHANPATHAN</t>
  </si>
  <si>
    <t>SETU SECURITIES PVT. LTD.</t>
  </si>
  <si>
    <t>MANSI SHARE &amp; STOCK ADVISORS PRIVATE LIMITED</t>
  </si>
  <si>
    <t>MAHADEV MANUBHAI MAKVANA</t>
  </si>
  <si>
    <t>AJAY SALVI</t>
  </si>
  <si>
    <t>CONFINT</t>
  </si>
  <si>
    <t>MANSUKHLAL SHAH SHANTILAL</t>
  </si>
  <si>
    <t>DDIL</t>
  </si>
  <si>
    <t>AMIT LOHIA</t>
  </si>
  <si>
    <t>SALONI LOHIA</t>
  </si>
  <si>
    <t>SHREE NARAYAN LOHIA</t>
  </si>
  <si>
    <t>EARUM</t>
  </si>
  <si>
    <t>NIMIT JAYENDRA SHAH</t>
  </si>
  <si>
    <t>VICKY R JHAVERI HUF</t>
  </si>
  <si>
    <t>EKENNIS</t>
  </si>
  <si>
    <t>VINOD DANMAL KOTHARI</t>
  </si>
  <si>
    <t>GMPL</t>
  </si>
  <si>
    <t>VEDANKIT TRADERS PRIVATE LIMITED</t>
  </si>
  <si>
    <t>SHERWOOD SECURITIES PVT LTD</t>
  </si>
  <si>
    <t>HBEL</t>
  </si>
  <si>
    <t>GUPTA</t>
  </si>
  <si>
    <t>IFL</t>
  </si>
  <si>
    <t>KATYAYANI TRADELINK PRIVATE LIMITED</t>
  </si>
  <si>
    <t>SEEMA RAGHUNATH AGGARWAL</t>
  </si>
  <si>
    <t>INNOKAIZ</t>
  </si>
  <si>
    <t>VINITAJAIN</t>
  </si>
  <si>
    <t>JANUSCORP</t>
  </si>
  <si>
    <t>NEEHAR SHAIK</t>
  </si>
  <si>
    <t>MISTERKAPOORKESHRI</t>
  </si>
  <si>
    <t>MLKFOOD</t>
  </si>
  <si>
    <t>SHABNAM AVASTHI</t>
  </si>
  <si>
    <t>RHYTHEM SHARE TRADING PRIVATE LIMITED</t>
  </si>
  <si>
    <t>NEW WORLD FUND, INC.</t>
  </si>
  <si>
    <t>SMALL CAP WORLD FUND INC</t>
  </si>
  <si>
    <t>SHALPRO</t>
  </si>
  <si>
    <t>SHASHIJIT</t>
  </si>
  <si>
    <t>SHRADDHA</t>
  </si>
  <si>
    <t>SANDEEP BALIRAM SAVANT</t>
  </si>
  <si>
    <t>MANJU PURUSHOTTAM CHAMDIA</t>
  </si>
  <si>
    <t>SVPHOUSING</t>
  </si>
  <si>
    <t>KIRAN ANIL SHAH</t>
  </si>
  <si>
    <t>ANIL LAXMICHAND SHAH</t>
  </si>
  <si>
    <t>TRANSPACT</t>
  </si>
  <si>
    <t>GARIMA GOYAL</t>
  </si>
  <si>
    <t>ANIL KUMAR GOEL (HUF)</t>
  </si>
  <si>
    <t>RUPAL ATUL GHATALIA</t>
  </si>
  <si>
    <t>YASHVI HITESH PATEL</t>
  </si>
  <si>
    <t>VIRAL DHIRAJLAL MEHTA</t>
  </si>
  <si>
    <t>VEERKRUPA</t>
  </si>
  <si>
    <t>NNM SECURITIES PVT LTD</t>
  </si>
  <si>
    <t>YAARI</t>
  </si>
  <si>
    <t>FASHIONS BRANDS (INDIA) PRIVATE LIMITED</t>
  </si>
  <si>
    <t>AMBICAAGAR</t>
  </si>
  <si>
    <t>Ambica Agar &amp; AromaIndLtd</t>
  </si>
  <si>
    <t>MITHUN SECURITIES PVT. LTD.</t>
  </si>
  <si>
    <t>ANLON</t>
  </si>
  <si>
    <t>Anlon Technology Sol Ltd</t>
  </si>
  <si>
    <t>HEMANT NARESH JAIN HUF</t>
  </si>
  <si>
    <t>ANMOL</t>
  </si>
  <si>
    <t>Anmol India Limited</t>
  </si>
  <si>
    <t>SKSE SECURITIES LTD</t>
  </si>
  <si>
    <t>BSE Limited</t>
  </si>
  <si>
    <t>CEAT Limited</t>
  </si>
  <si>
    <t>BNP PARIBAS ARBITRAGE</t>
  </si>
  <si>
    <t>DISHTV</t>
  </si>
  <si>
    <t>Dish TV India Limited</t>
  </si>
  <si>
    <t>ELIN</t>
  </si>
  <si>
    <t>Elin Electronics Limited</t>
  </si>
  <si>
    <t>KABRA SAROJ</t>
  </si>
  <si>
    <t>Eris Lifesciences Limited</t>
  </si>
  <si>
    <t>HDFC MUTUAL FUND</t>
  </si>
  <si>
    <t>ESFL</t>
  </si>
  <si>
    <t>Essen Speciality Films L</t>
  </si>
  <si>
    <t>TOPGAIN FINANCE PRIVATE LIMITED</t>
  </si>
  <si>
    <t>VIJIT GLOBAL SECURITIES PRIVATE LIMITED</t>
  </si>
  <si>
    <t>GREENCHEF</t>
  </si>
  <si>
    <t>Greenchef Appliances Ltd</t>
  </si>
  <si>
    <t>MAGSON</t>
  </si>
  <si>
    <t>Magson Retail And Dist L</t>
  </si>
  <si>
    <t>YUGA STOCKS AND COMMODITIES PRIVATE LIMITED  .</t>
  </si>
  <si>
    <t>ELANKUMARANPERIAKARUPPAN</t>
  </si>
  <si>
    <t>Multi Commodity Exchange</t>
  </si>
  <si>
    <t>MITTAL</t>
  </si>
  <si>
    <t>Mittal Life Style Limited</t>
  </si>
  <si>
    <t>JAYANTI LAL</t>
  </si>
  <si>
    <t>NARMADA</t>
  </si>
  <si>
    <t>Narmada Agrobase Limited</t>
  </si>
  <si>
    <t>ARPIT JAIN HUF</t>
  </si>
  <si>
    <t>SETU SECURITIES PVT LTD</t>
  </si>
  <si>
    <t>NATHBIOGEN</t>
  </si>
  <si>
    <t>Nath Bio-Genes (I) Ltd</t>
  </si>
  <si>
    <t>NILASPACES</t>
  </si>
  <si>
    <t>Nila Spaces Limited</t>
  </si>
  <si>
    <t>KRONE INVESTMENTS</t>
  </si>
  <si>
    <t>Olectra Greentech Limited</t>
  </si>
  <si>
    <t>RPOWER</t>
  </si>
  <si>
    <t>Reliance Power Limited</t>
  </si>
  <si>
    <t>M/S. PRARTHANA ENTERPRISES</t>
  </si>
  <si>
    <t>RPPINFRA</t>
  </si>
  <si>
    <t>R.P.P. Infra Projects Ltd</t>
  </si>
  <si>
    <t>SABAR</t>
  </si>
  <si>
    <t>Sabar Flex India Limited</t>
  </si>
  <si>
    <t>MONEY PLANT PICTURES LLP</t>
  </si>
  <si>
    <t>SATINDLTD</t>
  </si>
  <si>
    <t>Sat Industries Limited</t>
  </si>
  <si>
    <t>SOCIETE GENERALE</t>
  </si>
  <si>
    <t>SKA ASSET SOLUTIONS LLP</t>
  </si>
  <si>
    <t>SELAN</t>
  </si>
  <si>
    <t>Selan Exploration Technol</t>
  </si>
  <si>
    <t>TFL</t>
  </si>
  <si>
    <t>Transwarranty Finance Lim</t>
  </si>
  <si>
    <t>MITTAL RIMPY</t>
  </si>
  <si>
    <t>VETO</t>
  </si>
  <si>
    <t>Veto Switchgear Cable Ltd</t>
  </si>
  <si>
    <t>VILINBIO</t>
  </si>
  <si>
    <t>Vilin Bio Med Limited</t>
  </si>
  <si>
    <t>PRABHULAL LALLUBHAI PAREKH</t>
  </si>
  <si>
    <t>ANANT WEALTH CONSULTANTS PRIVATE LIMITED</t>
  </si>
  <si>
    <t>YAKSHA KAMLESH CHOTALIA</t>
  </si>
  <si>
    <t>NAV CAPITAL VCC - NAV CAPITAL EMERGING STAR FUND</t>
  </si>
  <si>
    <t>SONAM GUPTA</t>
  </si>
  <si>
    <t>SHAH RAKESH</t>
  </si>
  <si>
    <t>GANGAFORGE</t>
  </si>
  <si>
    <t>Ganga Forging Limited</t>
  </si>
  <si>
    <t>IIFL Finance Limited</t>
  </si>
  <si>
    <t>SATPAL KHATTAR</t>
  </si>
  <si>
    <t>KSHITIJPOL</t>
  </si>
  <si>
    <t>Kshitij Polyline Limited</t>
  </si>
  <si>
    <t>VICKY RAJESH JHAVERI</t>
  </si>
  <si>
    <t>Sunteck Realty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</si>
</sst>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7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49" fontId="36" fillId="11" borderId="7" xfId="0" applyNumberFormat="1" applyFont="1" applyFill="1" applyBorder="1" applyAlignment="1">
      <alignment horizontal="center" vertical="center"/>
    </xf>
    <xf numFmtId="2" fontId="36" fillId="11" borderId="7" xfId="0" applyNumberFormat="1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0" fontId="37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2" fontId="37" fillId="0" borderId="24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16" fontId="37" fillId="0" borderId="31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2" sqref="B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1" t="s">
        <v>16</v>
      </c>
      <c r="B9" s="363" t="s">
        <v>17</v>
      </c>
      <c r="C9" s="363" t="s">
        <v>18</v>
      </c>
      <c r="D9" s="363" t="s">
        <v>19</v>
      </c>
      <c r="E9" s="26" t="s">
        <v>20</v>
      </c>
      <c r="F9" s="26" t="s">
        <v>21</v>
      </c>
      <c r="G9" s="358" t="s">
        <v>22</v>
      </c>
      <c r="H9" s="359"/>
      <c r="I9" s="360"/>
      <c r="J9" s="358" t="s">
        <v>23</v>
      </c>
      <c r="K9" s="359"/>
      <c r="L9" s="360"/>
      <c r="M9" s="26"/>
      <c r="N9" s="27"/>
      <c r="O9" s="27"/>
      <c r="P9" s="27"/>
    </row>
    <row r="10" spans="1:16" ht="38.25">
      <c r="A10" s="362"/>
      <c r="B10" s="364"/>
      <c r="C10" s="364"/>
      <c r="D10" s="36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945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19536.099999999999</v>
      </c>
      <c r="F11" s="35">
        <v>19508.733333333334</v>
      </c>
      <c r="G11" s="36">
        <v>19462.466666666667</v>
      </c>
      <c r="H11" s="36">
        <v>19388.833333333332</v>
      </c>
      <c r="I11" s="36">
        <v>19342.566666666666</v>
      </c>
      <c r="J11" s="36">
        <v>19582.366666666669</v>
      </c>
      <c r="K11" s="36">
        <v>19628.633333333339</v>
      </c>
      <c r="L11" s="36">
        <v>19702.26666666667</v>
      </c>
      <c r="M11" s="37">
        <v>19555</v>
      </c>
      <c r="N11" s="37">
        <v>19435.099999999999</v>
      </c>
      <c r="O11" s="312">
        <v>12458450</v>
      </c>
      <c r="P11" s="314">
        <v>5.9392006802721088E-2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45411.199999999997</v>
      </c>
      <c r="F12" s="38">
        <v>45333.950000000004</v>
      </c>
      <c r="G12" s="39">
        <v>45207.350000000006</v>
      </c>
      <c r="H12" s="39">
        <v>45003.5</v>
      </c>
      <c r="I12" s="39">
        <v>44876.9</v>
      </c>
      <c r="J12" s="39">
        <v>45537.80000000001</v>
      </c>
      <c r="K12" s="39">
        <v>45664.4</v>
      </c>
      <c r="L12" s="39">
        <v>45868.250000000015</v>
      </c>
      <c r="M12" s="31">
        <v>45460.55</v>
      </c>
      <c r="N12" s="31">
        <v>45130.1</v>
      </c>
      <c r="O12" s="313">
        <v>3199170</v>
      </c>
      <c r="P12" s="314">
        <v>7.3653264333214188E-2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20294.849999999999</v>
      </c>
      <c r="F13" s="38">
        <v>20277.433333333334</v>
      </c>
      <c r="G13" s="39">
        <v>20221.416666666668</v>
      </c>
      <c r="H13" s="39">
        <v>20147.983333333334</v>
      </c>
      <c r="I13" s="39">
        <v>20091.966666666667</v>
      </c>
      <c r="J13" s="39">
        <v>20350.866666666669</v>
      </c>
      <c r="K13" s="39">
        <v>20406.883333333331</v>
      </c>
      <c r="L13" s="39">
        <v>20480.316666666669</v>
      </c>
      <c r="M13" s="31">
        <v>20333.45</v>
      </c>
      <c r="N13" s="31">
        <v>20204</v>
      </c>
      <c r="O13" s="313">
        <v>80560</v>
      </c>
      <c r="P13" s="315">
        <v>5.994005994005994E-3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8349.1</v>
      </c>
      <c r="F14" s="38">
        <v>8325.6999999999989</v>
      </c>
      <c r="G14" s="39">
        <v>8285.3999999999978</v>
      </c>
      <c r="H14" s="39">
        <v>8221.6999999999989</v>
      </c>
      <c r="I14" s="39">
        <v>8181.3999999999978</v>
      </c>
      <c r="J14" s="39">
        <v>8389.3999999999978</v>
      </c>
      <c r="K14" s="39">
        <v>8429.6999999999971</v>
      </c>
      <c r="L14" s="39">
        <v>8493.3999999999978</v>
      </c>
      <c r="M14" s="31">
        <v>8366</v>
      </c>
      <c r="N14" s="31">
        <v>8262</v>
      </c>
      <c r="O14" s="313">
        <v>6750</v>
      </c>
      <c r="P14" s="315">
        <v>0.2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488.55</v>
      </c>
      <c r="F15" s="38">
        <v>487.08333333333331</v>
      </c>
      <c r="G15" s="39">
        <v>483.11666666666662</v>
      </c>
      <c r="H15" s="39">
        <v>477.68333333333328</v>
      </c>
      <c r="I15" s="39">
        <v>473.71666666666658</v>
      </c>
      <c r="J15" s="39">
        <v>492.51666666666665</v>
      </c>
      <c r="K15" s="39">
        <v>496.48333333333335</v>
      </c>
      <c r="L15" s="39">
        <v>501.91666666666669</v>
      </c>
      <c r="M15" s="31">
        <v>491.05</v>
      </c>
      <c r="N15" s="31">
        <v>481.65</v>
      </c>
      <c r="O15" s="313">
        <v>9943000</v>
      </c>
      <c r="P15" s="314">
        <v>4.7513695743784237E-2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4428.5</v>
      </c>
      <c r="F16" s="38">
        <v>4432.666666666667</v>
      </c>
      <c r="G16" s="39">
        <v>4407.8333333333339</v>
      </c>
      <c r="H16" s="39">
        <v>4387.166666666667</v>
      </c>
      <c r="I16" s="39">
        <v>4362.3333333333339</v>
      </c>
      <c r="J16" s="39">
        <v>4453.3333333333339</v>
      </c>
      <c r="K16" s="39">
        <v>4478.1666666666679</v>
      </c>
      <c r="L16" s="39">
        <v>4498.8333333333339</v>
      </c>
      <c r="M16" s="31">
        <v>4457.5</v>
      </c>
      <c r="N16" s="31">
        <v>4412</v>
      </c>
      <c r="O16" s="313">
        <v>1248250</v>
      </c>
      <c r="P16" s="314">
        <v>-2.0404159309397686E-2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23570.15</v>
      </c>
      <c r="F17" s="38">
        <v>23424.033333333336</v>
      </c>
      <c r="G17" s="39">
        <v>23186.416666666672</v>
      </c>
      <c r="H17" s="39">
        <v>22802.683333333334</v>
      </c>
      <c r="I17" s="39">
        <v>22565.066666666669</v>
      </c>
      <c r="J17" s="39">
        <v>23807.766666666674</v>
      </c>
      <c r="K17" s="39">
        <v>24045.383333333335</v>
      </c>
      <c r="L17" s="39">
        <v>24429.116666666676</v>
      </c>
      <c r="M17" s="31">
        <v>23661.65</v>
      </c>
      <c r="N17" s="31">
        <v>23040.3</v>
      </c>
      <c r="O17" s="313">
        <v>60040</v>
      </c>
      <c r="P17" s="314">
        <v>1.4874915483434753E-2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189.9</v>
      </c>
      <c r="F18" s="38">
        <v>189.7166666666667</v>
      </c>
      <c r="G18" s="39">
        <v>188.23333333333341</v>
      </c>
      <c r="H18" s="39">
        <v>186.56666666666672</v>
      </c>
      <c r="I18" s="39">
        <v>185.08333333333343</v>
      </c>
      <c r="J18" s="39">
        <v>191.38333333333338</v>
      </c>
      <c r="K18" s="39">
        <v>192.86666666666667</v>
      </c>
      <c r="L18" s="39">
        <v>194.53333333333336</v>
      </c>
      <c r="M18" s="31">
        <v>191.2</v>
      </c>
      <c r="N18" s="31">
        <v>188.05</v>
      </c>
      <c r="O18" s="313">
        <v>26055000</v>
      </c>
      <c r="P18" s="314">
        <v>2.2850020772746159E-3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214.4</v>
      </c>
      <c r="F19" s="38">
        <v>213.33333333333334</v>
      </c>
      <c r="G19" s="39">
        <v>211.26666666666668</v>
      </c>
      <c r="H19" s="39">
        <v>208.13333333333333</v>
      </c>
      <c r="I19" s="39">
        <v>206.06666666666666</v>
      </c>
      <c r="J19" s="39">
        <v>216.4666666666667</v>
      </c>
      <c r="K19" s="39">
        <v>218.53333333333336</v>
      </c>
      <c r="L19" s="39">
        <v>221.66666666666671</v>
      </c>
      <c r="M19" s="31">
        <v>215.4</v>
      </c>
      <c r="N19" s="31">
        <v>210.2</v>
      </c>
      <c r="O19" s="313">
        <v>28402400</v>
      </c>
      <c r="P19" s="314">
        <v>3.6236008347562132E-2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1818.45</v>
      </c>
      <c r="F20" s="38">
        <v>1818.1833333333332</v>
      </c>
      <c r="G20" s="39">
        <v>1810.6166666666663</v>
      </c>
      <c r="H20" s="39">
        <v>1802.7833333333331</v>
      </c>
      <c r="I20" s="39">
        <v>1795.2166666666662</v>
      </c>
      <c r="J20" s="39">
        <v>1826.0166666666664</v>
      </c>
      <c r="K20" s="39">
        <v>1833.5833333333335</v>
      </c>
      <c r="L20" s="39">
        <v>1841.4166666666665</v>
      </c>
      <c r="M20" s="31">
        <v>1825.75</v>
      </c>
      <c r="N20" s="31">
        <v>1810.35</v>
      </c>
      <c r="O20" s="313">
        <v>4899300</v>
      </c>
      <c r="P20" s="314">
        <v>1.5988552942640288E-2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2417.8000000000002</v>
      </c>
      <c r="F21" s="38">
        <v>2420.4833333333336</v>
      </c>
      <c r="G21" s="39">
        <v>2397.9666666666672</v>
      </c>
      <c r="H21" s="39">
        <v>2378.1333333333337</v>
      </c>
      <c r="I21" s="39">
        <v>2355.6166666666672</v>
      </c>
      <c r="J21" s="39">
        <v>2440.3166666666671</v>
      </c>
      <c r="K21" s="39">
        <v>2462.8333333333335</v>
      </c>
      <c r="L21" s="39">
        <v>2482.666666666667</v>
      </c>
      <c r="M21" s="31">
        <v>2443</v>
      </c>
      <c r="N21" s="31">
        <v>2400.65</v>
      </c>
      <c r="O21" s="313">
        <v>11606100</v>
      </c>
      <c r="P21" s="314">
        <v>-1.4193252471715422E-2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743.55</v>
      </c>
      <c r="F22" s="38">
        <v>745.0333333333333</v>
      </c>
      <c r="G22" s="39">
        <v>741.11666666666656</v>
      </c>
      <c r="H22" s="39">
        <v>738.68333333333328</v>
      </c>
      <c r="I22" s="39">
        <v>734.76666666666654</v>
      </c>
      <c r="J22" s="39">
        <v>747.46666666666658</v>
      </c>
      <c r="K22" s="39">
        <v>751.38333333333333</v>
      </c>
      <c r="L22" s="39">
        <v>753.81666666666661</v>
      </c>
      <c r="M22" s="31">
        <v>748.95</v>
      </c>
      <c r="N22" s="31">
        <v>742.6</v>
      </c>
      <c r="O22" s="313">
        <v>29111200</v>
      </c>
      <c r="P22" s="314">
        <v>-5.7106945734739607E-3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3546.35</v>
      </c>
      <c r="F23" s="38">
        <v>3546.6833333333329</v>
      </c>
      <c r="G23" s="39">
        <v>3528.016666666666</v>
      </c>
      <c r="H23" s="39">
        <v>3509.6833333333329</v>
      </c>
      <c r="I23" s="39">
        <v>3491.016666666666</v>
      </c>
      <c r="J23" s="39">
        <v>3565.016666666666</v>
      </c>
      <c r="K23" s="39">
        <v>3583.6833333333329</v>
      </c>
      <c r="L23" s="39">
        <v>3602.016666666666</v>
      </c>
      <c r="M23" s="31">
        <v>3565.35</v>
      </c>
      <c r="N23" s="31">
        <v>3528.35</v>
      </c>
      <c r="O23" s="313">
        <v>862200</v>
      </c>
      <c r="P23" s="314">
        <v>2.4233784746970778E-2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431.65</v>
      </c>
      <c r="F24" s="38">
        <v>432.5</v>
      </c>
      <c r="G24" s="39">
        <v>429.4</v>
      </c>
      <c r="H24" s="39">
        <v>427.15</v>
      </c>
      <c r="I24" s="39">
        <v>424.04999999999995</v>
      </c>
      <c r="J24" s="39">
        <v>434.75</v>
      </c>
      <c r="K24" s="39">
        <v>437.85</v>
      </c>
      <c r="L24" s="39">
        <v>440.1</v>
      </c>
      <c r="M24" s="31">
        <v>435.6</v>
      </c>
      <c r="N24" s="31">
        <v>430.25</v>
      </c>
      <c r="O24" s="313">
        <v>59437800</v>
      </c>
      <c r="P24" s="314">
        <v>2.0048189793648832E-2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5299.7</v>
      </c>
      <c r="F25" s="38">
        <v>5240.083333333333</v>
      </c>
      <c r="G25" s="39">
        <v>5151.1666666666661</v>
      </c>
      <c r="H25" s="39">
        <v>5002.6333333333332</v>
      </c>
      <c r="I25" s="39">
        <v>4913.7166666666662</v>
      </c>
      <c r="J25" s="39">
        <v>5388.6166666666659</v>
      </c>
      <c r="K25" s="39">
        <v>5477.5333333333319</v>
      </c>
      <c r="L25" s="39">
        <v>5626.0666666666657</v>
      </c>
      <c r="M25" s="31">
        <v>5329</v>
      </c>
      <c r="N25" s="31">
        <v>5091.55</v>
      </c>
      <c r="O25" s="313">
        <v>1900125</v>
      </c>
      <c r="P25" s="314">
        <v>6.6220780080789351E-3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409.1</v>
      </c>
      <c r="F26" s="38">
        <v>404.84999999999997</v>
      </c>
      <c r="G26" s="39">
        <v>398.44999999999993</v>
      </c>
      <c r="H26" s="39">
        <v>387.79999999999995</v>
      </c>
      <c r="I26" s="39">
        <v>381.39999999999992</v>
      </c>
      <c r="J26" s="39">
        <v>415.49999999999994</v>
      </c>
      <c r="K26" s="39">
        <v>421.89999999999992</v>
      </c>
      <c r="L26" s="39">
        <v>432.54999999999995</v>
      </c>
      <c r="M26" s="31">
        <v>411.25</v>
      </c>
      <c r="N26" s="31">
        <v>394.2</v>
      </c>
      <c r="O26" s="313">
        <v>11743600</v>
      </c>
      <c r="P26" s="314">
        <v>-3.6809815950920248E-2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163.65</v>
      </c>
      <c r="F27" s="38">
        <v>163.26666666666668</v>
      </c>
      <c r="G27" s="39">
        <v>162.13333333333335</v>
      </c>
      <c r="H27" s="39">
        <v>160.61666666666667</v>
      </c>
      <c r="I27" s="39">
        <v>159.48333333333335</v>
      </c>
      <c r="J27" s="39">
        <v>164.78333333333336</v>
      </c>
      <c r="K27" s="39">
        <v>165.91666666666669</v>
      </c>
      <c r="L27" s="39">
        <v>167.43333333333337</v>
      </c>
      <c r="M27" s="31">
        <v>164.4</v>
      </c>
      <c r="N27" s="31">
        <v>161.75</v>
      </c>
      <c r="O27" s="313">
        <v>71605000</v>
      </c>
      <c r="P27" s="314">
        <v>-6.0383120488617433E-3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3408.7</v>
      </c>
      <c r="F28" s="38">
        <v>3399.9333333333329</v>
      </c>
      <c r="G28" s="39">
        <v>3384.8166666666657</v>
      </c>
      <c r="H28" s="39">
        <v>3360.9333333333329</v>
      </c>
      <c r="I28" s="39">
        <v>3345.8166666666657</v>
      </c>
      <c r="J28" s="39">
        <v>3423.8166666666657</v>
      </c>
      <c r="K28" s="39">
        <v>3438.9333333333334</v>
      </c>
      <c r="L28" s="39">
        <v>3462.8166666666657</v>
      </c>
      <c r="M28" s="31">
        <v>3415.05</v>
      </c>
      <c r="N28" s="31">
        <v>3376.05</v>
      </c>
      <c r="O28" s="313">
        <v>4505400</v>
      </c>
      <c r="P28" s="314">
        <v>-8.9745281773789091E-3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1853.55</v>
      </c>
      <c r="F29" s="38">
        <v>1861.2666666666664</v>
      </c>
      <c r="G29" s="39">
        <v>1832.4333333333329</v>
      </c>
      <c r="H29" s="39">
        <v>1811.3166666666666</v>
      </c>
      <c r="I29" s="39">
        <v>1782.4833333333331</v>
      </c>
      <c r="J29" s="39">
        <v>1882.3833333333328</v>
      </c>
      <c r="K29" s="39">
        <v>1911.2166666666662</v>
      </c>
      <c r="L29" s="39">
        <v>1932.3333333333326</v>
      </c>
      <c r="M29" s="31">
        <v>1890.1</v>
      </c>
      <c r="N29" s="31">
        <v>1840.15</v>
      </c>
      <c r="O29" s="313">
        <v>2422934</v>
      </c>
      <c r="P29" s="314">
        <v>5.0235956766631149E-3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6808.75</v>
      </c>
      <c r="F30" s="38">
        <v>6769.1500000000005</v>
      </c>
      <c r="G30" s="39">
        <v>6719.5500000000011</v>
      </c>
      <c r="H30" s="39">
        <v>6630.35</v>
      </c>
      <c r="I30" s="39">
        <v>6580.7500000000009</v>
      </c>
      <c r="J30" s="39">
        <v>6858.3500000000013</v>
      </c>
      <c r="K30" s="39">
        <v>6907.9500000000016</v>
      </c>
      <c r="L30" s="39">
        <v>6997.1500000000015</v>
      </c>
      <c r="M30" s="31">
        <v>6818.75</v>
      </c>
      <c r="N30" s="31">
        <v>6679.95</v>
      </c>
      <c r="O30" s="313">
        <v>410175</v>
      </c>
      <c r="P30" s="314">
        <v>2.8587549369945457E-2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782.85</v>
      </c>
      <c r="F31" s="38">
        <v>774.76666666666677</v>
      </c>
      <c r="G31" s="39">
        <v>765.08333333333348</v>
      </c>
      <c r="H31" s="39">
        <v>747.31666666666672</v>
      </c>
      <c r="I31" s="39">
        <v>737.63333333333344</v>
      </c>
      <c r="J31" s="39">
        <v>792.53333333333353</v>
      </c>
      <c r="K31" s="39">
        <v>802.2166666666667</v>
      </c>
      <c r="L31" s="39">
        <v>819.98333333333358</v>
      </c>
      <c r="M31" s="31">
        <v>784.45</v>
      </c>
      <c r="N31" s="31">
        <v>757</v>
      </c>
      <c r="O31" s="313">
        <v>12544000</v>
      </c>
      <c r="P31" s="314">
        <v>-1.4328928514567743E-3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766.5</v>
      </c>
      <c r="F32" s="38">
        <v>755.16666666666663</v>
      </c>
      <c r="G32" s="39">
        <v>740.2833333333333</v>
      </c>
      <c r="H32" s="39">
        <v>714.06666666666672</v>
      </c>
      <c r="I32" s="39">
        <v>699.18333333333339</v>
      </c>
      <c r="J32" s="39">
        <v>781.38333333333321</v>
      </c>
      <c r="K32" s="39">
        <v>796.26666666666665</v>
      </c>
      <c r="L32" s="39">
        <v>822.48333333333312</v>
      </c>
      <c r="M32" s="31">
        <v>770.05</v>
      </c>
      <c r="N32" s="31">
        <v>728.95</v>
      </c>
      <c r="O32" s="313">
        <v>12267200</v>
      </c>
      <c r="P32" s="314">
        <v>0.19362089264690141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985.5</v>
      </c>
      <c r="F33" s="38">
        <v>981.01666666666677</v>
      </c>
      <c r="G33" s="39">
        <v>972.23333333333358</v>
      </c>
      <c r="H33" s="39">
        <v>958.96666666666681</v>
      </c>
      <c r="I33" s="39">
        <v>950.18333333333362</v>
      </c>
      <c r="J33" s="39">
        <v>994.28333333333353</v>
      </c>
      <c r="K33" s="39">
        <v>1003.0666666666666</v>
      </c>
      <c r="L33" s="39">
        <v>1016.3333333333335</v>
      </c>
      <c r="M33" s="31">
        <v>989.8</v>
      </c>
      <c r="N33" s="31">
        <v>967.75</v>
      </c>
      <c r="O33" s="313">
        <v>52835000</v>
      </c>
      <c r="P33" s="314">
        <v>-1.3467149025557242E-2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4933.45</v>
      </c>
      <c r="F34" s="38">
        <v>4914.1166666666659</v>
      </c>
      <c r="G34" s="39">
        <v>4874.0333333333319</v>
      </c>
      <c r="H34" s="39">
        <v>4814.6166666666659</v>
      </c>
      <c r="I34" s="39">
        <v>4774.5333333333319</v>
      </c>
      <c r="J34" s="39">
        <v>4973.5333333333319</v>
      </c>
      <c r="K34" s="39">
        <v>5013.6166666666659</v>
      </c>
      <c r="L34" s="39">
        <v>5073.0333333333319</v>
      </c>
      <c r="M34" s="31">
        <v>4954.2</v>
      </c>
      <c r="N34" s="31">
        <v>4854.7</v>
      </c>
      <c r="O34" s="313">
        <v>2725250</v>
      </c>
      <c r="P34" s="314">
        <v>-2.7651413790027651E-2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1625.1</v>
      </c>
      <c r="F35" s="38">
        <v>1623.55</v>
      </c>
      <c r="G35" s="39">
        <v>1617.3</v>
      </c>
      <c r="H35" s="39">
        <v>1609.5</v>
      </c>
      <c r="I35" s="39">
        <v>1603.25</v>
      </c>
      <c r="J35" s="39">
        <v>1631.35</v>
      </c>
      <c r="K35" s="39">
        <v>1637.6</v>
      </c>
      <c r="L35" s="39">
        <v>1645.3999999999999</v>
      </c>
      <c r="M35" s="31">
        <v>1629.8</v>
      </c>
      <c r="N35" s="31">
        <v>1615.75</v>
      </c>
      <c r="O35" s="313">
        <v>7564500</v>
      </c>
      <c r="P35" s="314">
        <v>-3.49556675384321E-2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7812.2</v>
      </c>
      <c r="F36" s="38">
        <v>7814.4333333333334</v>
      </c>
      <c r="G36" s="39">
        <v>7767.5166666666664</v>
      </c>
      <c r="H36" s="39">
        <v>7722.833333333333</v>
      </c>
      <c r="I36" s="39">
        <v>7675.9166666666661</v>
      </c>
      <c r="J36" s="39">
        <v>7859.1166666666668</v>
      </c>
      <c r="K36" s="39">
        <v>7906.0333333333328</v>
      </c>
      <c r="L36" s="39">
        <v>7950.7166666666672</v>
      </c>
      <c r="M36" s="31">
        <v>7861.35</v>
      </c>
      <c r="N36" s="31">
        <v>7769.75</v>
      </c>
      <c r="O36" s="313">
        <v>3908000</v>
      </c>
      <c r="P36" s="314">
        <v>-1.7164413706381641E-2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2448.0500000000002</v>
      </c>
      <c r="F37" s="38">
        <v>2444.9666666666667</v>
      </c>
      <c r="G37" s="39">
        <v>2415.9333333333334</v>
      </c>
      <c r="H37" s="39">
        <v>2383.8166666666666</v>
      </c>
      <c r="I37" s="39">
        <v>2354.7833333333333</v>
      </c>
      <c r="J37" s="39">
        <v>2477.0833333333335</v>
      </c>
      <c r="K37" s="39">
        <v>2506.1166666666672</v>
      </c>
      <c r="L37" s="39">
        <v>2538.2333333333336</v>
      </c>
      <c r="M37" s="31">
        <v>2474</v>
      </c>
      <c r="N37" s="31">
        <v>2412.85</v>
      </c>
      <c r="O37" s="313">
        <v>1632600</v>
      </c>
      <c r="P37" s="314">
        <v>1.1524163568773234E-2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386.25</v>
      </c>
      <c r="F38" s="38">
        <v>385.66666666666669</v>
      </c>
      <c r="G38" s="39">
        <v>383.33333333333337</v>
      </c>
      <c r="H38" s="39">
        <v>380.41666666666669</v>
      </c>
      <c r="I38" s="39">
        <v>378.08333333333337</v>
      </c>
      <c r="J38" s="39">
        <v>388.58333333333337</v>
      </c>
      <c r="K38" s="39">
        <v>390.91666666666674</v>
      </c>
      <c r="L38" s="39">
        <v>393.83333333333337</v>
      </c>
      <c r="M38" s="31">
        <v>388</v>
      </c>
      <c r="N38" s="31">
        <v>382.75</v>
      </c>
      <c r="O38" s="313">
        <v>11318400</v>
      </c>
      <c r="P38" s="314">
        <v>4.5441635898892359E-3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231.6</v>
      </c>
      <c r="F39" s="38">
        <v>230.06666666666669</v>
      </c>
      <c r="G39" s="39">
        <v>228.03333333333339</v>
      </c>
      <c r="H39" s="39">
        <v>224.4666666666667</v>
      </c>
      <c r="I39" s="39">
        <v>222.43333333333339</v>
      </c>
      <c r="J39" s="39">
        <v>233.63333333333338</v>
      </c>
      <c r="K39" s="39">
        <v>235.66666666666669</v>
      </c>
      <c r="L39" s="39">
        <v>239.23333333333338</v>
      </c>
      <c r="M39" s="31">
        <v>232.1</v>
      </c>
      <c r="N39" s="31">
        <v>226.5</v>
      </c>
      <c r="O39" s="313">
        <v>50445000</v>
      </c>
      <c r="P39" s="314">
        <v>-4.968680827014553E-2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206.15</v>
      </c>
      <c r="F40" s="38">
        <v>205.48333333333335</v>
      </c>
      <c r="G40" s="39">
        <v>204.16666666666669</v>
      </c>
      <c r="H40" s="39">
        <v>202.18333333333334</v>
      </c>
      <c r="I40" s="39">
        <v>200.86666666666667</v>
      </c>
      <c r="J40" s="39">
        <v>207.4666666666667</v>
      </c>
      <c r="K40" s="39">
        <v>208.78333333333336</v>
      </c>
      <c r="L40" s="39">
        <v>210.76666666666671</v>
      </c>
      <c r="M40" s="31">
        <v>206.8</v>
      </c>
      <c r="N40" s="31">
        <v>203.5</v>
      </c>
      <c r="O40" s="313">
        <v>91008450</v>
      </c>
      <c r="P40" s="314">
        <v>-4.3764214149609688E-2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1678.95</v>
      </c>
      <c r="F41" s="38">
        <v>1670.1499999999999</v>
      </c>
      <c r="G41" s="39">
        <v>1657.3499999999997</v>
      </c>
      <c r="H41" s="39">
        <v>1635.7499999999998</v>
      </c>
      <c r="I41" s="39">
        <v>1622.9499999999996</v>
      </c>
      <c r="J41" s="39">
        <v>1691.7499999999998</v>
      </c>
      <c r="K41" s="39">
        <v>1704.55</v>
      </c>
      <c r="L41" s="39">
        <v>1726.1499999999999</v>
      </c>
      <c r="M41" s="31">
        <v>1682.95</v>
      </c>
      <c r="N41" s="31">
        <v>1648.55</v>
      </c>
      <c r="O41" s="313">
        <v>1385250</v>
      </c>
      <c r="P41" s="314">
        <v>6.5395095367847414E-3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125.4</v>
      </c>
      <c r="F42" s="38">
        <v>124.51666666666667</v>
      </c>
      <c r="G42" s="39">
        <v>123.33333333333333</v>
      </c>
      <c r="H42" s="39">
        <v>121.26666666666667</v>
      </c>
      <c r="I42" s="39">
        <v>120.08333333333333</v>
      </c>
      <c r="J42" s="39">
        <v>126.58333333333333</v>
      </c>
      <c r="K42" s="39">
        <v>127.76666666666667</v>
      </c>
      <c r="L42" s="39">
        <v>129.83333333333331</v>
      </c>
      <c r="M42" s="31">
        <v>125.7</v>
      </c>
      <c r="N42" s="31">
        <v>122.45</v>
      </c>
      <c r="O42" s="313">
        <v>82627200</v>
      </c>
      <c r="P42" s="314">
        <v>-1.1186903137789904E-2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681.35</v>
      </c>
      <c r="F43" s="38">
        <v>679.15</v>
      </c>
      <c r="G43" s="39">
        <v>676.3</v>
      </c>
      <c r="H43" s="39">
        <v>671.25</v>
      </c>
      <c r="I43" s="39">
        <v>668.4</v>
      </c>
      <c r="J43" s="39">
        <v>684.19999999999993</v>
      </c>
      <c r="K43" s="39">
        <v>687.05000000000007</v>
      </c>
      <c r="L43" s="39">
        <v>692.09999999999991</v>
      </c>
      <c r="M43" s="31">
        <v>682</v>
      </c>
      <c r="N43" s="31">
        <v>674.1</v>
      </c>
      <c r="O43" s="313">
        <v>7594400</v>
      </c>
      <c r="P43" s="314">
        <v>1.3052936910804931E-3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852.95</v>
      </c>
      <c r="F44" s="38">
        <v>851.48333333333323</v>
      </c>
      <c r="G44" s="39">
        <v>847.56666666666649</v>
      </c>
      <c r="H44" s="39">
        <v>842.18333333333328</v>
      </c>
      <c r="I44" s="39">
        <v>838.26666666666654</v>
      </c>
      <c r="J44" s="39">
        <v>856.86666666666645</v>
      </c>
      <c r="K44" s="39">
        <v>860.78333333333319</v>
      </c>
      <c r="L44" s="39">
        <v>866.1666666666664</v>
      </c>
      <c r="M44" s="31">
        <v>855.4</v>
      </c>
      <c r="N44" s="31">
        <v>846.1</v>
      </c>
      <c r="O44" s="313">
        <v>8720000</v>
      </c>
      <c r="P44" s="314">
        <v>-1.2598785935173519E-3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868.65</v>
      </c>
      <c r="F45" s="38">
        <v>871.23333333333323</v>
      </c>
      <c r="G45" s="39">
        <v>862.61666666666645</v>
      </c>
      <c r="H45" s="39">
        <v>856.58333333333326</v>
      </c>
      <c r="I45" s="39">
        <v>847.96666666666647</v>
      </c>
      <c r="J45" s="39">
        <v>877.26666666666642</v>
      </c>
      <c r="K45" s="39">
        <v>885.88333333333321</v>
      </c>
      <c r="L45" s="39">
        <v>891.9166666666664</v>
      </c>
      <c r="M45" s="31">
        <v>879.85</v>
      </c>
      <c r="N45" s="31">
        <v>865.2</v>
      </c>
      <c r="O45" s="313">
        <v>41163500</v>
      </c>
      <c r="P45" s="314">
        <v>-1.8128257421255383E-2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93.55</v>
      </c>
      <c r="F46" s="38">
        <v>94.149999999999991</v>
      </c>
      <c r="G46" s="39">
        <v>92.399999999999977</v>
      </c>
      <c r="H46" s="39">
        <v>91.249999999999986</v>
      </c>
      <c r="I46" s="39">
        <v>89.499999999999972</v>
      </c>
      <c r="J46" s="39">
        <v>95.299999999999983</v>
      </c>
      <c r="K46" s="39">
        <v>97.050000000000011</v>
      </c>
      <c r="L46" s="39">
        <v>98.199999999999989</v>
      </c>
      <c r="M46" s="31">
        <v>95.9</v>
      </c>
      <c r="N46" s="31">
        <v>93</v>
      </c>
      <c r="O46" s="313">
        <v>128121000</v>
      </c>
      <c r="P46" s="314">
        <v>8.9075330239200279E-2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259.7</v>
      </c>
      <c r="F47" s="38">
        <v>260.43333333333334</v>
      </c>
      <c r="G47" s="39">
        <v>256.66666666666669</v>
      </c>
      <c r="H47" s="39">
        <v>253.63333333333333</v>
      </c>
      <c r="I47" s="39">
        <v>249.86666666666667</v>
      </c>
      <c r="J47" s="39">
        <v>263.4666666666667</v>
      </c>
      <c r="K47" s="39">
        <v>267.23333333333335</v>
      </c>
      <c r="L47" s="39">
        <v>270.26666666666671</v>
      </c>
      <c r="M47" s="31">
        <v>264.2</v>
      </c>
      <c r="N47" s="31">
        <v>257.39999999999998</v>
      </c>
      <c r="O47" s="313">
        <v>32570000</v>
      </c>
      <c r="P47" s="314">
        <v>1.2355272359934727E-2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19355.8</v>
      </c>
      <c r="F48" s="38">
        <v>19269.133333333335</v>
      </c>
      <c r="G48" s="39">
        <v>19098.26666666667</v>
      </c>
      <c r="H48" s="39">
        <v>18840.733333333334</v>
      </c>
      <c r="I48" s="39">
        <v>18669.866666666669</v>
      </c>
      <c r="J48" s="39">
        <v>19526.666666666672</v>
      </c>
      <c r="K48" s="39">
        <v>19697.533333333333</v>
      </c>
      <c r="L48" s="39">
        <v>19955.066666666673</v>
      </c>
      <c r="M48" s="31">
        <v>19440</v>
      </c>
      <c r="N48" s="31">
        <v>19011.599999999999</v>
      </c>
      <c r="O48" s="313">
        <v>192650</v>
      </c>
      <c r="P48" s="314">
        <v>0.1014865637507147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394.35</v>
      </c>
      <c r="F49" s="38">
        <v>392.66666666666669</v>
      </c>
      <c r="G49" s="39">
        <v>387.53333333333336</v>
      </c>
      <c r="H49" s="39">
        <v>380.7166666666667</v>
      </c>
      <c r="I49" s="39">
        <v>375.58333333333337</v>
      </c>
      <c r="J49" s="39">
        <v>399.48333333333335</v>
      </c>
      <c r="K49" s="39">
        <v>404.61666666666667</v>
      </c>
      <c r="L49" s="39">
        <v>411.43333333333334</v>
      </c>
      <c r="M49" s="31">
        <v>397.8</v>
      </c>
      <c r="N49" s="31">
        <v>385.85</v>
      </c>
      <c r="O49" s="313">
        <v>22611600</v>
      </c>
      <c r="P49" s="314">
        <v>7.1354124909805182E-3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5193.2</v>
      </c>
      <c r="F50" s="38">
        <v>5203.8666666666659</v>
      </c>
      <c r="G50" s="39">
        <v>5123.7833333333319</v>
      </c>
      <c r="H50" s="39">
        <v>5054.3666666666659</v>
      </c>
      <c r="I50" s="39">
        <v>4974.2833333333319</v>
      </c>
      <c r="J50" s="39">
        <v>5273.2833333333319</v>
      </c>
      <c r="K50" s="39">
        <v>5353.3666666666659</v>
      </c>
      <c r="L50" s="39">
        <v>5422.7833333333319</v>
      </c>
      <c r="M50" s="31">
        <v>5283.95</v>
      </c>
      <c r="N50" s="31">
        <v>5134.45</v>
      </c>
      <c r="O50" s="313">
        <v>1398000</v>
      </c>
      <c r="P50" s="314">
        <v>-5.7191878753217048E-4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353.6</v>
      </c>
      <c r="F51" s="38">
        <v>353.0333333333333</v>
      </c>
      <c r="G51" s="39">
        <v>350.11666666666662</v>
      </c>
      <c r="H51" s="39">
        <v>346.63333333333333</v>
      </c>
      <c r="I51" s="39">
        <v>343.71666666666664</v>
      </c>
      <c r="J51" s="39">
        <v>356.51666666666659</v>
      </c>
      <c r="K51" s="39">
        <v>359.43333333333334</v>
      </c>
      <c r="L51" s="39">
        <v>362.91666666666657</v>
      </c>
      <c r="M51" s="31">
        <v>355.95</v>
      </c>
      <c r="N51" s="31">
        <v>349.55</v>
      </c>
      <c r="O51" s="313">
        <v>8182000</v>
      </c>
      <c r="P51" s="314">
        <v>8.8779284833538849E-3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328</v>
      </c>
      <c r="F52" s="38">
        <v>326.91666666666669</v>
      </c>
      <c r="G52" s="39">
        <v>322.53333333333336</v>
      </c>
      <c r="H52" s="39">
        <v>317.06666666666666</v>
      </c>
      <c r="I52" s="39">
        <v>312.68333333333334</v>
      </c>
      <c r="J52" s="39">
        <v>332.38333333333338</v>
      </c>
      <c r="K52" s="39">
        <v>336.76666666666671</v>
      </c>
      <c r="L52" s="39">
        <v>342.23333333333341</v>
      </c>
      <c r="M52" s="31">
        <v>331.3</v>
      </c>
      <c r="N52" s="31">
        <v>321.45</v>
      </c>
      <c r="O52" s="313">
        <v>52803900</v>
      </c>
      <c r="P52" s="314">
        <v>-2.37120607028754E-2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769.7</v>
      </c>
      <c r="F53" s="38">
        <v>769.19999999999993</v>
      </c>
      <c r="G53" s="39">
        <v>763.49999999999989</v>
      </c>
      <c r="H53" s="39">
        <v>757.3</v>
      </c>
      <c r="I53" s="39">
        <v>751.59999999999991</v>
      </c>
      <c r="J53" s="39">
        <v>775.39999999999986</v>
      </c>
      <c r="K53" s="39">
        <v>781.09999999999991</v>
      </c>
      <c r="L53" s="39">
        <v>787.29999999999984</v>
      </c>
      <c r="M53" s="31">
        <v>774.9</v>
      </c>
      <c r="N53" s="31">
        <v>763</v>
      </c>
      <c r="O53" s="313">
        <v>2787525</v>
      </c>
      <c r="P53" s="314">
        <v>-2.6226158038147138E-2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279.60000000000002</v>
      </c>
      <c r="F54" s="38">
        <v>278.31666666666666</v>
      </c>
      <c r="G54" s="39">
        <v>276.08333333333331</v>
      </c>
      <c r="H54" s="39">
        <v>272.56666666666666</v>
      </c>
      <c r="I54" s="39">
        <v>270.33333333333331</v>
      </c>
      <c r="J54" s="39">
        <v>281.83333333333331</v>
      </c>
      <c r="K54" s="39">
        <v>284.06666666666666</v>
      </c>
      <c r="L54" s="39">
        <v>287.58333333333331</v>
      </c>
      <c r="M54" s="31">
        <v>280.55</v>
      </c>
      <c r="N54" s="31">
        <v>274.8</v>
      </c>
      <c r="O54" s="313">
        <v>9532300</v>
      </c>
      <c r="P54" s="314">
        <v>-2.921826625386997E-2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1171.8</v>
      </c>
      <c r="F55" s="38">
        <v>1177.8666666666668</v>
      </c>
      <c r="G55" s="39">
        <v>1155.7333333333336</v>
      </c>
      <c r="H55" s="39">
        <v>1139.6666666666667</v>
      </c>
      <c r="I55" s="39">
        <v>1117.5333333333335</v>
      </c>
      <c r="J55" s="39">
        <v>1193.9333333333336</v>
      </c>
      <c r="K55" s="39">
        <v>1216.0666666666668</v>
      </c>
      <c r="L55" s="39">
        <v>1232.1333333333337</v>
      </c>
      <c r="M55" s="31">
        <v>1200</v>
      </c>
      <c r="N55" s="31">
        <v>1161.8</v>
      </c>
      <c r="O55" s="313">
        <v>11063750</v>
      </c>
      <c r="P55" s="314">
        <v>2.6440913835092197E-2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1016.15</v>
      </c>
      <c r="F56" s="38">
        <v>1013.85</v>
      </c>
      <c r="G56" s="39">
        <v>1008.85</v>
      </c>
      <c r="H56" s="39">
        <v>1001.55</v>
      </c>
      <c r="I56" s="39">
        <v>996.55</v>
      </c>
      <c r="J56" s="39">
        <v>1021.1500000000001</v>
      </c>
      <c r="K56" s="39">
        <v>1026.1500000000001</v>
      </c>
      <c r="L56" s="39">
        <v>1033.4500000000003</v>
      </c>
      <c r="M56" s="31">
        <v>1018.85</v>
      </c>
      <c r="N56" s="31">
        <v>1006.55</v>
      </c>
      <c r="O56" s="313">
        <v>11212500</v>
      </c>
      <c r="P56" s="314">
        <v>4.0160642570281121E-3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235.95</v>
      </c>
      <c r="F57" s="38">
        <v>235.1</v>
      </c>
      <c r="G57" s="39">
        <v>233.25</v>
      </c>
      <c r="H57" s="39">
        <v>230.55</v>
      </c>
      <c r="I57" s="39">
        <v>228.70000000000002</v>
      </c>
      <c r="J57" s="39">
        <v>237.79999999999998</v>
      </c>
      <c r="K57" s="39">
        <v>239.64999999999995</v>
      </c>
      <c r="L57" s="39">
        <v>242.34999999999997</v>
      </c>
      <c r="M57" s="31">
        <v>236.95</v>
      </c>
      <c r="N57" s="31">
        <v>232.4</v>
      </c>
      <c r="O57" s="313">
        <v>51672600</v>
      </c>
      <c r="P57" s="314">
        <v>-5.2084135911857614E-2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4769.6499999999996</v>
      </c>
      <c r="F58" s="38">
        <v>4754.1833333333334</v>
      </c>
      <c r="G58" s="39">
        <v>4730.4666666666672</v>
      </c>
      <c r="H58" s="39">
        <v>4691.2833333333338</v>
      </c>
      <c r="I58" s="39">
        <v>4667.5666666666675</v>
      </c>
      <c r="J58" s="39">
        <v>4793.3666666666668</v>
      </c>
      <c r="K58" s="39">
        <v>4817.0833333333321</v>
      </c>
      <c r="L58" s="39">
        <v>4856.2666666666664</v>
      </c>
      <c r="M58" s="31">
        <v>4777.8999999999996</v>
      </c>
      <c r="N58" s="31">
        <v>4715</v>
      </c>
      <c r="O58" s="313">
        <v>521700</v>
      </c>
      <c r="P58" s="314">
        <v>-3.0657748049052396E-2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1789.4</v>
      </c>
      <c r="F59" s="38">
        <v>1796.1499999999999</v>
      </c>
      <c r="G59" s="39">
        <v>1772.9999999999998</v>
      </c>
      <c r="H59" s="39">
        <v>1756.6</v>
      </c>
      <c r="I59" s="39">
        <v>1733.4499999999998</v>
      </c>
      <c r="J59" s="39">
        <v>1812.5499999999997</v>
      </c>
      <c r="K59" s="39">
        <v>1835.6999999999998</v>
      </c>
      <c r="L59" s="39">
        <v>1852.0999999999997</v>
      </c>
      <c r="M59" s="31">
        <v>1819.3</v>
      </c>
      <c r="N59" s="31">
        <v>1779.75</v>
      </c>
      <c r="O59" s="313">
        <v>3371900</v>
      </c>
      <c r="P59" s="314">
        <v>-1.3475691924950762E-3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692.45</v>
      </c>
      <c r="F60" s="38">
        <v>688.48333333333323</v>
      </c>
      <c r="G60" s="39">
        <v>680.96666666666647</v>
      </c>
      <c r="H60" s="39">
        <v>669.48333333333323</v>
      </c>
      <c r="I60" s="39">
        <v>661.96666666666647</v>
      </c>
      <c r="J60" s="39">
        <v>699.96666666666647</v>
      </c>
      <c r="K60" s="39">
        <v>707.48333333333312</v>
      </c>
      <c r="L60" s="39">
        <v>718.96666666666647</v>
      </c>
      <c r="M60" s="31">
        <v>696</v>
      </c>
      <c r="N60" s="31">
        <v>677</v>
      </c>
      <c r="O60" s="313">
        <v>5423000</v>
      </c>
      <c r="P60" s="314">
        <v>6.6260322453794734E-2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976.3</v>
      </c>
      <c r="F61" s="38">
        <v>971.61666666666667</v>
      </c>
      <c r="G61" s="39">
        <v>963.43333333333339</v>
      </c>
      <c r="H61" s="39">
        <v>950.56666666666672</v>
      </c>
      <c r="I61" s="39">
        <v>942.38333333333344</v>
      </c>
      <c r="J61" s="39">
        <v>984.48333333333335</v>
      </c>
      <c r="K61" s="39">
        <v>992.66666666666652</v>
      </c>
      <c r="L61" s="39">
        <v>1005.5333333333333</v>
      </c>
      <c r="M61" s="31">
        <v>979.8</v>
      </c>
      <c r="N61" s="31">
        <v>958.75</v>
      </c>
      <c r="O61" s="313">
        <v>1986600</v>
      </c>
      <c r="P61" s="314">
        <v>0.10816087465833658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287.7</v>
      </c>
      <c r="F62" s="38">
        <v>285.2833333333333</v>
      </c>
      <c r="G62" s="39">
        <v>282.41666666666663</v>
      </c>
      <c r="H62" s="39">
        <v>277.13333333333333</v>
      </c>
      <c r="I62" s="39">
        <v>274.26666666666665</v>
      </c>
      <c r="J62" s="39">
        <v>290.56666666666661</v>
      </c>
      <c r="K62" s="39">
        <v>293.43333333333328</v>
      </c>
      <c r="L62" s="39">
        <v>298.71666666666658</v>
      </c>
      <c r="M62" s="31">
        <v>288.14999999999998</v>
      </c>
      <c r="N62" s="31">
        <v>280</v>
      </c>
      <c r="O62" s="313">
        <v>15638400</v>
      </c>
      <c r="P62" s="314">
        <v>1.7449350040988406E-2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131.80000000000001</v>
      </c>
      <c r="F63" s="38">
        <v>131.54999999999998</v>
      </c>
      <c r="G63" s="39">
        <v>130.34999999999997</v>
      </c>
      <c r="H63" s="39">
        <v>128.89999999999998</v>
      </c>
      <c r="I63" s="39">
        <v>127.69999999999996</v>
      </c>
      <c r="J63" s="39">
        <v>132.99999999999997</v>
      </c>
      <c r="K63" s="39">
        <v>134.19999999999996</v>
      </c>
      <c r="L63" s="39">
        <v>135.64999999999998</v>
      </c>
      <c r="M63" s="31">
        <v>132.75</v>
      </c>
      <c r="N63" s="31">
        <v>130.1</v>
      </c>
      <c r="O63" s="313">
        <v>34535000</v>
      </c>
      <c r="P63" s="314">
        <v>-3.5065660799105898E-2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1907.55</v>
      </c>
      <c r="F64" s="38">
        <v>1894.8499999999997</v>
      </c>
      <c r="G64" s="39">
        <v>1876.8499999999995</v>
      </c>
      <c r="H64" s="39">
        <v>1846.1499999999999</v>
      </c>
      <c r="I64" s="39">
        <v>1828.1499999999996</v>
      </c>
      <c r="J64" s="39">
        <v>1925.5499999999993</v>
      </c>
      <c r="K64" s="39">
        <v>1943.5499999999997</v>
      </c>
      <c r="L64" s="39">
        <v>1974.2499999999991</v>
      </c>
      <c r="M64" s="31">
        <v>1912.85</v>
      </c>
      <c r="N64" s="31">
        <v>1864.15</v>
      </c>
      <c r="O64" s="313">
        <v>2752200</v>
      </c>
      <c r="P64" s="314">
        <v>-4.8932199875596105E-2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592.4</v>
      </c>
      <c r="F65" s="38">
        <v>592.38333333333333</v>
      </c>
      <c r="G65" s="39">
        <v>587.16666666666663</v>
      </c>
      <c r="H65" s="39">
        <v>581.93333333333328</v>
      </c>
      <c r="I65" s="39">
        <v>576.71666666666658</v>
      </c>
      <c r="J65" s="39">
        <v>597.61666666666667</v>
      </c>
      <c r="K65" s="39">
        <v>602.83333333333337</v>
      </c>
      <c r="L65" s="39">
        <v>608.06666666666672</v>
      </c>
      <c r="M65" s="31">
        <v>597.6</v>
      </c>
      <c r="N65" s="31">
        <v>587.15</v>
      </c>
      <c r="O65" s="313">
        <v>13875000</v>
      </c>
      <c r="P65" s="314">
        <v>2.0877402740733929E-2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2205.0500000000002</v>
      </c>
      <c r="F66" s="38">
        <v>2195.166666666667</v>
      </c>
      <c r="G66" s="39">
        <v>2180.9333333333338</v>
      </c>
      <c r="H66" s="39">
        <v>2156.8166666666671</v>
      </c>
      <c r="I66" s="39">
        <v>2142.5833333333339</v>
      </c>
      <c r="J66" s="39">
        <v>2219.2833333333338</v>
      </c>
      <c r="K66" s="39">
        <v>2233.5166666666673</v>
      </c>
      <c r="L66" s="39">
        <v>2257.6333333333337</v>
      </c>
      <c r="M66" s="31">
        <v>2209.4</v>
      </c>
      <c r="N66" s="31">
        <v>2171.0500000000002</v>
      </c>
      <c r="O66" s="313">
        <v>1719000</v>
      </c>
      <c r="P66" s="314">
        <v>3.4918723660445516E-2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2137.1999999999998</v>
      </c>
      <c r="F67" s="38">
        <v>2126.3666666666663</v>
      </c>
      <c r="G67" s="39">
        <v>2111.5333333333328</v>
      </c>
      <c r="H67" s="39">
        <v>2085.8666666666663</v>
      </c>
      <c r="I67" s="39">
        <v>2071.0333333333328</v>
      </c>
      <c r="J67" s="39">
        <v>2152.0333333333328</v>
      </c>
      <c r="K67" s="39">
        <v>2166.8666666666659</v>
      </c>
      <c r="L67" s="39">
        <v>2192.5333333333328</v>
      </c>
      <c r="M67" s="31">
        <v>2141.1999999999998</v>
      </c>
      <c r="N67" s="31">
        <v>2100.6999999999998</v>
      </c>
      <c r="O67" s="313">
        <v>2421300</v>
      </c>
      <c r="P67" s="314">
        <v>-6.8906115417743325E-3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254</v>
      </c>
      <c r="F68" s="38">
        <v>253.81666666666669</v>
      </c>
      <c r="G68" s="39">
        <v>250.33333333333337</v>
      </c>
      <c r="H68" s="39">
        <v>246.66666666666669</v>
      </c>
      <c r="I68" s="39">
        <v>243.18333333333337</v>
      </c>
      <c r="J68" s="39">
        <v>257.48333333333335</v>
      </c>
      <c r="K68" s="39">
        <v>260.9666666666667</v>
      </c>
      <c r="L68" s="39">
        <v>264.63333333333338</v>
      </c>
      <c r="M68" s="31">
        <v>257.3</v>
      </c>
      <c r="N68" s="31">
        <v>250.15</v>
      </c>
      <c r="O68" s="313">
        <v>24133200</v>
      </c>
      <c r="P68" s="314">
        <v>0.18376596621343222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3742.5</v>
      </c>
      <c r="F69" s="38">
        <v>3740.1333333333332</v>
      </c>
      <c r="G69" s="39">
        <v>3716.3666666666663</v>
      </c>
      <c r="H69" s="39">
        <v>3690.2333333333331</v>
      </c>
      <c r="I69" s="39">
        <v>3666.4666666666662</v>
      </c>
      <c r="J69" s="39">
        <v>3766.2666666666664</v>
      </c>
      <c r="K69" s="39">
        <v>3790.0333333333328</v>
      </c>
      <c r="L69" s="39">
        <v>3816.1666666666665</v>
      </c>
      <c r="M69" s="31">
        <v>3763.9</v>
      </c>
      <c r="N69" s="31">
        <v>3714</v>
      </c>
      <c r="O69" s="313">
        <v>2887400</v>
      </c>
      <c r="P69" s="314">
        <v>-9.1283459162663002E-3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4281.8</v>
      </c>
      <c r="F70" s="38">
        <v>4263.5333333333338</v>
      </c>
      <c r="G70" s="39">
        <v>4219.6166666666677</v>
      </c>
      <c r="H70" s="39">
        <v>4157.4333333333343</v>
      </c>
      <c r="I70" s="39">
        <v>4113.5166666666682</v>
      </c>
      <c r="J70" s="39">
        <v>4325.7166666666672</v>
      </c>
      <c r="K70" s="39">
        <v>4369.6333333333332</v>
      </c>
      <c r="L70" s="39">
        <v>4431.8166666666666</v>
      </c>
      <c r="M70" s="31">
        <v>4307.45</v>
      </c>
      <c r="N70" s="31">
        <v>4201.3500000000004</v>
      </c>
      <c r="O70" s="313">
        <v>866000</v>
      </c>
      <c r="P70" s="314">
        <v>-4.2459088898717384E-2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515.4</v>
      </c>
      <c r="F71" s="38">
        <v>513.76666666666665</v>
      </c>
      <c r="G71" s="39">
        <v>506.93333333333328</v>
      </c>
      <c r="H71" s="39">
        <v>498.46666666666664</v>
      </c>
      <c r="I71" s="39">
        <v>491.63333333333327</v>
      </c>
      <c r="J71" s="39">
        <v>522.23333333333335</v>
      </c>
      <c r="K71" s="39">
        <v>529.06666666666683</v>
      </c>
      <c r="L71" s="39">
        <v>537.5333333333333</v>
      </c>
      <c r="M71" s="31">
        <v>520.6</v>
      </c>
      <c r="N71" s="31">
        <v>505.3</v>
      </c>
      <c r="O71" s="313">
        <v>30615750</v>
      </c>
      <c r="P71" s="314">
        <v>2.0122051789543131E-2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5209.45</v>
      </c>
      <c r="F72" s="38">
        <v>5197.083333333333</v>
      </c>
      <c r="G72" s="39">
        <v>5161.3166666666657</v>
      </c>
      <c r="H72" s="39">
        <v>5113.1833333333325</v>
      </c>
      <c r="I72" s="39">
        <v>5077.4166666666652</v>
      </c>
      <c r="J72" s="39">
        <v>5245.2166666666662</v>
      </c>
      <c r="K72" s="39">
        <v>5280.9833333333345</v>
      </c>
      <c r="L72" s="39">
        <v>5329.1166666666668</v>
      </c>
      <c r="M72" s="31">
        <v>5232.8500000000004</v>
      </c>
      <c r="N72" s="31">
        <v>5148.95</v>
      </c>
      <c r="O72" s="313">
        <v>2674375</v>
      </c>
      <c r="P72" s="314">
        <v>4.7431201277355122E-3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3242.8</v>
      </c>
      <c r="F73" s="38">
        <v>3255.9333333333329</v>
      </c>
      <c r="G73" s="39">
        <v>3212.9166666666661</v>
      </c>
      <c r="H73" s="39">
        <v>3183.0333333333333</v>
      </c>
      <c r="I73" s="39">
        <v>3140.0166666666664</v>
      </c>
      <c r="J73" s="39">
        <v>3285.8166666666657</v>
      </c>
      <c r="K73" s="39">
        <v>3328.833333333333</v>
      </c>
      <c r="L73" s="39">
        <v>3358.7166666666653</v>
      </c>
      <c r="M73" s="31">
        <v>3298.95</v>
      </c>
      <c r="N73" s="31">
        <v>3226.05</v>
      </c>
      <c r="O73" s="313">
        <v>5654775</v>
      </c>
      <c r="P73" s="314">
        <v>0.15399450019642155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2257.65</v>
      </c>
      <c r="F74" s="38">
        <v>2255.4666666666667</v>
      </c>
      <c r="G74" s="39">
        <v>2236.0333333333333</v>
      </c>
      <c r="H74" s="39">
        <v>2214.4166666666665</v>
      </c>
      <c r="I74" s="39">
        <v>2194.9833333333331</v>
      </c>
      <c r="J74" s="39">
        <v>2277.0833333333335</v>
      </c>
      <c r="K74" s="39">
        <v>2296.5166666666669</v>
      </c>
      <c r="L74" s="39">
        <v>2318.1333333333337</v>
      </c>
      <c r="M74" s="31">
        <v>2274.9</v>
      </c>
      <c r="N74" s="31">
        <v>2233.85</v>
      </c>
      <c r="O74" s="313">
        <v>1580975</v>
      </c>
      <c r="P74" s="314">
        <v>8.2427218519817609E-3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249.2</v>
      </c>
      <c r="F75" s="38">
        <v>249.85</v>
      </c>
      <c r="G75" s="39">
        <v>247</v>
      </c>
      <c r="H75" s="39">
        <v>244.8</v>
      </c>
      <c r="I75" s="39">
        <v>241.95000000000002</v>
      </c>
      <c r="J75" s="39">
        <v>252.04999999999998</v>
      </c>
      <c r="K75" s="39">
        <v>254.89999999999995</v>
      </c>
      <c r="L75" s="39">
        <v>257.09999999999997</v>
      </c>
      <c r="M75" s="31">
        <v>252.7</v>
      </c>
      <c r="N75" s="31">
        <v>247.65</v>
      </c>
      <c r="O75" s="313">
        <v>20754000</v>
      </c>
      <c r="P75" s="314">
        <v>-4.6634694890028111E-2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135.30000000000001</v>
      </c>
      <c r="F76" s="38">
        <v>134.78333333333333</v>
      </c>
      <c r="G76" s="39">
        <v>133.06666666666666</v>
      </c>
      <c r="H76" s="39">
        <v>130.83333333333334</v>
      </c>
      <c r="I76" s="39">
        <v>129.11666666666667</v>
      </c>
      <c r="J76" s="39">
        <v>137.01666666666665</v>
      </c>
      <c r="K76" s="39">
        <v>138.73333333333329</v>
      </c>
      <c r="L76" s="39">
        <v>140.96666666666664</v>
      </c>
      <c r="M76" s="31">
        <v>136.5</v>
      </c>
      <c r="N76" s="31">
        <v>132.55000000000001</v>
      </c>
      <c r="O76" s="313">
        <v>119795000</v>
      </c>
      <c r="P76" s="314">
        <v>-1.867704280155642E-2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111.6</v>
      </c>
      <c r="F77" s="38">
        <v>110.13333333333333</v>
      </c>
      <c r="G77" s="39">
        <v>108.21666666666665</v>
      </c>
      <c r="H77" s="39">
        <v>104.83333333333333</v>
      </c>
      <c r="I77" s="39">
        <v>102.91666666666666</v>
      </c>
      <c r="J77" s="39">
        <v>113.51666666666665</v>
      </c>
      <c r="K77" s="39">
        <v>115.43333333333334</v>
      </c>
      <c r="L77" s="39">
        <v>118.81666666666665</v>
      </c>
      <c r="M77" s="31">
        <v>112.05</v>
      </c>
      <c r="N77" s="31">
        <v>106.75</v>
      </c>
      <c r="O77" s="313">
        <v>95150850</v>
      </c>
      <c r="P77" s="314">
        <v>0.15801781737193765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672.65</v>
      </c>
      <c r="F78" s="38">
        <v>670.76666666666654</v>
      </c>
      <c r="G78" s="39">
        <v>666.48333333333312</v>
      </c>
      <c r="H78" s="39">
        <v>660.31666666666661</v>
      </c>
      <c r="I78" s="39">
        <v>656.03333333333319</v>
      </c>
      <c r="J78" s="39">
        <v>676.93333333333305</v>
      </c>
      <c r="K78" s="39">
        <v>681.21666666666658</v>
      </c>
      <c r="L78" s="39">
        <v>687.38333333333298</v>
      </c>
      <c r="M78" s="31">
        <v>675.05</v>
      </c>
      <c r="N78" s="31">
        <v>664.6</v>
      </c>
      <c r="O78" s="313">
        <v>7070200</v>
      </c>
      <c r="P78" s="314">
        <v>-1.2290045063498567E-3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44.9</v>
      </c>
      <c r="F79" s="38">
        <v>44.599999999999994</v>
      </c>
      <c r="G79" s="39">
        <v>44.149999999999991</v>
      </c>
      <c r="H79" s="39">
        <v>43.4</v>
      </c>
      <c r="I79" s="39">
        <v>42.949999999999996</v>
      </c>
      <c r="J79" s="39">
        <v>45.349999999999987</v>
      </c>
      <c r="K79" s="39">
        <v>45.79999999999999</v>
      </c>
      <c r="L79" s="39">
        <v>46.549999999999983</v>
      </c>
      <c r="M79" s="31">
        <v>45.05</v>
      </c>
      <c r="N79" s="31">
        <v>43.85</v>
      </c>
      <c r="O79" s="313">
        <v>130837500</v>
      </c>
      <c r="P79" s="314">
        <v>1.2889740463333913E-2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612.6</v>
      </c>
      <c r="F80" s="38">
        <v>610.9666666666667</v>
      </c>
      <c r="G80" s="39">
        <v>605.13333333333344</v>
      </c>
      <c r="H80" s="39">
        <v>597.66666666666674</v>
      </c>
      <c r="I80" s="39">
        <v>591.83333333333348</v>
      </c>
      <c r="J80" s="39">
        <v>618.43333333333339</v>
      </c>
      <c r="K80" s="39">
        <v>624.26666666666665</v>
      </c>
      <c r="L80" s="39">
        <v>631.73333333333335</v>
      </c>
      <c r="M80" s="31">
        <v>616.79999999999995</v>
      </c>
      <c r="N80" s="31">
        <v>603.5</v>
      </c>
      <c r="O80" s="313">
        <v>7308600</v>
      </c>
      <c r="P80" s="314">
        <v>2.7600073112776458E-2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1084.4000000000001</v>
      </c>
      <c r="F81" s="38">
        <v>1088.1166666666668</v>
      </c>
      <c r="G81" s="39">
        <v>1071.2833333333335</v>
      </c>
      <c r="H81" s="39">
        <v>1058.1666666666667</v>
      </c>
      <c r="I81" s="39">
        <v>1041.3333333333335</v>
      </c>
      <c r="J81" s="39">
        <v>1101.2333333333336</v>
      </c>
      <c r="K81" s="39">
        <v>1118.0666666666666</v>
      </c>
      <c r="L81" s="39">
        <v>1131.1833333333336</v>
      </c>
      <c r="M81" s="31">
        <v>1104.95</v>
      </c>
      <c r="N81" s="31">
        <v>1075</v>
      </c>
      <c r="O81" s="313">
        <v>5606000</v>
      </c>
      <c r="P81" s="314">
        <v>1.6080042880114347E-3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1608.55</v>
      </c>
      <c r="F82" s="38">
        <v>1604.2333333333333</v>
      </c>
      <c r="G82" s="39">
        <v>1576.5666666666666</v>
      </c>
      <c r="H82" s="39">
        <v>1544.5833333333333</v>
      </c>
      <c r="I82" s="39">
        <v>1516.9166666666665</v>
      </c>
      <c r="J82" s="39">
        <v>1636.2166666666667</v>
      </c>
      <c r="K82" s="39">
        <v>1663.8833333333332</v>
      </c>
      <c r="L82" s="39">
        <v>1695.8666666666668</v>
      </c>
      <c r="M82" s="31">
        <v>1631.9</v>
      </c>
      <c r="N82" s="31">
        <v>1572.25</v>
      </c>
      <c r="O82" s="313">
        <v>3289375</v>
      </c>
      <c r="P82" s="314">
        <v>4.1353383458646614E-2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302.89999999999998</v>
      </c>
      <c r="F83" s="38">
        <v>301.51666666666671</v>
      </c>
      <c r="G83" s="39">
        <v>297.73333333333341</v>
      </c>
      <c r="H83" s="39">
        <v>292.56666666666672</v>
      </c>
      <c r="I83" s="39">
        <v>288.78333333333342</v>
      </c>
      <c r="J83" s="39">
        <v>306.68333333333339</v>
      </c>
      <c r="K83" s="39">
        <v>310.4666666666667</v>
      </c>
      <c r="L83" s="39">
        <v>315.63333333333338</v>
      </c>
      <c r="M83" s="31">
        <v>305.3</v>
      </c>
      <c r="N83" s="31">
        <v>296.35000000000002</v>
      </c>
      <c r="O83" s="313">
        <v>12068000</v>
      </c>
      <c r="P83" s="314">
        <v>4.3275632490013313E-3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1775.8</v>
      </c>
      <c r="F84" s="38">
        <v>1779.8</v>
      </c>
      <c r="G84" s="39">
        <v>1768.6</v>
      </c>
      <c r="H84" s="39">
        <v>1761.3999999999999</v>
      </c>
      <c r="I84" s="39">
        <v>1750.1999999999998</v>
      </c>
      <c r="J84" s="39">
        <v>1787</v>
      </c>
      <c r="K84" s="39">
        <v>1798.2000000000003</v>
      </c>
      <c r="L84" s="39">
        <v>1805.4</v>
      </c>
      <c r="M84" s="31">
        <v>1791</v>
      </c>
      <c r="N84" s="31">
        <v>1772.6</v>
      </c>
      <c r="O84" s="313">
        <v>12440250</v>
      </c>
      <c r="P84" s="314">
        <v>-6.5999089667728725E-3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478.15</v>
      </c>
      <c r="F85" s="38">
        <v>478.0333333333333</v>
      </c>
      <c r="G85" s="39">
        <v>474.91666666666663</v>
      </c>
      <c r="H85" s="39">
        <v>471.68333333333334</v>
      </c>
      <c r="I85" s="39">
        <v>468.56666666666666</v>
      </c>
      <c r="J85" s="39">
        <v>481.26666666666659</v>
      </c>
      <c r="K85" s="39">
        <v>484.38333333333327</v>
      </c>
      <c r="L85" s="39">
        <v>487.61666666666656</v>
      </c>
      <c r="M85" s="31">
        <v>481.15</v>
      </c>
      <c r="N85" s="31">
        <v>474.8</v>
      </c>
      <c r="O85" s="313">
        <v>7746250</v>
      </c>
      <c r="P85" s="314">
        <v>-3.4283933302166121E-2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3756.3</v>
      </c>
      <c r="F86" s="38">
        <v>3757.0166666666664</v>
      </c>
      <c r="G86" s="39">
        <v>3729.2833333333328</v>
      </c>
      <c r="H86" s="39">
        <v>3702.2666666666664</v>
      </c>
      <c r="I86" s="39">
        <v>3674.5333333333328</v>
      </c>
      <c r="J86" s="39">
        <v>3784.0333333333328</v>
      </c>
      <c r="K86" s="39">
        <v>3811.7666666666664</v>
      </c>
      <c r="L86" s="39">
        <v>3838.7833333333328</v>
      </c>
      <c r="M86" s="31">
        <v>3784.75</v>
      </c>
      <c r="N86" s="31">
        <v>3730</v>
      </c>
      <c r="O86" s="313">
        <v>3742800</v>
      </c>
      <c r="P86" s="314">
        <v>3.1159599966939417E-2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1317.25</v>
      </c>
      <c r="F87" s="38">
        <v>1316.15</v>
      </c>
      <c r="G87" s="39">
        <v>1297.0000000000002</v>
      </c>
      <c r="H87" s="39">
        <v>1276.7500000000002</v>
      </c>
      <c r="I87" s="39">
        <v>1257.6000000000004</v>
      </c>
      <c r="J87" s="39">
        <v>1336.4</v>
      </c>
      <c r="K87" s="39">
        <v>1355.5499999999997</v>
      </c>
      <c r="L87" s="39">
        <v>1375.8</v>
      </c>
      <c r="M87" s="31">
        <v>1335.3</v>
      </c>
      <c r="N87" s="31">
        <v>1295.9000000000001</v>
      </c>
      <c r="O87" s="313">
        <v>6896000</v>
      </c>
      <c r="P87" s="314">
        <v>4.4611073240930089E-2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1178.1500000000001</v>
      </c>
      <c r="F88" s="38">
        <v>1181.2833333333333</v>
      </c>
      <c r="G88" s="39">
        <v>1169.7666666666667</v>
      </c>
      <c r="H88" s="39">
        <v>1161.3833333333334</v>
      </c>
      <c r="I88" s="39">
        <v>1149.8666666666668</v>
      </c>
      <c r="J88" s="39">
        <v>1189.6666666666665</v>
      </c>
      <c r="K88" s="39">
        <v>1201.1833333333329</v>
      </c>
      <c r="L88" s="39">
        <v>1209.5666666666664</v>
      </c>
      <c r="M88" s="31">
        <v>1192.8</v>
      </c>
      <c r="N88" s="31">
        <v>1172.9000000000001</v>
      </c>
      <c r="O88" s="313">
        <v>11296600</v>
      </c>
      <c r="P88" s="314">
        <v>4.2304462959374796E-2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2797.55</v>
      </c>
      <c r="F89" s="38">
        <v>2795.7999999999997</v>
      </c>
      <c r="G89" s="39">
        <v>2774.5999999999995</v>
      </c>
      <c r="H89" s="39">
        <v>2751.6499999999996</v>
      </c>
      <c r="I89" s="39">
        <v>2730.4499999999994</v>
      </c>
      <c r="J89" s="39">
        <v>2818.7499999999995</v>
      </c>
      <c r="K89" s="39">
        <v>2839.9499999999994</v>
      </c>
      <c r="L89" s="39">
        <v>2862.8999999999996</v>
      </c>
      <c r="M89" s="31">
        <v>2817</v>
      </c>
      <c r="N89" s="31">
        <v>2772.85</v>
      </c>
      <c r="O89" s="313">
        <v>13507500</v>
      </c>
      <c r="P89" s="314">
        <v>-7.3978857307391718E-2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2269.6</v>
      </c>
      <c r="F90" s="38">
        <v>2278.9999999999995</v>
      </c>
      <c r="G90" s="39">
        <v>2254.0499999999993</v>
      </c>
      <c r="H90" s="39">
        <v>2238.4999999999995</v>
      </c>
      <c r="I90" s="39">
        <v>2213.5499999999993</v>
      </c>
      <c r="J90" s="39">
        <v>2294.5499999999993</v>
      </c>
      <c r="K90" s="39">
        <v>2319.4999999999991</v>
      </c>
      <c r="L90" s="39">
        <v>2335.0499999999993</v>
      </c>
      <c r="M90" s="31">
        <v>2303.9499999999998</v>
      </c>
      <c r="N90" s="31">
        <v>2263.4499999999998</v>
      </c>
      <c r="O90" s="313">
        <v>2307600</v>
      </c>
      <c r="P90" s="314">
        <v>-4.3164572708048264E-2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1677.1</v>
      </c>
      <c r="F91" s="38">
        <v>1676.25</v>
      </c>
      <c r="G91" s="39">
        <v>1663.1</v>
      </c>
      <c r="H91" s="39">
        <v>1649.1</v>
      </c>
      <c r="I91" s="39">
        <v>1635.9499999999998</v>
      </c>
      <c r="J91" s="39">
        <v>1690.25</v>
      </c>
      <c r="K91" s="39">
        <v>1703.4</v>
      </c>
      <c r="L91" s="39">
        <v>1717.4</v>
      </c>
      <c r="M91" s="31">
        <v>1689.4</v>
      </c>
      <c r="N91" s="31">
        <v>1662.25</v>
      </c>
      <c r="O91" s="313">
        <v>93507700</v>
      </c>
      <c r="P91" s="314">
        <v>7.5969875324346556E-2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664.6</v>
      </c>
      <c r="F92" s="38">
        <v>668.1</v>
      </c>
      <c r="G92" s="39">
        <v>658.65000000000009</v>
      </c>
      <c r="H92" s="39">
        <v>652.70000000000005</v>
      </c>
      <c r="I92" s="39">
        <v>643.25000000000011</v>
      </c>
      <c r="J92" s="39">
        <v>674.05000000000007</v>
      </c>
      <c r="K92" s="39">
        <v>683.50000000000011</v>
      </c>
      <c r="L92" s="39">
        <v>689.45</v>
      </c>
      <c r="M92" s="31">
        <v>677.55</v>
      </c>
      <c r="N92" s="31">
        <v>662.15</v>
      </c>
      <c r="O92" s="313">
        <v>22827200</v>
      </c>
      <c r="P92" s="314">
        <v>2.3183925811437402E-3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3142.7</v>
      </c>
      <c r="F93" s="38">
        <v>3136.3666666666668</v>
      </c>
      <c r="G93" s="39">
        <v>3098.0833333333335</v>
      </c>
      <c r="H93" s="39">
        <v>3053.4666666666667</v>
      </c>
      <c r="I93" s="39">
        <v>3015.1833333333334</v>
      </c>
      <c r="J93" s="39">
        <v>3180.9833333333336</v>
      </c>
      <c r="K93" s="39">
        <v>3219.2666666666664</v>
      </c>
      <c r="L93" s="39">
        <v>3263.8833333333337</v>
      </c>
      <c r="M93" s="31">
        <v>3174.65</v>
      </c>
      <c r="N93" s="31">
        <v>3091.75</v>
      </c>
      <c r="O93" s="313">
        <v>3645300</v>
      </c>
      <c r="P93" s="314">
        <v>-5.2405833268345942E-2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427.75</v>
      </c>
      <c r="F94" s="38">
        <v>424.84999999999997</v>
      </c>
      <c r="G94" s="39">
        <v>420.79999999999995</v>
      </c>
      <c r="H94" s="39">
        <v>413.84999999999997</v>
      </c>
      <c r="I94" s="39">
        <v>409.79999999999995</v>
      </c>
      <c r="J94" s="39">
        <v>431.79999999999995</v>
      </c>
      <c r="K94" s="39">
        <v>435.85</v>
      </c>
      <c r="L94" s="39">
        <v>442.79999999999995</v>
      </c>
      <c r="M94" s="31">
        <v>428.9</v>
      </c>
      <c r="N94" s="31">
        <v>417.9</v>
      </c>
      <c r="O94" s="313">
        <v>31284400</v>
      </c>
      <c r="P94" s="314">
        <v>1.2230476535604277E-2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122.5</v>
      </c>
      <c r="F95" s="38">
        <v>120.90000000000002</v>
      </c>
      <c r="G95" s="39">
        <v>118.25000000000004</v>
      </c>
      <c r="H95" s="39">
        <v>114.00000000000003</v>
      </c>
      <c r="I95" s="39">
        <v>111.35000000000005</v>
      </c>
      <c r="J95" s="39">
        <v>125.15000000000003</v>
      </c>
      <c r="K95" s="39">
        <v>127.80000000000001</v>
      </c>
      <c r="L95" s="39">
        <v>132.05000000000001</v>
      </c>
      <c r="M95" s="31">
        <v>123.55</v>
      </c>
      <c r="N95" s="31">
        <v>116.65</v>
      </c>
      <c r="O95" s="313">
        <v>27273800</v>
      </c>
      <c r="P95" s="314">
        <v>1.5591079534241168E-2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303.89999999999998</v>
      </c>
      <c r="F96" s="38">
        <v>301.5333333333333</v>
      </c>
      <c r="G96" s="39">
        <v>294.36666666666662</v>
      </c>
      <c r="H96" s="39">
        <v>284.83333333333331</v>
      </c>
      <c r="I96" s="39">
        <v>277.66666666666663</v>
      </c>
      <c r="J96" s="39">
        <v>311.06666666666661</v>
      </c>
      <c r="K96" s="39">
        <v>318.23333333333335</v>
      </c>
      <c r="L96" s="39">
        <v>327.76666666666659</v>
      </c>
      <c r="M96" s="31">
        <v>308.7</v>
      </c>
      <c r="N96" s="31">
        <v>292</v>
      </c>
      <c r="O96" s="313">
        <v>31914000</v>
      </c>
      <c r="P96" s="314">
        <v>0.11142454160789844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2767.95</v>
      </c>
      <c r="F97" s="38">
        <v>2765.0500000000006</v>
      </c>
      <c r="G97" s="39">
        <v>2753.2000000000012</v>
      </c>
      <c r="H97" s="39">
        <v>2738.4500000000007</v>
      </c>
      <c r="I97" s="39">
        <v>2726.6000000000013</v>
      </c>
      <c r="J97" s="39">
        <v>2779.8000000000011</v>
      </c>
      <c r="K97" s="39">
        <v>2791.6500000000005</v>
      </c>
      <c r="L97" s="39">
        <v>2806.400000000001</v>
      </c>
      <c r="M97" s="31">
        <v>2776.9</v>
      </c>
      <c r="N97" s="31">
        <v>2750.3</v>
      </c>
      <c r="O97" s="313">
        <v>9656400</v>
      </c>
      <c r="P97" s="314">
        <v>-6.6658437229971607E-3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129.15</v>
      </c>
      <c r="F98" s="38">
        <v>130.46666666666667</v>
      </c>
      <c r="G98" s="39">
        <v>127.38333333333333</v>
      </c>
      <c r="H98" s="39">
        <v>125.61666666666665</v>
      </c>
      <c r="I98" s="39">
        <v>122.5333333333333</v>
      </c>
      <c r="J98" s="39">
        <v>132.23333333333335</v>
      </c>
      <c r="K98" s="39">
        <v>135.31666666666666</v>
      </c>
      <c r="L98" s="39">
        <v>137.08333333333337</v>
      </c>
      <c r="M98" s="31">
        <v>133.55000000000001</v>
      </c>
      <c r="N98" s="31">
        <v>128.69999999999999</v>
      </c>
      <c r="O98" s="313">
        <v>57298500</v>
      </c>
      <c r="P98" s="314">
        <v>4.2884990253411304E-2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965.4</v>
      </c>
      <c r="F99" s="38">
        <v>964.69999999999993</v>
      </c>
      <c r="G99" s="39">
        <v>960.74999999999989</v>
      </c>
      <c r="H99" s="39">
        <v>956.09999999999991</v>
      </c>
      <c r="I99" s="39">
        <v>952.14999999999986</v>
      </c>
      <c r="J99" s="39">
        <v>969.34999999999991</v>
      </c>
      <c r="K99" s="39">
        <v>973.3</v>
      </c>
      <c r="L99" s="39">
        <v>977.94999999999993</v>
      </c>
      <c r="M99" s="31">
        <v>968.65</v>
      </c>
      <c r="N99" s="31">
        <v>960.05</v>
      </c>
      <c r="O99" s="313">
        <v>83500200</v>
      </c>
      <c r="P99" s="314">
        <v>2.260628037960034E-2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1348.95</v>
      </c>
      <c r="F100" s="38">
        <v>1341.1833333333334</v>
      </c>
      <c r="G100" s="39">
        <v>1329.0166666666669</v>
      </c>
      <c r="H100" s="39">
        <v>1309.0833333333335</v>
      </c>
      <c r="I100" s="39">
        <v>1296.916666666667</v>
      </c>
      <c r="J100" s="39">
        <v>1361.1166666666668</v>
      </c>
      <c r="K100" s="39">
        <v>1373.2833333333333</v>
      </c>
      <c r="L100" s="39">
        <v>1393.2166666666667</v>
      </c>
      <c r="M100" s="31">
        <v>1353.35</v>
      </c>
      <c r="N100" s="31">
        <v>1321.25</v>
      </c>
      <c r="O100" s="313">
        <v>4189500</v>
      </c>
      <c r="P100" s="314">
        <v>6.1439067646313655E-2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576.95000000000005</v>
      </c>
      <c r="F101" s="38">
        <v>578.86666666666667</v>
      </c>
      <c r="G101" s="39">
        <v>571.88333333333333</v>
      </c>
      <c r="H101" s="39">
        <v>566.81666666666661</v>
      </c>
      <c r="I101" s="39">
        <v>559.83333333333326</v>
      </c>
      <c r="J101" s="39">
        <v>583.93333333333339</v>
      </c>
      <c r="K101" s="39">
        <v>590.91666666666674</v>
      </c>
      <c r="L101" s="39">
        <v>595.98333333333346</v>
      </c>
      <c r="M101" s="31">
        <v>585.85</v>
      </c>
      <c r="N101" s="31">
        <v>573.79999999999995</v>
      </c>
      <c r="O101" s="313">
        <v>11380500</v>
      </c>
      <c r="P101" s="314">
        <v>-4.0693095300603837E-3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7.55</v>
      </c>
      <c r="F102" s="38">
        <v>7.5166666666666657</v>
      </c>
      <c r="G102" s="39">
        <v>7.4333333333333318</v>
      </c>
      <c r="H102" s="39">
        <v>7.3166666666666664</v>
      </c>
      <c r="I102" s="39">
        <v>7.2333333333333325</v>
      </c>
      <c r="J102" s="39">
        <v>7.6333333333333311</v>
      </c>
      <c r="K102" s="39">
        <v>7.716666666666665</v>
      </c>
      <c r="L102" s="39">
        <v>7.8333333333333304</v>
      </c>
      <c r="M102" s="31">
        <v>7.6</v>
      </c>
      <c r="N102" s="31">
        <v>7.4</v>
      </c>
      <c r="O102" s="313">
        <v>681440000</v>
      </c>
      <c r="P102" s="314">
        <v>8.4053510121936785E-3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113.95</v>
      </c>
      <c r="F103" s="38">
        <v>114.26666666666667</v>
      </c>
      <c r="G103" s="39">
        <v>112.68333333333334</v>
      </c>
      <c r="H103" s="39">
        <v>111.41666666666667</v>
      </c>
      <c r="I103" s="39">
        <v>109.83333333333334</v>
      </c>
      <c r="J103" s="39">
        <v>115.53333333333333</v>
      </c>
      <c r="K103" s="39">
        <v>117.11666666666667</v>
      </c>
      <c r="L103" s="39">
        <v>118.38333333333333</v>
      </c>
      <c r="M103" s="31">
        <v>115.85</v>
      </c>
      <c r="N103" s="31">
        <v>113</v>
      </c>
      <c r="O103" s="313">
        <v>156900000</v>
      </c>
      <c r="P103" s="314">
        <v>-2.9324424647364514E-2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80.650000000000006</v>
      </c>
      <c r="F104" s="38">
        <v>80.533333333333346</v>
      </c>
      <c r="G104" s="39">
        <v>79.866666666666688</v>
      </c>
      <c r="H104" s="39">
        <v>79.083333333333343</v>
      </c>
      <c r="I104" s="39">
        <v>78.416666666666686</v>
      </c>
      <c r="J104" s="39">
        <v>81.316666666666691</v>
      </c>
      <c r="K104" s="39">
        <v>81.983333333333348</v>
      </c>
      <c r="L104" s="39">
        <v>82.766666666666694</v>
      </c>
      <c r="M104" s="31">
        <v>81.2</v>
      </c>
      <c r="N104" s="31">
        <v>79.75</v>
      </c>
      <c r="O104" s="313">
        <v>181515000</v>
      </c>
      <c r="P104" s="314">
        <v>2.7424010867719478E-2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127.55</v>
      </c>
      <c r="F105" s="38">
        <v>127.41666666666667</v>
      </c>
      <c r="G105" s="39">
        <v>126.53333333333333</v>
      </c>
      <c r="H105" s="39">
        <v>125.51666666666667</v>
      </c>
      <c r="I105" s="39">
        <v>124.63333333333333</v>
      </c>
      <c r="J105" s="39">
        <v>128.43333333333334</v>
      </c>
      <c r="K105" s="39">
        <v>129.31666666666669</v>
      </c>
      <c r="L105" s="39">
        <v>130.33333333333334</v>
      </c>
      <c r="M105" s="31">
        <v>128.30000000000001</v>
      </c>
      <c r="N105" s="31">
        <v>126.4</v>
      </c>
      <c r="O105" s="313">
        <v>51386250</v>
      </c>
      <c r="P105" s="314">
        <v>2.7288402428967688E-2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492.2</v>
      </c>
      <c r="F106" s="38">
        <v>490.60000000000008</v>
      </c>
      <c r="G106" s="39">
        <v>484.95000000000016</v>
      </c>
      <c r="H106" s="39">
        <v>477.7000000000001</v>
      </c>
      <c r="I106" s="39">
        <v>472.05000000000018</v>
      </c>
      <c r="J106" s="39">
        <v>497.85000000000014</v>
      </c>
      <c r="K106" s="39">
        <v>503.50000000000011</v>
      </c>
      <c r="L106" s="39">
        <v>510.75000000000011</v>
      </c>
      <c r="M106" s="31">
        <v>496.25</v>
      </c>
      <c r="N106" s="31">
        <v>483.35</v>
      </c>
      <c r="O106" s="313">
        <v>7572125</v>
      </c>
      <c r="P106" s="314">
        <v>-1.3789398280802292E-2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386.55</v>
      </c>
      <c r="F107" s="38">
        <v>384.36666666666662</v>
      </c>
      <c r="G107" s="39">
        <v>381.33333333333326</v>
      </c>
      <c r="H107" s="39">
        <v>376.11666666666662</v>
      </c>
      <c r="I107" s="39">
        <v>373.08333333333326</v>
      </c>
      <c r="J107" s="39">
        <v>389.58333333333326</v>
      </c>
      <c r="K107" s="39">
        <v>392.61666666666667</v>
      </c>
      <c r="L107" s="39">
        <v>397.83333333333326</v>
      </c>
      <c r="M107" s="31">
        <v>387.4</v>
      </c>
      <c r="N107" s="31">
        <v>379.15</v>
      </c>
      <c r="O107" s="313">
        <v>19578000</v>
      </c>
      <c r="P107" s="314">
        <v>-1.6318204997450281E-3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212.25</v>
      </c>
      <c r="F108" s="38">
        <v>211.38333333333333</v>
      </c>
      <c r="G108" s="39">
        <v>208.51666666666665</v>
      </c>
      <c r="H108" s="39">
        <v>204.78333333333333</v>
      </c>
      <c r="I108" s="39">
        <v>201.91666666666666</v>
      </c>
      <c r="J108" s="39">
        <v>215.11666666666665</v>
      </c>
      <c r="K108" s="39">
        <v>217.98333333333332</v>
      </c>
      <c r="L108" s="39">
        <v>221.71666666666664</v>
      </c>
      <c r="M108" s="31">
        <v>214.25</v>
      </c>
      <c r="N108" s="31">
        <v>207.65</v>
      </c>
      <c r="O108" s="313">
        <v>18214900</v>
      </c>
      <c r="P108" s="314">
        <v>-5.3840063341250993E-3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2855</v>
      </c>
      <c r="F109" s="38">
        <v>2842.6833333333329</v>
      </c>
      <c r="G109" s="39">
        <v>2822.9166666666661</v>
      </c>
      <c r="H109" s="39">
        <v>2790.833333333333</v>
      </c>
      <c r="I109" s="39">
        <v>2771.0666666666662</v>
      </c>
      <c r="J109" s="39">
        <v>2874.766666666666</v>
      </c>
      <c r="K109" s="39">
        <v>2894.5333333333333</v>
      </c>
      <c r="L109" s="39">
        <v>2926.6166666666659</v>
      </c>
      <c r="M109" s="31">
        <v>2862.45</v>
      </c>
      <c r="N109" s="31">
        <v>2810.6</v>
      </c>
      <c r="O109" s="313">
        <v>531900</v>
      </c>
      <c r="P109" s="314">
        <v>7.3863636363636362E-3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2703.8</v>
      </c>
      <c r="F110" s="38">
        <v>2691</v>
      </c>
      <c r="G110" s="39">
        <v>2667.8</v>
      </c>
      <c r="H110" s="39">
        <v>2631.8</v>
      </c>
      <c r="I110" s="39">
        <v>2608.6000000000004</v>
      </c>
      <c r="J110" s="39">
        <v>2727</v>
      </c>
      <c r="K110" s="39">
        <v>2750.2</v>
      </c>
      <c r="L110" s="39">
        <v>2786.2</v>
      </c>
      <c r="M110" s="31">
        <v>2714.2</v>
      </c>
      <c r="N110" s="31">
        <v>2655</v>
      </c>
      <c r="O110" s="313">
        <v>3842400</v>
      </c>
      <c r="P110" s="314">
        <v>-3.8111534572606363E-3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1395.3</v>
      </c>
      <c r="F111" s="38">
        <v>1392.7333333333333</v>
      </c>
      <c r="G111" s="39">
        <v>1382.0166666666667</v>
      </c>
      <c r="H111" s="39">
        <v>1368.7333333333333</v>
      </c>
      <c r="I111" s="39">
        <v>1358.0166666666667</v>
      </c>
      <c r="J111" s="39">
        <v>1406.0166666666667</v>
      </c>
      <c r="K111" s="39">
        <v>1416.7333333333333</v>
      </c>
      <c r="L111" s="39">
        <v>1430.0166666666667</v>
      </c>
      <c r="M111" s="31">
        <v>1403.45</v>
      </c>
      <c r="N111" s="31">
        <v>1379.45</v>
      </c>
      <c r="O111" s="313">
        <v>20311000</v>
      </c>
      <c r="P111" s="314">
        <v>-2.6178261494941745E-2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167.1</v>
      </c>
      <c r="F112" s="38">
        <v>166.18333333333334</v>
      </c>
      <c r="G112" s="39">
        <v>164.36666666666667</v>
      </c>
      <c r="H112" s="39">
        <v>161.63333333333333</v>
      </c>
      <c r="I112" s="39">
        <v>159.81666666666666</v>
      </c>
      <c r="J112" s="39">
        <v>168.91666666666669</v>
      </c>
      <c r="K112" s="39">
        <v>170.73333333333335</v>
      </c>
      <c r="L112" s="39">
        <v>173.4666666666667</v>
      </c>
      <c r="M112" s="31">
        <v>168</v>
      </c>
      <c r="N112" s="31">
        <v>163.44999999999999</v>
      </c>
      <c r="O112" s="313">
        <v>88107600</v>
      </c>
      <c r="P112" s="314">
        <v>6.7599067599067603E-3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1351.8</v>
      </c>
      <c r="F113" s="38">
        <v>1350.4666666666665</v>
      </c>
      <c r="G113" s="39">
        <v>1346.883333333333</v>
      </c>
      <c r="H113" s="39">
        <v>1341.9666666666665</v>
      </c>
      <c r="I113" s="39">
        <v>1338.383333333333</v>
      </c>
      <c r="J113" s="39">
        <v>1355.383333333333</v>
      </c>
      <c r="K113" s="39">
        <v>1358.9666666666665</v>
      </c>
      <c r="L113" s="39">
        <v>1363.883333333333</v>
      </c>
      <c r="M113" s="31">
        <v>1354.05</v>
      </c>
      <c r="N113" s="31">
        <v>1345.55</v>
      </c>
      <c r="O113" s="313">
        <v>37820800</v>
      </c>
      <c r="P113" s="314">
        <v>-2.2266074311703935E-3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623.04999999999995</v>
      </c>
      <c r="F114" s="38">
        <v>618.5333333333333</v>
      </c>
      <c r="G114" s="39">
        <v>612.51666666666665</v>
      </c>
      <c r="H114" s="39">
        <v>601.98333333333335</v>
      </c>
      <c r="I114" s="39">
        <v>595.9666666666667</v>
      </c>
      <c r="J114" s="39">
        <v>629.06666666666661</v>
      </c>
      <c r="K114" s="39">
        <v>635.08333333333326</v>
      </c>
      <c r="L114" s="39">
        <v>645.61666666666656</v>
      </c>
      <c r="M114" s="31">
        <v>624.54999999999995</v>
      </c>
      <c r="N114" s="31">
        <v>608</v>
      </c>
      <c r="O114" s="313">
        <v>2993900</v>
      </c>
      <c r="P114" s="314">
        <v>-7.5100401606425699E-2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99.15</v>
      </c>
      <c r="F115" s="38">
        <v>98.38333333333334</v>
      </c>
      <c r="G115" s="39">
        <v>97.316666666666677</v>
      </c>
      <c r="H115" s="39">
        <v>95.483333333333334</v>
      </c>
      <c r="I115" s="39">
        <v>94.416666666666671</v>
      </c>
      <c r="J115" s="39">
        <v>100.21666666666668</v>
      </c>
      <c r="K115" s="39">
        <v>101.28333333333335</v>
      </c>
      <c r="L115" s="39">
        <v>103.11666666666669</v>
      </c>
      <c r="M115" s="31">
        <v>99.45</v>
      </c>
      <c r="N115" s="31">
        <v>96.55</v>
      </c>
      <c r="O115" s="313">
        <v>88832250</v>
      </c>
      <c r="P115" s="314">
        <v>4.3403573064590015E-2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762</v>
      </c>
      <c r="F116" s="38">
        <v>759.85</v>
      </c>
      <c r="G116" s="39">
        <v>754.7</v>
      </c>
      <c r="H116" s="39">
        <v>747.4</v>
      </c>
      <c r="I116" s="39">
        <v>742.25</v>
      </c>
      <c r="J116" s="39">
        <v>767.15000000000009</v>
      </c>
      <c r="K116" s="39">
        <v>772.3</v>
      </c>
      <c r="L116" s="39">
        <v>779.60000000000014</v>
      </c>
      <c r="M116" s="31">
        <v>765</v>
      </c>
      <c r="N116" s="31">
        <v>752.55</v>
      </c>
      <c r="O116" s="313">
        <v>3268850</v>
      </c>
      <c r="P116" s="314">
        <v>-3.4926117827672229E-2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636.35</v>
      </c>
      <c r="F117" s="38">
        <v>634.93333333333339</v>
      </c>
      <c r="G117" s="39">
        <v>632.91666666666674</v>
      </c>
      <c r="H117" s="39">
        <v>629.48333333333335</v>
      </c>
      <c r="I117" s="39">
        <v>627.4666666666667</v>
      </c>
      <c r="J117" s="39">
        <v>638.36666666666679</v>
      </c>
      <c r="K117" s="39">
        <v>640.38333333333344</v>
      </c>
      <c r="L117" s="39">
        <v>643.81666666666683</v>
      </c>
      <c r="M117" s="31">
        <v>636.95000000000005</v>
      </c>
      <c r="N117" s="31">
        <v>631.5</v>
      </c>
      <c r="O117" s="313">
        <v>13336750</v>
      </c>
      <c r="P117" s="314">
        <v>4.9449462649172543E-3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475.8</v>
      </c>
      <c r="F118" s="38">
        <v>475.8</v>
      </c>
      <c r="G118" s="39">
        <v>472.5</v>
      </c>
      <c r="H118" s="39">
        <v>469.2</v>
      </c>
      <c r="I118" s="39">
        <v>465.9</v>
      </c>
      <c r="J118" s="39">
        <v>479.1</v>
      </c>
      <c r="K118" s="39">
        <v>482.40000000000009</v>
      </c>
      <c r="L118" s="39">
        <v>485.70000000000005</v>
      </c>
      <c r="M118" s="31">
        <v>479.1</v>
      </c>
      <c r="N118" s="31">
        <v>472.5</v>
      </c>
      <c r="O118" s="313">
        <v>70203200</v>
      </c>
      <c r="P118" s="314">
        <v>-3.0673452694719621E-3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614.95000000000005</v>
      </c>
      <c r="F119" s="38">
        <v>616.80000000000007</v>
      </c>
      <c r="G119" s="39">
        <v>607.75000000000011</v>
      </c>
      <c r="H119" s="39">
        <v>600.55000000000007</v>
      </c>
      <c r="I119" s="39">
        <v>591.50000000000011</v>
      </c>
      <c r="J119" s="39">
        <v>624.00000000000011</v>
      </c>
      <c r="K119" s="39">
        <v>633.05000000000007</v>
      </c>
      <c r="L119" s="39">
        <v>640.25000000000011</v>
      </c>
      <c r="M119" s="31">
        <v>625.85</v>
      </c>
      <c r="N119" s="31">
        <v>609.6</v>
      </c>
      <c r="O119" s="313">
        <v>27563750</v>
      </c>
      <c r="P119" s="314">
        <v>-5.7488459565737733E-2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3297</v>
      </c>
      <c r="F120" s="38">
        <v>3293.25</v>
      </c>
      <c r="G120" s="39">
        <v>3268.7</v>
      </c>
      <c r="H120" s="39">
        <v>3240.3999999999996</v>
      </c>
      <c r="I120" s="39">
        <v>3215.8499999999995</v>
      </c>
      <c r="J120" s="39">
        <v>3321.55</v>
      </c>
      <c r="K120" s="39">
        <v>3346.1000000000004</v>
      </c>
      <c r="L120" s="39">
        <v>3374.4000000000005</v>
      </c>
      <c r="M120" s="31">
        <v>3317.8</v>
      </c>
      <c r="N120" s="31">
        <v>3264.95</v>
      </c>
      <c r="O120" s="313">
        <v>306000</v>
      </c>
      <c r="P120" s="314">
        <v>-1.2903225806451613E-2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793.85</v>
      </c>
      <c r="F121" s="38">
        <v>794.5333333333333</v>
      </c>
      <c r="G121" s="39">
        <v>787.06666666666661</v>
      </c>
      <c r="H121" s="39">
        <v>780.2833333333333</v>
      </c>
      <c r="I121" s="39">
        <v>772.81666666666661</v>
      </c>
      <c r="J121" s="39">
        <v>801.31666666666661</v>
      </c>
      <c r="K121" s="39">
        <v>808.7833333333333</v>
      </c>
      <c r="L121" s="39">
        <v>815.56666666666661</v>
      </c>
      <c r="M121" s="31">
        <v>802</v>
      </c>
      <c r="N121" s="31">
        <v>787.75</v>
      </c>
      <c r="O121" s="313">
        <v>30572100</v>
      </c>
      <c r="P121" s="314">
        <v>2.5677350805737558E-3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489.35</v>
      </c>
      <c r="F122" s="38">
        <v>488.45</v>
      </c>
      <c r="G122" s="39">
        <v>485</v>
      </c>
      <c r="H122" s="39">
        <v>480.65000000000003</v>
      </c>
      <c r="I122" s="39">
        <v>477.20000000000005</v>
      </c>
      <c r="J122" s="39">
        <v>492.79999999999995</v>
      </c>
      <c r="K122" s="39">
        <v>496.24999999999989</v>
      </c>
      <c r="L122" s="39">
        <v>500.59999999999991</v>
      </c>
      <c r="M122" s="31">
        <v>491.9</v>
      </c>
      <c r="N122" s="31">
        <v>484.1</v>
      </c>
      <c r="O122" s="313">
        <v>19245000</v>
      </c>
      <c r="P122" s="314">
        <v>2.722177742193755E-2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1883.55</v>
      </c>
      <c r="F123" s="38">
        <v>1879.75</v>
      </c>
      <c r="G123" s="39">
        <v>1873.5</v>
      </c>
      <c r="H123" s="39">
        <v>1863.45</v>
      </c>
      <c r="I123" s="39">
        <v>1857.2</v>
      </c>
      <c r="J123" s="39">
        <v>1889.8</v>
      </c>
      <c r="K123" s="39">
        <v>1896.05</v>
      </c>
      <c r="L123" s="39">
        <v>1906.1</v>
      </c>
      <c r="M123" s="31">
        <v>1886</v>
      </c>
      <c r="N123" s="31">
        <v>1869.7</v>
      </c>
      <c r="O123" s="313">
        <v>25952400</v>
      </c>
      <c r="P123" s="314">
        <v>-9.0721649484536079E-3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129.5</v>
      </c>
      <c r="F124" s="38">
        <v>129.63333333333333</v>
      </c>
      <c r="G124" s="39">
        <v>128.21666666666664</v>
      </c>
      <c r="H124" s="39">
        <v>126.93333333333331</v>
      </c>
      <c r="I124" s="39">
        <v>125.51666666666662</v>
      </c>
      <c r="J124" s="39">
        <v>130.91666666666666</v>
      </c>
      <c r="K124" s="39">
        <v>132.33333333333334</v>
      </c>
      <c r="L124" s="39">
        <v>133.61666666666667</v>
      </c>
      <c r="M124" s="31">
        <v>131.05000000000001</v>
      </c>
      <c r="N124" s="31">
        <v>128.35</v>
      </c>
      <c r="O124" s="313">
        <v>85715020</v>
      </c>
      <c r="P124" s="314">
        <v>-1.0410160316468874E-4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2333.1999999999998</v>
      </c>
      <c r="F125" s="38">
        <v>2321.4</v>
      </c>
      <c r="G125" s="39">
        <v>2294.15</v>
      </c>
      <c r="H125" s="39">
        <v>2255.1</v>
      </c>
      <c r="I125" s="39">
        <v>2227.85</v>
      </c>
      <c r="J125" s="39">
        <v>2360.4500000000003</v>
      </c>
      <c r="K125" s="39">
        <v>2387.7000000000003</v>
      </c>
      <c r="L125" s="39">
        <v>2426.7500000000005</v>
      </c>
      <c r="M125" s="31">
        <v>2348.65</v>
      </c>
      <c r="N125" s="31">
        <v>2282.35</v>
      </c>
      <c r="O125" s="313">
        <v>786900</v>
      </c>
      <c r="P125" s="314">
        <v>5.2146008824709184E-2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366.45</v>
      </c>
      <c r="F126" s="38">
        <v>363.93333333333334</v>
      </c>
      <c r="G126" s="39">
        <v>356.26666666666665</v>
      </c>
      <c r="H126" s="39">
        <v>346.08333333333331</v>
      </c>
      <c r="I126" s="39">
        <v>338.41666666666663</v>
      </c>
      <c r="J126" s="39">
        <v>374.11666666666667</v>
      </c>
      <c r="K126" s="39">
        <v>381.7833333333333</v>
      </c>
      <c r="L126" s="39">
        <v>391.9666666666667</v>
      </c>
      <c r="M126" s="31">
        <v>371.6</v>
      </c>
      <c r="N126" s="31">
        <v>353.75</v>
      </c>
      <c r="O126" s="313">
        <v>13365400</v>
      </c>
      <c r="P126" s="314">
        <v>-2.0677628300946688E-2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400.25</v>
      </c>
      <c r="F127" s="38">
        <v>399.16666666666669</v>
      </c>
      <c r="G127" s="39">
        <v>396.78333333333336</v>
      </c>
      <c r="H127" s="39">
        <v>393.31666666666666</v>
      </c>
      <c r="I127" s="39">
        <v>390.93333333333334</v>
      </c>
      <c r="J127" s="39">
        <v>402.63333333333338</v>
      </c>
      <c r="K127" s="39">
        <v>405.01666666666671</v>
      </c>
      <c r="L127" s="39">
        <v>408.48333333333341</v>
      </c>
      <c r="M127" s="31">
        <v>401.55</v>
      </c>
      <c r="N127" s="31">
        <v>395.7</v>
      </c>
      <c r="O127" s="313">
        <v>20820000</v>
      </c>
      <c r="P127" s="314">
        <v>-1.6068052930056712E-2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2503.8000000000002</v>
      </c>
      <c r="F128" s="38">
        <v>2500.416666666667</v>
      </c>
      <c r="G128" s="39">
        <v>2485.9333333333338</v>
      </c>
      <c r="H128" s="39">
        <v>2468.0666666666671</v>
      </c>
      <c r="I128" s="39">
        <v>2453.5833333333339</v>
      </c>
      <c r="J128" s="39">
        <v>2518.2833333333338</v>
      </c>
      <c r="K128" s="39">
        <v>2532.7666666666673</v>
      </c>
      <c r="L128" s="39">
        <v>2550.6333333333337</v>
      </c>
      <c r="M128" s="31">
        <v>2514.9</v>
      </c>
      <c r="N128" s="31">
        <v>2482.5500000000002</v>
      </c>
      <c r="O128" s="313">
        <v>9620400</v>
      </c>
      <c r="P128" s="314">
        <v>3.981841763942931E-2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5134.95</v>
      </c>
      <c r="F129" s="38">
        <v>5155.8833333333332</v>
      </c>
      <c r="G129" s="39">
        <v>5102.8166666666666</v>
      </c>
      <c r="H129" s="39">
        <v>5070.6833333333334</v>
      </c>
      <c r="I129" s="39">
        <v>5017.6166666666668</v>
      </c>
      <c r="J129" s="39">
        <v>5188.0166666666664</v>
      </c>
      <c r="K129" s="39">
        <v>5241.0833333333321</v>
      </c>
      <c r="L129" s="39">
        <v>5273.2166666666662</v>
      </c>
      <c r="M129" s="31">
        <v>5208.95</v>
      </c>
      <c r="N129" s="31">
        <v>5123.75</v>
      </c>
      <c r="O129" s="313">
        <v>2330100</v>
      </c>
      <c r="P129" s="314">
        <v>-5.3147211372222575E-3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3993.25</v>
      </c>
      <c r="F130" s="38">
        <v>3987.4166666666665</v>
      </c>
      <c r="G130" s="39">
        <v>3960.833333333333</v>
      </c>
      <c r="H130" s="39">
        <v>3928.4166666666665</v>
      </c>
      <c r="I130" s="39">
        <v>3901.833333333333</v>
      </c>
      <c r="J130" s="39">
        <v>4019.833333333333</v>
      </c>
      <c r="K130" s="39">
        <v>4046.4166666666661</v>
      </c>
      <c r="L130" s="39">
        <v>4078.833333333333</v>
      </c>
      <c r="M130" s="31">
        <v>4014</v>
      </c>
      <c r="N130" s="31">
        <v>3955</v>
      </c>
      <c r="O130" s="313">
        <v>1040200</v>
      </c>
      <c r="P130" s="314">
        <v>-3.6398467432950193E-3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906.6</v>
      </c>
      <c r="F131" s="38">
        <v>903.91666666666663</v>
      </c>
      <c r="G131" s="39">
        <v>895.68333333333328</v>
      </c>
      <c r="H131" s="39">
        <v>884.76666666666665</v>
      </c>
      <c r="I131" s="39">
        <v>876.5333333333333</v>
      </c>
      <c r="J131" s="39">
        <v>914.83333333333326</v>
      </c>
      <c r="K131" s="39">
        <v>923.06666666666661</v>
      </c>
      <c r="L131" s="39">
        <v>933.98333333333323</v>
      </c>
      <c r="M131" s="31">
        <v>912.15</v>
      </c>
      <c r="N131" s="31">
        <v>893</v>
      </c>
      <c r="O131" s="313">
        <v>5573450</v>
      </c>
      <c r="P131" s="314">
        <v>6.2922038060159611E-3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1535.4</v>
      </c>
      <c r="F132" s="38">
        <v>1513.2</v>
      </c>
      <c r="G132" s="39">
        <v>1487.9</v>
      </c>
      <c r="H132" s="39">
        <v>1440.4</v>
      </c>
      <c r="I132" s="39">
        <v>1415.1000000000001</v>
      </c>
      <c r="J132" s="39">
        <v>1560.7</v>
      </c>
      <c r="K132" s="39">
        <v>1585.9999999999998</v>
      </c>
      <c r="L132" s="39">
        <v>1633.5</v>
      </c>
      <c r="M132" s="31">
        <v>1538.5</v>
      </c>
      <c r="N132" s="31">
        <v>1465.7</v>
      </c>
      <c r="O132" s="313">
        <v>15367100</v>
      </c>
      <c r="P132" s="314">
        <v>0.12314540059347182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338.6</v>
      </c>
      <c r="F133" s="38">
        <v>339.36666666666673</v>
      </c>
      <c r="G133" s="39">
        <v>335.93333333333345</v>
      </c>
      <c r="H133" s="39">
        <v>333.26666666666671</v>
      </c>
      <c r="I133" s="39">
        <v>329.83333333333343</v>
      </c>
      <c r="J133" s="39">
        <v>342.03333333333347</v>
      </c>
      <c r="K133" s="39">
        <v>345.46666666666675</v>
      </c>
      <c r="L133" s="39">
        <v>348.1333333333335</v>
      </c>
      <c r="M133" s="31">
        <v>342.8</v>
      </c>
      <c r="N133" s="31">
        <v>336.7</v>
      </c>
      <c r="O133" s="313">
        <v>25776000</v>
      </c>
      <c r="P133" s="314">
        <v>4.3640897755610969E-3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130.85</v>
      </c>
      <c r="F134" s="38">
        <v>130.66666666666666</v>
      </c>
      <c r="G134" s="39">
        <v>129.33333333333331</v>
      </c>
      <c r="H134" s="39">
        <v>127.81666666666666</v>
      </c>
      <c r="I134" s="39">
        <v>126.48333333333332</v>
      </c>
      <c r="J134" s="39">
        <v>132.18333333333331</v>
      </c>
      <c r="K134" s="39">
        <v>133.51666666666662</v>
      </c>
      <c r="L134" s="39">
        <v>135.0333333333333</v>
      </c>
      <c r="M134" s="31">
        <v>132</v>
      </c>
      <c r="N134" s="31">
        <v>129.15</v>
      </c>
      <c r="O134" s="313">
        <v>71382000</v>
      </c>
      <c r="P134" s="314">
        <v>1.7446335414350467E-2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529.70000000000005</v>
      </c>
      <c r="F135" s="38">
        <v>531.06666666666672</v>
      </c>
      <c r="G135" s="39">
        <v>518.33333333333348</v>
      </c>
      <c r="H135" s="39">
        <v>506.96666666666681</v>
      </c>
      <c r="I135" s="39">
        <v>494.23333333333358</v>
      </c>
      <c r="J135" s="39">
        <v>542.43333333333339</v>
      </c>
      <c r="K135" s="39">
        <v>555.16666666666674</v>
      </c>
      <c r="L135" s="39">
        <v>566.5333333333333</v>
      </c>
      <c r="M135" s="31">
        <v>543.79999999999995</v>
      </c>
      <c r="N135" s="31">
        <v>519.70000000000005</v>
      </c>
      <c r="O135" s="313">
        <v>10339200</v>
      </c>
      <c r="P135" s="314">
        <v>-3.0493979970743781E-2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9918.6</v>
      </c>
      <c r="F136" s="38">
        <v>9948.7333333333318</v>
      </c>
      <c r="G136" s="39">
        <v>9833.9666666666635</v>
      </c>
      <c r="H136" s="39">
        <v>9749.3333333333321</v>
      </c>
      <c r="I136" s="39">
        <v>9634.5666666666639</v>
      </c>
      <c r="J136" s="39">
        <v>10033.366666666663</v>
      </c>
      <c r="K136" s="39">
        <v>10148.13333333333</v>
      </c>
      <c r="L136" s="39">
        <v>10232.766666666663</v>
      </c>
      <c r="M136" s="31">
        <v>10063.5</v>
      </c>
      <c r="N136" s="31">
        <v>9864.1</v>
      </c>
      <c r="O136" s="313">
        <v>2142300</v>
      </c>
      <c r="P136" s="314">
        <v>-1.6391184573002756E-2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948.2</v>
      </c>
      <c r="F137" s="38">
        <v>945.5333333333333</v>
      </c>
      <c r="G137" s="39">
        <v>936.31666666666661</v>
      </c>
      <c r="H137" s="39">
        <v>924.43333333333328</v>
      </c>
      <c r="I137" s="39">
        <v>915.21666666666658</v>
      </c>
      <c r="J137" s="39">
        <v>957.41666666666663</v>
      </c>
      <c r="K137" s="39">
        <v>966.63333333333333</v>
      </c>
      <c r="L137" s="39">
        <v>978.51666666666665</v>
      </c>
      <c r="M137" s="31">
        <v>954.75</v>
      </c>
      <c r="N137" s="31">
        <v>933.65</v>
      </c>
      <c r="O137" s="313">
        <v>9764300</v>
      </c>
      <c r="P137" s="314">
        <v>9.3283582089552237E-4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1637.95</v>
      </c>
      <c r="F138" s="38">
        <v>1621.5833333333333</v>
      </c>
      <c r="G138" s="39">
        <v>1532.8666666666666</v>
      </c>
      <c r="H138" s="39">
        <v>1427.7833333333333</v>
      </c>
      <c r="I138" s="39">
        <v>1339.0666666666666</v>
      </c>
      <c r="J138" s="39">
        <v>1726.6666666666665</v>
      </c>
      <c r="K138" s="39">
        <v>1815.3833333333332</v>
      </c>
      <c r="L138" s="39">
        <v>1920.4666666666665</v>
      </c>
      <c r="M138" s="31">
        <v>1710.3</v>
      </c>
      <c r="N138" s="31">
        <v>1516.5</v>
      </c>
      <c r="O138" s="313">
        <v>1974400</v>
      </c>
      <c r="P138" s="314">
        <v>9.8597818829290002E-2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1483.2</v>
      </c>
      <c r="F139" s="38">
        <v>1483.3666666666668</v>
      </c>
      <c r="G139" s="39">
        <v>1466.8333333333335</v>
      </c>
      <c r="H139" s="39">
        <v>1450.4666666666667</v>
      </c>
      <c r="I139" s="39">
        <v>1433.9333333333334</v>
      </c>
      <c r="J139" s="39">
        <v>1499.7333333333336</v>
      </c>
      <c r="K139" s="39">
        <v>1516.2666666666669</v>
      </c>
      <c r="L139" s="39">
        <v>1532.6333333333337</v>
      </c>
      <c r="M139" s="31">
        <v>1499.9</v>
      </c>
      <c r="N139" s="31">
        <v>1467</v>
      </c>
      <c r="O139" s="313">
        <v>1528000</v>
      </c>
      <c r="P139" s="314">
        <v>4.9450549450549448E-2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809</v>
      </c>
      <c r="F140" s="38">
        <v>809.7166666666667</v>
      </c>
      <c r="G140" s="39">
        <v>802.98333333333335</v>
      </c>
      <c r="H140" s="39">
        <v>796.9666666666667</v>
      </c>
      <c r="I140" s="39">
        <v>790.23333333333335</v>
      </c>
      <c r="J140" s="39">
        <v>815.73333333333335</v>
      </c>
      <c r="K140" s="39">
        <v>822.4666666666667</v>
      </c>
      <c r="L140" s="39">
        <v>828.48333333333335</v>
      </c>
      <c r="M140" s="31">
        <v>816.45</v>
      </c>
      <c r="N140" s="31">
        <v>803.7</v>
      </c>
      <c r="O140" s="313">
        <v>5422400</v>
      </c>
      <c r="P140" s="314">
        <v>-2.2920570851953294E-2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1111.2</v>
      </c>
      <c r="F141" s="38">
        <v>1103.5333333333335</v>
      </c>
      <c r="G141" s="39">
        <v>1089.7166666666672</v>
      </c>
      <c r="H141" s="39">
        <v>1068.2333333333336</v>
      </c>
      <c r="I141" s="39">
        <v>1054.4166666666672</v>
      </c>
      <c r="J141" s="39">
        <v>1125.0166666666671</v>
      </c>
      <c r="K141" s="39">
        <v>1138.8333333333333</v>
      </c>
      <c r="L141" s="39">
        <v>1160.3166666666671</v>
      </c>
      <c r="M141" s="31">
        <v>1117.3499999999999</v>
      </c>
      <c r="N141" s="31">
        <v>1082.05</v>
      </c>
      <c r="O141" s="313">
        <v>2346400</v>
      </c>
      <c r="P141" s="314">
        <v>2.6601330066503327E-2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92.15</v>
      </c>
      <c r="F142" s="38">
        <v>92.05</v>
      </c>
      <c r="G142" s="39">
        <v>90.6</v>
      </c>
      <c r="H142" s="39">
        <v>89.05</v>
      </c>
      <c r="I142" s="39">
        <v>87.6</v>
      </c>
      <c r="J142" s="39">
        <v>93.6</v>
      </c>
      <c r="K142" s="39">
        <v>95.050000000000011</v>
      </c>
      <c r="L142" s="39">
        <v>96.6</v>
      </c>
      <c r="M142" s="31">
        <v>93.5</v>
      </c>
      <c r="N142" s="31">
        <v>90.5</v>
      </c>
      <c r="O142" s="313">
        <v>72420000</v>
      </c>
      <c r="P142" s="314">
        <v>3.0927835051546393E-2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1893.1</v>
      </c>
      <c r="F143" s="38">
        <v>1890.1666666666667</v>
      </c>
      <c r="G143" s="39">
        <v>1881.6333333333334</v>
      </c>
      <c r="H143" s="39">
        <v>1870.1666666666667</v>
      </c>
      <c r="I143" s="39">
        <v>1861.6333333333334</v>
      </c>
      <c r="J143" s="39">
        <v>1901.6333333333334</v>
      </c>
      <c r="K143" s="39">
        <v>1910.1666666666667</v>
      </c>
      <c r="L143" s="39">
        <v>1921.6333333333334</v>
      </c>
      <c r="M143" s="31">
        <v>1898.7</v>
      </c>
      <c r="N143" s="31">
        <v>1878.7</v>
      </c>
      <c r="O143" s="313">
        <v>2866875</v>
      </c>
      <c r="P143" s="314">
        <v>-2.2686791037780069E-2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101793.05</v>
      </c>
      <c r="F144" s="38">
        <v>101533.31666666667</v>
      </c>
      <c r="G144" s="39">
        <v>100653.43333333333</v>
      </c>
      <c r="H144" s="39">
        <v>99513.816666666666</v>
      </c>
      <c r="I144" s="39">
        <v>98633.933333333334</v>
      </c>
      <c r="J144" s="39">
        <v>102672.93333333333</v>
      </c>
      <c r="K144" s="39">
        <v>103552.81666666667</v>
      </c>
      <c r="L144" s="39">
        <v>104692.43333333333</v>
      </c>
      <c r="M144" s="31">
        <v>102413.2</v>
      </c>
      <c r="N144" s="31">
        <v>100393.7</v>
      </c>
      <c r="O144" s="313">
        <v>51260</v>
      </c>
      <c r="P144" s="314">
        <v>0.10664939550949913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1260</v>
      </c>
      <c r="F145" s="38">
        <v>1261.1166666666668</v>
      </c>
      <c r="G145" s="39">
        <v>1252.0833333333335</v>
      </c>
      <c r="H145" s="39">
        <v>1244.1666666666667</v>
      </c>
      <c r="I145" s="39">
        <v>1235.1333333333334</v>
      </c>
      <c r="J145" s="39">
        <v>1269.0333333333335</v>
      </c>
      <c r="K145" s="39">
        <v>1278.0666666666668</v>
      </c>
      <c r="L145" s="39">
        <v>1285.9833333333336</v>
      </c>
      <c r="M145" s="31">
        <v>1270.1500000000001</v>
      </c>
      <c r="N145" s="31">
        <v>1253.2</v>
      </c>
      <c r="O145" s="313">
        <v>4766300</v>
      </c>
      <c r="P145" s="314">
        <v>-1.7348905771629435E-2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84.8</v>
      </c>
      <c r="F146" s="38">
        <v>84.45</v>
      </c>
      <c r="G146" s="39">
        <v>83.65</v>
      </c>
      <c r="H146" s="39">
        <v>82.5</v>
      </c>
      <c r="I146" s="39">
        <v>81.7</v>
      </c>
      <c r="J146" s="39">
        <v>85.600000000000009</v>
      </c>
      <c r="K146" s="39">
        <v>86.399999999999991</v>
      </c>
      <c r="L146" s="39">
        <v>87.550000000000011</v>
      </c>
      <c r="M146" s="31">
        <v>85.25</v>
      </c>
      <c r="N146" s="31">
        <v>83.3</v>
      </c>
      <c r="O146" s="313">
        <v>48480000</v>
      </c>
      <c r="P146" s="314">
        <v>3.1036623215394167E-3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4487.5</v>
      </c>
      <c r="F147" s="38">
        <v>4464.0166666666664</v>
      </c>
      <c r="G147" s="39">
        <v>4432.4833333333327</v>
      </c>
      <c r="H147" s="39">
        <v>4377.4666666666662</v>
      </c>
      <c r="I147" s="39">
        <v>4345.9333333333325</v>
      </c>
      <c r="J147" s="39">
        <v>4519.0333333333328</v>
      </c>
      <c r="K147" s="39">
        <v>4550.5666666666657</v>
      </c>
      <c r="L147" s="39">
        <v>4605.583333333333</v>
      </c>
      <c r="M147" s="31">
        <v>4495.55</v>
      </c>
      <c r="N147" s="31">
        <v>4409</v>
      </c>
      <c r="O147" s="313">
        <v>1325700</v>
      </c>
      <c r="P147" s="314">
        <v>-8.1921220962854896E-3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4636.05</v>
      </c>
      <c r="F148" s="38">
        <v>4639</v>
      </c>
      <c r="G148" s="39">
        <v>4607.95</v>
      </c>
      <c r="H148" s="39">
        <v>4579.8499999999995</v>
      </c>
      <c r="I148" s="39">
        <v>4548.7999999999993</v>
      </c>
      <c r="J148" s="39">
        <v>4667.1000000000004</v>
      </c>
      <c r="K148" s="39">
        <v>4698.1499999999996</v>
      </c>
      <c r="L148" s="39">
        <v>4726.2500000000009</v>
      </c>
      <c r="M148" s="31">
        <v>4670.05</v>
      </c>
      <c r="N148" s="31">
        <v>4610.8999999999996</v>
      </c>
      <c r="O148" s="313">
        <v>655050</v>
      </c>
      <c r="P148" s="314">
        <v>-1.1543684925305569E-2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23181.95</v>
      </c>
      <c r="F149" s="38">
        <v>23227.333333333332</v>
      </c>
      <c r="G149" s="39">
        <v>22964.666666666664</v>
      </c>
      <c r="H149" s="39">
        <v>22747.383333333331</v>
      </c>
      <c r="I149" s="39">
        <v>22484.716666666664</v>
      </c>
      <c r="J149" s="39">
        <v>23444.616666666665</v>
      </c>
      <c r="K149" s="39">
        <v>23707.283333333329</v>
      </c>
      <c r="L149" s="39">
        <v>23924.566666666666</v>
      </c>
      <c r="M149" s="31">
        <v>23490</v>
      </c>
      <c r="N149" s="31">
        <v>23010.05</v>
      </c>
      <c r="O149" s="313">
        <v>366440</v>
      </c>
      <c r="P149" s="314">
        <v>-1.4310307725414246E-2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107.75</v>
      </c>
      <c r="F150" s="38">
        <v>107.51666666666667</v>
      </c>
      <c r="G150" s="39">
        <v>107.13333333333333</v>
      </c>
      <c r="H150" s="39">
        <v>106.51666666666667</v>
      </c>
      <c r="I150" s="39">
        <v>106.13333333333333</v>
      </c>
      <c r="J150" s="39">
        <v>108.13333333333333</v>
      </c>
      <c r="K150" s="39">
        <v>108.51666666666668</v>
      </c>
      <c r="L150" s="39">
        <v>109.13333333333333</v>
      </c>
      <c r="M150" s="31">
        <v>107.9</v>
      </c>
      <c r="N150" s="31">
        <v>106.9</v>
      </c>
      <c r="O150" s="313">
        <v>73332000</v>
      </c>
      <c r="P150" s="314">
        <v>-1.0864946889226099E-2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197.3</v>
      </c>
      <c r="F151" s="38">
        <v>196.16666666666666</v>
      </c>
      <c r="G151" s="39">
        <v>194.73333333333332</v>
      </c>
      <c r="H151" s="39">
        <v>192.16666666666666</v>
      </c>
      <c r="I151" s="39">
        <v>190.73333333333332</v>
      </c>
      <c r="J151" s="39">
        <v>198.73333333333332</v>
      </c>
      <c r="K151" s="39">
        <v>200.16666666666666</v>
      </c>
      <c r="L151" s="39">
        <v>202.73333333333332</v>
      </c>
      <c r="M151" s="31">
        <v>197.6</v>
      </c>
      <c r="N151" s="31">
        <v>193.6</v>
      </c>
      <c r="O151" s="313">
        <v>59172000</v>
      </c>
      <c r="P151" s="314">
        <v>8.6263764144720154E-4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1046.8499999999999</v>
      </c>
      <c r="F152" s="38">
        <v>1044.2</v>
      </c>
      <c r="G152" s="39">
        <v>1023.8000000000002</v>
      </c>
      <c r="H152" s="39">
        <v>1000.7500000000001</v>
      </c>
      <c r="I152" s="39">
        <v>980.35000000000025</v>
      </c>
      <c r="J152" s="39">
        <v>1067.25</v>
      </c>
      <c r="K152" s="39">
        <v>1087.6500000000001</v>
      </c>
      <c r="L152" s="39">
        <v>1110.7</v>
      </c>
      <c r="M152" s="31">
        <v>1064.5999999999999</v>
      </c>
      <c r="N152" s="31">
        <v>1021.15</v>
      </c>
      <c r="O152" s="313">
        <v>4130700</v>
      </c>
      <c r="P152" s="314">
        <v>6.7861020629750274E-2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3893.05</v>
      </c>
      <c r="F153" s="38">
        <v>3886.3000000000006</v>
      </c>
      <c r="G153" s="39">
        <v>3853.3000000000011</v>
      </c>
      <c r="H153" s="39">
        <v>3813.5500000000006</v>
      </c>
      <c r="I153" s="39">
        <v>3780.5500000000011</v>
      </c>
      <c r="J153" s="39">
        <v>3926.0500000000011</v>
      </c>
      <c r="K153" s="39">
        <v>3959.05</v>
      </c>
      <c r="L153" s="39">
        <v>3998.8000000000011</v>
      </c>
      <c r="M153" s="31">
        <v>3919.3</v>
      </c>
      <c r="N153" s="31">
        <v>3846.55</v>
      </c>
      <c r="O153" s="313">
        <v>281800</v>
      </c>
      <c r="P153" s="314">
        <v>7.2298325722983253E-2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166.2</v>
      </c>
      <c r="F154" s="38">
        <v>165.35</v>
      </c>
      <c r="G154" s="39">
        <v>164.29999999999998</v>
      </c>
      <c r="H154" s="39">
        <v>162.39999999999998</v>
      </c>
      <c r="I154" s="39">
        <v>161.34999999999997</v>
      </c>
      <c r="J154" s="39">
        <v>167.25</v>
      </c>
      <c r="K154" s="39">
        <v>168.3</v>
      </c>
      <c r="L154" s="39">
        <v>170.20000000000002</v>
      </c>
      <c r="M154" s="31">
        <v>166.4</v>
      </c>
      <c r="N154" s="31">
        <v>163.44999999999999</v>
      </c>
      <c r="O154" s="313">
        <v>41926500</v>
      </c>
      <c r="P154" s="314">
        <v>-3.0211480362537764E-3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37196.449999999997</v>
      </c>
      <c r="F155" s="38">
        <v>36967.816666666673</v>
      </c>
      <c r="G155" s="39">
        <v>36685.733333333344</v>
      </c>
      <c r="H155" s="39">
        <v>36175.01666666667</v>
      </c>
      <c r="I155" s="39">
        <v>35892.933333333342</v>
      </c>
      <c r="J155" s="39">
        <v>37478.533333333347</v>
      </c>
      <c r="K155" s="39">
        <v>37760.616666666676</v>
      </c>
      <c r="L155" s="39">
        <v>38271.33333333335</v>
      </c>
      <c r="M155" s="31">
        <v>37249.9</v>
      </c>
      <c r="N155" s="31">
        <v>36457.1</v>
      </c>
      <c r="O155" s="313">
        <v>164115</v>
      </c>
      <c r="P155" s="314">
        <v>1.5877437325905294E-2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944.8</v>
      </c>
      <c r="F156" s="38">
        <v>954.56666666666661</v>
      </c>
      <c r="G156" s="39">
        <v>928.83333333333326</v>
      </c>
      <c r="H156" s="39">
        <v>912.86666666666667</v>
      </c>
      <c r="I156" s="39">
        <v>887.13333333333333</v>
      </c>
      <c r="J156" s="39">
        <v>970.53333333333319</v>
      </c>
      <c r="K156" s="39">
        <v>996.26666666666654</v>
      </c>
      <c r="L156" s="39">
        <v>1012.2333333333331</v>
      </c>
      <c r="M156" s="31">
        <v>980.3</v>
      </c>
      <c r="N156" s="31">
        <v>938.6</v>
      </c>
      <c r="O156" s="313">
        <v>9555000</v>
      </c>
      <c r="P156" s="314">
        <v>3.3503691084611015E-2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4885.2</v>
      </c>
      <c r="F157" s="38">
        <v>4855.9999999999991</v>
      </c>
      <c r="G157" s="39">
        <v>4815.3499999999985</v>
      </c>
      <c r="H157" s="39">
        <v>4745.4999999999991</v>
      </c>
      <c r="I157" s="39">
        <v>4704.8499999999985</v>
      </c>
      <c r="J157" s="39">
        <v>4925.8499999999985</v>
      </c>
      <c r="K157" s="39">
        <v>4966.4999999999982</v>
      </c>
      <c r="L157" s="39">
        <v>5036.3499999999985</v>
      </c>
      <c r="M157" s="31">
        <v>4896.6499999999996</v>
      </c>
      <c r="N157" s="31">
        <v>4786.1499999999996</v>
      </c>
      <c r="O157" s="313">
        <v>1323000</v>
      </c>
      <c r="P157" s="314">
        <v>-3.4606052866811392E-2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227.85</v>
      </c>
      <c r="F158" s="38">
        <v>226.88333333333333</v>
      </c>
      <c r="G158" s="39">
        <v>225.36666666666665</v>
      </c>
      <c r="H158" s="39">
        <v>222.88333333333333</v>
      </c>
      <c r="I158" s="39">
        <v>221.36666666666665</v>
      </c>
      <c r="J158" s="39">
        <v>229.36666666666665</v>
      </c>
      <c r="K158" s="39">
        <v>230.8833333333333</v>
      </c>
      <c r="L158" s="39">
        <v>233.36666666666665</v>
      </c>
      <c r="M158" s="31">
        <v>228.4</v>
      </c>
      <c r="N158" s="31">
        <v>224.4</v>
      </c>
      <c r="O158" s="313">
        <v>10995000</v>
      </c>
      <c r="P158" s="314">
        <v>-1.0529157667386609E-2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224.45</v>
      </c>
      <c r="F159" s="38">
        <v>224.98333333333335</v>
      </c>
      <c r="G159" s="39">
        <v>222.66666666666669</v>
      </c>
      <c r="H159" s="39">
        <v>220.88333333333333</v>
      </c>
      <c r="I159" s="39">
        <v>218.56666666666666</v>
      </c>
      <c r="J159" s="39">
        <v>226.76666666666671</v>
      </c>
      <c r="K159" s="39">
        <v>229.08333333333337</v>
      </c>
      <c r="L159" s="39">
        <v>230.86666666666673</v>
      </c>
      <c r="M159" s="31">
        <v>227.3</v>
      </c>
      <c r="N159" s="31">
        <v>223.2</v>
      </c>
      <c r="O159" s="313">
        <v>58100200</v>
      </c>
      <c r="P159" s="314">
        <v>-1.9667329218537505E-2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2653.95</v>
      </c>
      <c r="F160" s="38">
        <v>2643.4666666666667</v>
      </c>
      <c r="G160" s="39">
        <v>2629.4333333333334</v>
      </c>
      <c r="H160" s="39">
        <v>2604.9166666666665</v>
      </c>
      <c r="I160" s="39">
        <v>2590.8833333333332</v>
      </c>
      <c r="J160" s="39">
        <v>2667.9833333333336</v>
      </c>
      <c r="K160" s="39">
        <v>2682.0166666666673</v>
      </c>
      <c r="L160" s="39">
        <v>2706.5333333333338</v>
      </c>
      <c r="M160" s="31">
        <v>2657.5</v>
      </c>
      <c r="N160" s="31">
        <v>2618.9499999999998</v>
      </c>
      <c r="O160" s="313">
        <v>2671500</v>
      </c>
      <c r="P160" s="314">
        <v>1.8102134146341462E-2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3879.2</v>
      </c>
      <c r="F161" s="38">
        <v>3868.5166666666664</v>
      </c>
      <c r="G161" s="39">
        <v>3846.2333333333327</v>
      </c>
      <c r="H161" s="39">
        <v>3813.2666666666664</v>
      </c>
      <c r="I161" s="39">
        <v>3790.9833333333327</v>
      </c>
      <c r="J161" s="39">
        <v>3901.4833333333327</v>
      </c>
      <c r="K161" s="39">
        <v>3923.7666666666664</v>
      </c>
      <c r="L161" s="39">
        <v>3956.7333333333327</v>
      </c>
      <c r="M161" s="31">
        <v>3890.8</v>
      </c>
      <c r="N161" s="31">
        <v>3835.55</v>
      </c>
      <c r="O161" s="313">
        <v>1641000</v>
      </c>
      <c r="P161" s="314">
        <v>-3.7942024586431933E-3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59.25</v>
      </c>
      <c r="F162" s="38">
        <v>59.199999999999996</v>
      </c>
      <c r="G162" s="39">
        <v>58.349999999999994</v>
      </c>
      <c r="H162" s="39">
        <v>57.449999999999996</v>
      </c>
      <c r="I162" s="39">
        <v>56.599999999999994</v>
      </c>
      <c r="J162" s="39">
        <v>60.099999999999994</v>
      </c>
      <c r="K162" s="39">
        <v>60.95</v>
      </c>
      <c r="L162" s="39">
        <v>61.849999999999994</v>
      </c>
      <c r="M162" s="31">
        <v>60.05</v>
      </c>
      <c r="N162" s="31">
        <v>58.3</v>
      </c>
      <c r="O162" s="313">
        <v>320320000</v>
      </c>
      <c r="P162" s="314">
        <v>-4.8217925137943032E-3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3581.9</v>
      </c>
      <c r="F163" s="38">
        <v>3581.8166666666671</v>
      </c>
      <c r="G163" s="39">
        <v>3557.6833333333343</v>
      </c>
      <c r="H163" s="39">
        <v>3533.4666666666672</v>
      </c>
      <c r="I163" s="39">
        <v>3509.3333333333344</v>
      </c>
      <c r="J163" s="39">
        <v>3606.0333333333342</v>
      </c>
      <c r="K163" s="39">
        <v>3630.1666666666665</v>
      </c>
      <c r="L163" s="39">
        <v>3654.3833333333341</v>
      </c>
      <c r="M163" s="31">
        <v>3605.95</v>
      </c>
      <c r="N163" s="31">
        <v>3557.6</v>
      </c>
      <c r="O163" s="313">
        <v>1466100</v>
      </c>
      <c r="P163" s="314">
        <v>1.2639867384997928E-2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263.55</v>
      </c>
      <c r="F164" s="38">
        <v>261.06666666666666</v>
      </c>
      <c r="G164" s="39">
        <v>257.88333333333333</v>
      </c>
      <c r="H164" s="39">
        <v>252.21666666666667</v>
      </c>
      <c r="I164" s="39">
        <v>249.03333333333333</v>
      </c>
      <c r="J164" s="39">
        <v>266.73333333333335</v>
      </c>
      <c r="K164" s="39">
        <v>269.91666666666663</v>
      </c>
      <c r="L164" s="39">
        <v>275.58333333333331</v>
      </c>
      <c r="M164" s="31">
        <v>264.25</v>
      </c>
      <c r="N164" s="31">
        <v>255.4</v>
      </c>
      <c r="O164" s="313">
        <v>31468500</v>
      </c>
      <c r="P164" s="314">
        <v>1.0227962208546416E-2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1384.8</v>
      </c>
      <c r="F165" s="38">
        <v>1381.7666666666664</v>
      </c>
      <c r="G165" s="39">
        <v>1371.1833333333329</v>
      </c>
      <c r="H165" s="39">
        <v>1357.5666666666666</v>
      </c>
      <c r="I165" s="39">
        <v>1346.9833333333331</v>
      </c>
      <c r="J165" s="39">
        <v>1395.3833333333328</v>
      </c>
      <c r="K165" s="39">
        <v>1405.9666666666662</v>
      </c>
      <c r="L165" s="39">
        <v>1419.5833333333326</v>
      </c>
      <c r="M165" s="31">
        <v>1392.35</v>
      </c>
      <c r="N165" s="31">
        <v>1368.15</v>
      </c>
      <c r="O165" s="313">
        <v>3991856</v>
      </c>
      <c r="P165" s="314">
        <v>0.11746610459154609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940.8</v>
      </c>
      <c r="F166" s="38">
        <v>946.26666666666677</v>
      </c>
      <c r="G166" s="39">
        <v>934.53333333333353</v>
      </c>
      <c r="H166" s="39">
        <v>928.26666666666677</v>
      </c>
      <c r="I166" s="39">
        <v>916.53333333333353</v>
      </c>
      <c r="J166" s="39">
        <v>952.53333333333353</v>
      </c>
      <c r="K166" s="39">
        <v>964.26666666666688</v>
      </c>
      <c r="L166" s="39">
        <v>970.53333333333353</v>
      </c>
      <c r="M166" s="31">
        <v>958</v>
      </c>
      <c r="N166" s="31">
        <v>940</v>
      </c>
      <c r="O166" s="313">
        <v>2253350</v>
      </c>
      <c r="P166" s="314">
        <v>4.1666666666666666E-3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188.15</v>
      </c>
      <c r="F167" s="38">
        <v>188.80000000000004</v>
      </c>
      <c r="G167" s="39">
        <v>185.80000000000007</v>
      </c>
      <c r="H167" s="39">
        <v>183.45000000000002</v>
      </c>
      <c r="I167" s="39">
        <v>180.45000000000005</v>
      </c>
      <c r="J167" s="39">
        <v>191.15000000000009</v>
      </c>
      <c r="K167" s="39">
        <v>194.15000000000003</v>
      </c>
      <c r="L167" s="39">
        <v>196.50000000000011</v>
      </c>
      <c r="M167" s="31">
        <v>191.8</v>
      </c>
      <c r="N167" s="31">
        <v>186.45</v>
      </c>
      <c r="O167" s="313">
        <v>57305000</v>
      </c>
      <c r="P167" s="314">
        <v>1.7850799289520426E-2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166.6</v>
      </c>
      <c r="F168" s="38">
        <v>167.13333333333333</v>
      </c>
      <c r="G168" s="39">
        <v>165.66666666666666</v>
      </c>
      <c r="H168" s="39">
        <v>164.73333333333332</v>
      </c>
      <c r="I168" s="39">
        <v>163.26666666666665</v>
      </c>
      <c r="J168" s="39">
        <v>168.06666666666666</v>
      </c>
      <c r="K168" s="39">
        <v>169.53333333333336</v>
      </c>
      <c r="L168" s="39">
        <v>170.46666666666667</v>
      </c>
      <c r="M168" s="31">
        <v>168.6</v>
      </c>
      <c r="N168" s="31">
        <v>166.2</v>
      </c>
      <c r="O168" s="313">
        <v>55392000</v>
      </c>
      <c r="P168" s="314">
        <v>1.2280701754385965E-2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2641.65</v>
      </c>
      <c r="F169" s="38">
        <v>2626.8333333333335</v>
      </c>
      <c r="G169" s="39">
        <v>2604.9666666666672</v>
      </c>
      <c r="H169" s="39">
        <v>2568.2833333333338</v>
      </c>
      <c r="I169" s="39">
        <v>2546.4166666666674</v>
      </c>
      <c r="J169" s="39">
        <v>2663.5166666666669</v>
      </c>
      <c r="K169" s="39">
        <v>2685.3833333333328</v>
      </c>
      <c r="L169" s="39">
        <v>2722.0666666666666</v>
      </c>
      <c r="M169" s="31">
        <v>2648.7</v>
      </c>
      <c r="N169" s="31">
        <v>2590.15</v>
      </c>
      <c r="O169" s="313">
        <v>32917000</v>
      </c>
      <c r="P169" s="314">
        <v>-1.2672655558721636E-2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88.35</v>
      </c>
      <c r="F170" s="38">
        <v>88.11666666666666</v>
      </c>
      <c r="G170" s="39">
        <v>87.433333333333323</v>
      </c>
      <c r="H170" s="39">
        <v>86.516666666666666</v>
      </c>
      <c r="I170" s="39">
        <v>85.833333333333329</v>
      </c>
      <c r="J170" s="39">
        <v>89.033333333333317</v>
      </c>
      <c r="K170" s="39">
        <v>89.716666666666654</v>
      </c>
      <c r="L170" s="39">
        <v>90.633333333333312</v>
      </c>
      <c r="M170" s="31">
        <v>88.8</v>
      </c>
      <c r="N170" s="31">
        <v>87.2</v>
      </c>
      <c r="O170" s="313">
        <v>101528000</v>
      </c>
      <c r="P170" s="314">
        <v>3.3300765347663248E-2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845</v>
      </c>
      <c r="F171" s="38">
        <v>842.01666666666677</v>
      </c>
      <c r="G171" s="39">
        <v>836.48333333333358</v>
      </c>
      <c r="H171" s="39">
        <v>827.96666666666681</v>
      </c>
      <c r="I171" s="39">
        <v>822.43333333333362</v>
      </c>
      <c r="J171" s="39">
        <v>850.53333333333353</v>
      </c>
      <c r="K171" s="39">
        <v>856.06666666666661</v>
      </c>
      <c r="L171" s="39">
        <v>864.58333333333348</v>
      </c>
      <c r="M171" s="31">
        <v>847.55</v>
      </c>
      <c r="N171" s="31">
        <v>833.5</v>
      </c>
      <c r="O171" s="313">
        <v>9682400</v>
      </c>
      <c r="P171" s="314">
        <v>-4.5237703569666063E-3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1300.55</v>
      </c>
      <c r="F172" s="38">
        <v>1304.1833333333332</v>
      </c>
      <c r="G172" s="39">
        <v>1291.7666666666664</v>
      </c>
      <c r="H172" s="39">
        <v>1282.9833333333333</v>
      </c>
      <c r="I172" s="39">
        <v>1270.5666666666666</v>
      </c>
      <c r="J172" s="39">
        <v>1312.9666666666662</v>
      </c>
      <c r="K172" s="39">
        <v>1325.3833333333328</v>
      </c>
      <c r="L172" s="39">
        <v>1334.1666666666661</v>
      </c>
      <c r="M172" s="31">
        <v>1316.6</v>
      </c>
      <c r="N172" s="31">
        <v>1295.4000000000001</v>
      </c>
      <c r="O172" s="313">
        <v>8011500</v>
      </c>
      <c r="P172" s="314">
        <v>5.3647058823529416E-3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594.70000000000005</v>
      </c>
      <c r="F173" s="38">
        <v>594.44999999999993</v>
      </c>
      <c r="G173" s="39">
        <v>592.24999999999989</v>
      </c>
      <c r="H173" s="39">
        <v>589.79999999999995</v>
      </c>
      <c r="I173" s="39">
        <v>587.59999999999991</v>
      </c>
      <c r="J173" s="39">
        <v>596.89999999999986</v>
      </c>
      <c r="K173" s="39">
        <v>599.09999999999991</v>
      </c>
      <c r="L173" s="39">
        <v>601.54999999999984</v>
      </c>
      <c r="M173" s="31">
        <v>596.65</v>
      </c>
      <c r="N173" s="31">
        <v>592</v>
      </c>
      <c r="O173" s="313">
        <v>76507500</v>
      </c>
      <c r="P173" s="314">
        <v>-1.6088273307741277E-2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24344.3</v>
      </c>
      <c r="F174" s="38">
        <v>24418.166666666668</v>
      </c>
      <c r="G174" s="39">
        <v>24200.583333333336</v>
      </c>
      <c r="H174" s="39">
        <v>24056.866666666669</v>
      </c>
      <c r="I174" s="39">
        <v>23839.283333333336</v>
      </c>
      <c r="J174" s="39">
        <v>24561.883333333335</v>
      </c>
      <c r="K174" s="39">
        <v>24779.466666666671</v>
      </c>
      <c r="L174" s="39">
        <v>24923.183333333334</v>
      </c>
      <c r="M174" s="31">
        <v>24635.75</v>
      </c>
      <c r="N174" s="31">
        <v>24274.45</v>
      </c>
      <c r="O174" s="313">
        <v>253300</v>
      </c>
      <c r="P174" s="314">
        <v>-9.2891365991982014E-3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3754.75</v>
      </c>
      <c r="F175" s="38">
        <v>3754.65</v>
      </c>
      <c r="G175" s="39">
        <v>3727.2000000000003</v>
      </c>
      <c r="H175" s="39">
        <v>3699.65</v>
      </c>
      <c r="I175" s="39">
        <v>3672.2000000000003</v>
      </c>
      <c r="J175" s="39">
        <v>3782.2000000000003</v>
      </c>
      <c r="K175" s="39">
        <v>3809.65</v>
      </c>
      <c r="L175" s="39">
        <v>3837.2000000000003</v>
      </c>
      <c r="M175" s="31">
        <v>3782.1</v>
      </c>
      <c r="N175" s="31">
        <v>3727.1</v>
      </c>
      <c r="O175" s="313">
        <v>1483075</v>
      </c>
      <c r="P175" s="314">
        <v>-2.2830222866461317E-2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2283.1</v>
      </c>
      <c r="F176" s="38">
        <v>2265.9666666666667</v>
      </c>
      <c r="G176" s="39">
        <v>2243.6833333333334</v>
      </c>
      <c r="H176" s="39">
        <v>2204.2666666666669</v>
      </c>
      <c r="I176" s="39">
        <v>2181.9833333333336</v>
      </c>
      <c r="J176" s="39">
        <v>2305.3833333333332</v>
      </c>
      <c r="K176" s="39">
        <v>2327.666666666667</v>
      </c>
      <c r="L176" s="39">
        <v>2367.083333333333</v>
      </c>
      <c r="M176" s="31">
        <v>2288.25</v>
      </c>
      <c r="N176" s="31">
        <v>2226.5500000000002</v>
      </c>
      <c r="O176" s="313">
        <v>4613250</v>
      </c>
      <c r="P176" s="314">
        <v>1.2843734562819035E-2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1782.1</v>
      </c>
      <c r="F177" s="38">
        <v>1788.6333333333332</v>
      </c>
      <c r="G177" s="39">
        <v>1772.2666666666664</v>
      </c>
      <c r="H177" s="39">
        <v>1762.4333333333332</v>
      </c>
      <c r="I177" s="39">
        <v>1746.0666666666664</v>
      </c>
      <c r="J177" s="39">
        <v>1798.4666666666665</v>
      </c>
      <c r="K177" s="39">
        <v>1814.8333333333333</v>
      </c>
      <c r="L177" s="39">
        <v>1824.6666666666665</v>
      </c>
      <c r="M177" s="31">
        <v>1805</v>
      </c>
      <c r="N177" s="31">
        <v>1778.8</v>
      </c>
      <c r="O177" s="313">
        <v>5499600</v>
      </c>
      <c r="P177" s="314">
        <v>-5.5332537702072254E-3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1047.8</v>
      </c>
      <c r="F178" s="38">
        <v>1052.0833333333333</v>
      </c>
      <c r="G178" s="39">
        <v>1041.6166666666666</v>
      </c>
      <c r="H178" s="39">
        <v>1035.4333333333334</v>
      </c>
      <c r="I178" s="39">
        <v>1024.9666666666667</v>
      </c>
      <c r="J178" s="39">
        <v>1058.2666666666664</v>
      </c>
      <c r="K178" s="39">
        <v>1068.7333333333331</v>
      </c>
      <c r="L178" s="39">
        <v>1074.9166666666663</v>
      </c>
      <c r="M178" s="31">
        <v>1062.55</v>
      </c>
      <c r="N178" s="31">
        <v>1045.9000000000001</v>
      </c>
      <c r="O178" s="313">
        <v>27497400</v>
      </c>
      <c r="P178" s="314">
        <v>3.6792886708569678E-3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466.55</v>
      </c>
      <c r="F179" s="38">
        <v>459.98333333333335</v>
      </c>
      <c r="G179" s="39">
        <v>452.16666666666669</v>
      </c>
      <c r="H179" s="39">
        <v>437.78333333333336</v>
      </c>
      <c r="I179" s="39">
        <v>429.9666666666667</v>
      </c>
      <c r="J179" s="39">
        <v>474.36666666666667</v>
      </c>
      <c r="K179" s="39">
        <v>482.18333333333328</v>
      </c>
      <c r="L179" s="39">
        <v>496.56666666666666</v>
      </c>
      <c r="M179" s="31">
        <v>467.8</v>
      </c>
      <c r="N179" s="31">
        <v>445.6</v>
      </c>
      <c r="O179" s="313">
        <v>9592500</v>
      </c>
      <c r="P179" s="314">
        <v>0.11333565459610027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772.05</v>
      </c>
      <c r="F180" s="38">
        <v>766.38333333333333</v>
      </c>
      <c r="G180" s="39">
        <v>758.76666666666665</v>
      </c>
      <c r="H180" s="39">
        <v>745.48333333333335</v>
      </c>
      <c r="I180" s="39">
        <v>737.86666666666667</v>
      </c>
      <c r="J180" s="39">
        <v>779.66666666666663</v>
      </c>
      <c r="K180" s="39">
        <v>787.28333333333319</v>
      </c>
      <c r="L180" s="39">
        <v>800.56666666666661</v>
      </c>
      <c r="M180" s="31">
        <v>774</v>
      </c>
      <c r="N180" s="31">
        <v>753.1</v>
      </c>
      <c r="O180" s="313">
        <v>2901000</v>
      </c>
      <c r="P180" s="314">
        <v>8.3420229405630868E-3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1015.75</v>
      </c>
      <c r="F181" s="38">
        <v>1012.3833333333333</v>
      </c>
      <c r="G181" s="39">
        <v>1007.3166666666666</v>
      </c>
      <c r="H181" s="39">
        <v>998.88333333333333</v>
      </c>
      <c r="I181" s="39">
        <v>993.81666666666661</v>
      </c>
      <c r="J181" s="39">
        <v>1020.8166666666666</v>
      </c>
      <c r="K181" s="39">
        <v>1025.8833333333334</v>
      </c>
      <c r="L181" s="39">
        <v>1034.3166666666666</v>
      </c>
      <c r="M181" s="31">
        <v>1017.45</v>
      </c>
      <c r="N181" s="31">
        <v>1003.95</v>
      </c>
      <c r="O181" s="313">
        <v>7997000</v>
      </c>
      <c r="P181" s="314">
        <v>2.1928591509699186E-2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1546.3</v>
      </c>
      <c r="F182" s="38">
        <v>1548.8333333333333</v>
      </c>
      <c r="G182" s="39">
        <v>1535.1166666666666</v>
      </c>
      <c r="H182" s="39">
        <v>1523.9333333333334</v>
      </c>
      <c r="I182" s="39">
        <v>1510.2166666666667</v>
      </c>
      <c r="J182" s="39">
        <v>1560.0166666666664</v>
      </c>
      <c r="K182" s="39">
        <v>1573.7333333333331</v>
      </c>
      <c r="L182" s="39">
        <v>1584.9166666666663</v>
      </c>
      <c r="M182" s="31">
        <v>1562.55</v>
      </c>
      <c r="N182" s="31">
        <v>1537.65</v>
      </c>
      <c r="O182" s="313">
        <v>3714500</v>
      </c>
      <c r="P182" s="314">
        <v>8.0054274084124834E-3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850.55</v>
      </c>
      <c r="F183" s="38">
        <v>850</v>
      </c>
      <c r="G183" s="39">
        <v>847.55</v>
      </c>
      <c r="H183" s="39">
        <v>844.55</v>
      </c>
      <c r="I183" s="39">
        <v>842.09999999999991</v>
      </c>
      <c r="J183" s="39">
        <v>853</v>
      </c>
      <c r="K183" s="39">
        <v>855.45</v>
      </c>
      <c r="L183" s="39">
        <v>858.45</v>
      </c>
      <c r="M183" s="31">
        <v>852.45</v>
      </c>
      <c r="N183" s="31">
        <v>847</v>
      </c>
      <c r="O183" s="313">
        <v>11024100</v>
      </c>
      <c r="P183" s="314">
        <v>7.835196760278193E-2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604.4</v>
      </c>
      <c r="F184" s="38">
        <v>601.65</v>
      </c>
      <c r="G184" s="39">
        <v>594.5</v>
      </c>
      <c r="H184" s="39">
        <v>584.6</v>
      </c>
      <c r="I184" s="39">
        <v>577.45000000000005</v>
      </c>
      <c r="J184" s="39">
        <v>611.54999999999995</v>
      </c>
      <c r="K184" s="39">
        <v>618.69999999999982</v>
      </c>
      <c r="L184" s="39">
        <v>628.59999999999991</v>
      </c>
      <c r="M184" s="31">
        <v>608.79999999999995</v>
      </c>
      <c r="N184" s="31">
        <v>591.75</v>
      </c>
      <c r="O184" s="313">
        <v>50956575</v>
      </c>
      <c r="P184" s="314">
        <v>2.575944465161642E-2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231.1</v>
      </c>
      <c r="F185" s="38">
        <v>229.0333333333333</v>
      </c>
      <c r="G185" s="39">
        <v>226.36666666666662</v>
      </c>
      <c r="H185" s="39">
        <v>221.63333333333333</v>
      </c>
      <c r="I185" s="39">
        <v>218.96666666666664</v>
      </c>
      <c r="J185" s="39">
        <v>233.76666666666659</v>
      </c>
      <c r="K185" s="39">
        <v>236.43333333333328</v>
      </c>
      <c r="L185" s="39">
        <v>241.16666666666657</v>
      </c>
      <c r="M185" s="31">
        <v>231.7</v>
      </c>
      <c r="N185" s="31">
        <v>224.3</v>
      </c>
      <c r="O185" s="313">
        <v>88077375</v>
      </c>
      <c r="P185" s="314">
        <v>3.506127791218816E-2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113.15</v>
      </c>
      <c r="F186" s="38">
        <v>112.78333333333335</v>
      </c>
      <c r="G186" s="39">
        <v>112.16666666666669</v>
      </c>
      <c r="H186" s="39">
        <v>111.18333333333334</v>
      </c>
      <c r="I186" s="39">
        <v>110.56666666666668</v>
      </c>
      <c r="J186" s="39">
        <v>113.76666666666669</v>
      </c>
      <c r="K186" s="39">
        <v>114.38333333333334</v>
      </c>
      <c r="L186" s="39">
        <v>115.3666666666667</v>
      </c>
      <c r="M186" s="31">
        <v>113.4</v>
      </c>
      <c r="N186" s="31">
        <v>111.8</v>
      </c>
      <c r="O186" s="313">
        <v>233266000</v>
      </c>
      <c r="P186" s="314">
        <v>3.3254561843740101E-2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3331.5</v>
      </c>
      <c r="F187" s="38">
        <v>3326.7666666666664</v>
      </c>
      <c r="G187" s="39">
        <v>3317.7833333333328</v>
      </c>
      <c r="H187" s="39">
        <v>3304.0666666666666</v>
      </c>
      <c r="I187" s="39">
        <v>3295.083333333333</v>
      </c>
      <c r="J187" s="39">
        <v>3340.4833333333327</v>
      </c>
      <c r="K187" s="39">
        <v>3349.4666666666662</v>
      </c>
      <c r="L187" s="39">
        <v>3363.1833333333325</v>
      </c>
      <c r="M187" s="31">
        <v>3335.75</v>
      </c>
      <c r="N187" s="31">
        <v>3313.05</v>
      </c>
      <c r="O187" s="313">
        <v>11420325</v>
      </c>
      <c r="P187" s="314">
        <v>7.7520576926046608E-3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1185.5999999999999</v>
      </c>
      <c r="F188" s="38">
        <v>1180.9333333333334</v>
      </c>
      <c r="G188" s="39">
        <v>1171.4666666666667</v>
      </c>
      <c r="H188" s="39">
        <v>1157.3333333333333</v>
      </c>
      <c r="I188" s="39">
        <v>1147.8666666666666</v>
      </c>
      <c r="J188" s="39">
        <v>1195.0666666666668</v>
      </c>
      <c r="K188" s="39">
        <v>1204.5333333333335</v>
      </c>
      <c r="L188" s="39">
        <v>1218.666666666667</v>
      </c>
      <c r="M188" s="31">
        <v>1190.4000000000001</v>
      </c>
      <c r="N188" s="31">
        <v>1166.8</v>
      </c>
      <c r="O188" s="313">
        <v>13660800</v>
      </c>
      <c r="P188" s="314">
        <v>9.2198581560283682E-3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3108.7</v>
      </c>
      <c r="F189" s="38">
        <v>3104.1666666666665</v>
      </c>
      <c r="G189" s="39">
        <v>3091.8833333333332</v>
      </c>
      <c r="H189" s="39">
        <v>3075.0666666666666</v>
      </c>
      <c r="I189" s="39">
        <v>3062.7833333333333</v>
      </c>
      <c r="J189" s="39">
        <v>3120.9833333333331</v>
      </c>
      <c r="K189" s="39">
        <v>3133.2666666666669</v>
      </c>
      <c r="L189" s="39">
        <v>3150.083333333333</v>
      </c>
      <c r="M189" s="31">
        <v>3116.45</v>
      </c>
      <c r="N189" s="31">
        <v>3087.35</v>
      </c>
      <c r="O189" s="313">
        <v>5905125</v>
      </c>
      <c r="P189" s="314">
        <v>-6.1221913658167128E-3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1908.7</v>
      </c>
      <c r="F190" s="38">
        <v>1912.1833333333334</v>
      </c>
      <c r="G190" s="39">
        <v>1898.8166666666668</v>
      </c>
      <c r="H190" s="39">
        <v>1888.9333333333334</v>
      </c>
      <c r="I190" s="39">
        <v>1875.5666666666668</v>
      </c>
      <c r="J190" s="39">
        <v>1922.0666666666668</v>
      </c>
      <c r="K190" s="39">
        <v>1935.4333333333336</v>
      </c>
      <c r="L190" s="39">
        <v>1945.3166666666668</v>
      </c>
      <c r="M190" s="31">
        <v>1925.55</v>
      </c>
      <c r="N190" s="31">
        <v>1902.3</v>
      </c>
      <c r="O190" s="313">
        <v>1807500</v>
      </c>
      <c r="P190" s="314">
        <v>2.4079320113314446E-2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1761.95</v>
      </c>
      <c r="F191" s="38">
        <v>1752.2333333333333</v>
      </c>
      <c r="G191" s="39">
        <v>1737.9666666666667</v>
      </c>
      <c r="H191" s="39">
        <v>1713.9833333333333</v>
      </c>
      <c r="I191" s="39">
        <v>1699.7166666666667</v>
      </c>
      <c r="J191" s="39">
        <v>1776.2166666666667</v>
      </c>
      <c r="K191" s="39">
        <v>1790.4833333333336</v>
      </c>
      <c r="L191" s="39">
        <v>1814.4666666666667</v>
      </c>
      <c r="M191" s="31">
        <v>1766.5</v>
      </c>
      <c r="N191" s="31">
        <v>1728.25</v>
      </c>
      <c r="O191" s="313">
        <v>3622800</v>
      </c>
      <c r="P191" s="314">
        <v>4.3246839654025281E-3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1322.5</v>
      </c>
      <c r="F192" s="38">
        <v>1321.6833333333334</v>
      </c>
      <c r="G192" s="39">
        <v>1312.5666666666668</v>
      </c>
      <c r="H192" s="39">
        <v>1302.6333333333334</v>
      </c>
      <c r="I192" s="39">
        <v>1293.5166666666669</v>
      </c>
      <c r="J192" s="39">
        <v>1331.6166666666668</v>
      </c>
      <c r="K192" s="39">
        <v>1340.7333333333336</v>
      </c>
      <c r="L192" s="39">
        <v>1350.6666666666667</v>
      </c>
      <c r="M192" s="31">
        <v>1330.8</v>
      </c>
      <c r="N192" s="31">
        <v>1311.75</v>
      </c>
      <c r="O192" s="313">
        <v>7338100</v>
      </c>
      <c r="P192" s="314">
        <v>1.6385495443087067E-2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1548.95</v>
      </c>
      <c r="F193" s="38">
        <v>1547.6499999999999</v>
      </c>
      <c r="G193" s="39">
        <v>1539.7999999999997</v>
      </c>
      <c r="H193" s="39">
        <v>1530.6499999999999</v>
      </c>
      <c r="I193" s="39">
        <v>1522.7999999999997</v>
      </c>
      <c r="J193" s="39">
        <v>1556.7999999999997</v>
      </c>
      <c r="K193" s="39">
        <v>1564.6499999999996</v>
      </c>
      <c r="L193" s="39">
        <v>1573.7999999999997</v>
      </c>
      <c r="M193" s="31">
        <v>1555.5</v>
      </c>
      <c r="N193" s="31">
        <v>1538.5</v>
      </c>
      <c r="O193" s="313">
        <v>2264400</v>
      </c>
      <c r="P193" s="314">
        <v>-2.6483233018056749E-2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8430.0499999999993</v>
      </c>
      <c r="F194" s="38">
        <v>8426.8000000000011</v>
      </c>
      <c r="G194" s="39">
        <v>8389.2500000000018</v>
      </c>
      <c r="H194" s="39">
        <v>8348.4500000000007</v>
      </c>
      <c r="I194" s="39">
        <v>8310.9000000000015</v>
      </c>
      <c r="J194" s="39">
        <v>8467.6000000000022</v>
      </c>
      <c r="K194" s="39">
        <v>8505.1500000000015</v>
      </c>
      <c r="L194" s="39">
        <v>8545.9500000000025</v>
      </c>
      <c r="M194" s="31">
        <v>8464.35</v>
      </c>
      <c r="N194" s="31">
        <v>8386</v>
      </c>
      <c r="O194" s="313">
        <v>1575700</v>
      </c>
      <c r="P194" s="314">
        <v>2.0987026201984226E-3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676.55</v>
      </c>
      <c r="F195" s="38">
        <v>674.46666666666658</v>
      </c>
      <c r="G195" s="39">
        <v>671.13333333333321</v>
      </c>
      <c r="H195" s="39">
        <v>665.71666666666658</v>
      </c>
      <c r="I195" s="39">
        <v>662.38333333333321</v>
      </c>
      <c r="J195" s="39">
        <v>679.88333333333321</v>
      </c>
      <c r="K195" s="39">
        <v>683.21666666666647</v>
      </c>
      <c r="L195" s="39">
        <v>688.63333333333321</v>
      </c>
      <c r="M195" s="31">
        <v>677.8</v>
      </c>
      <c r="N195" s="31">
        <v>669.05</v>
      </c>
      <c r="O195" s="313">
        <v>23591100</v>
      </c>
      <c r="P195" s="314">
        <v>8.3907535007779512E-3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279.10000000000002</v>
      </c>
      <c r="F196" s="38">
        <v>277.33333333333337</v>
      </c>
      <c r="G196" s="39">
        <v>274.86666666666673</v>
      </c>
      <c r="H196" s="39">
        <v>270.63333333333338</v>
      </c>
      <c r="I196" s="39">
        <v>268.16666666666674</v>
      </c>
      <c r="J196" s="39">
        <v>281.56666666666672</v>
      </c>
      <c r="K196" s="39">
        <v>284.03333333333342</v>
      </c>
      <c r="L196" s="39">
        <v>288.26666666666671</v>
      </c>
      <c r="M196" s="31">
        <v>279.8</v>
      </c>
      <c r="N196" s="31">
        <v>273.10000000000002</v>
      </c>
      <c r="O196" s="313">
        <v>49000000</v>
      </c>
      <c r="P196" s="314">
        <v>-5.7110222729868647E-4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773.4</v>
      </c>
      <c r="F197" s="38">
        <v>772.73333333333323</v>
      </c>
      <c r="G197" s="39">
        <v>768.66666666666652</v>
      </c>
      <c r="H197" s="39">
        <v>763.93333333333328</v>
      </c>
      <c r="I197" s="39">
        <v>759.86666666666656</v>
      </c>
      <c r="J197" s="39">
        <v>777.46666666666647</v>
      </c>
      <c r="K197" s="39">
        <v>781.5333333333333</v>
      </c>
      <c r="L197" s="39">
        <v>786.26666666666642</v>
      </c>
      <c r="M197" s="31">
        <v>776.8</v>
      </c>
      <c r="N197" s="31">
        <v>768</v>
      </c>
      <c r="O197" s="313">
        <v>10688400</v>
      </c>
      <c r="P197" s="314">
        <v>-5.8597019922986774E-3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398.5</v>
      </c>
      <c r="F198" s="38">
        <v>397.5333333333333</v>
      </c>
      <c r="G198" s="39">
        <v>395.71666666666658</v>
      </c>
      <c r="H198" s="39">
        <v>392.93333333333328</v>
      </c>
      <c r="I198" s="39">
        <v>391.11666666666656</v>
      </c>
      <c r="J198" s="39">
        <v>400.31666666666661</v>
      </c>
      <c r="K198" s="39">
        <v>402.13333333333333</v>
      </c>
      <c r="L198" s="39">
        <v>404.91666666666663</v>
      </c>
      <c r="M198" s="31">
        <v>399.35</v>
      </c>
      <c r="N198" s="31">
        <v>394.75</v>
      </c>
      <c r="O198" s="313">
        <v>35625000</v>
      </c>
      <c r="P198" s="314">
        <v>-2.7993779160186624E-2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191.2</v>
      </c>
      <c r="F199" s="38">
        <v>189.56666666666663</v>
      </c>
      <c r="G199" s="39">
        <v>185.03333333333327</v>
      </c>
      <c r="H199" s="39">
        <v>178.86666666666665</v>
      </c>
      <c r="I199" s="39">
        <v>174.33333333333329</v>
      </c>
      <c r="J199" s="39">
        <v>195.73333333333326</v>
      </c>
      <c r="K199" s="39">
        <v>200.26666666666662</v>
      </c>
      <c r="L199" s="39">
        <v>206.43333333333325</v>
      </c>
      <c r="M199" s="31">
        <v>194.1</v>
      </c>
      <c r="N199" s="31">
        <v>183.4</v>
      </c>
      <c r="O199" s="313">
        <v>100578000</v>
      </c>
      <c r="P199" s="314">
        <v>3.4529576943253003E-2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589.95000000000005</v>
      </c>
      <c r="F200" s="38">
        <v>590.06666666666672</v>
      </c>
      <c r="G200" s="39">
        <v>585.68333333333339</v>
      </c>
      <c r="H200" s="39">
        <v>581.41666666666663</v>
      </c>
      <c r="I200" s="39">
        <v>577.0333333333333</v>
      </c>
      <c r="J200" s="39">
        <v>594.33333333333348</v>
      </c>
      <c r="K200" s="39">
        <v>598.71666666666692</v>
      </c>
      <c r="L200" s="39">
        <v>602.98333333333358</v>
      </c>
      <c r="M200" s="31">
        <v>594.45000000000005</v>
      </c>
      <c r="N200" s="31">
        <v>585.79999999999995</v>
      </c>
      <c r="O200" s="313">
        <v>6647400</v>
      </c>
      <c r="P200" s="314">
        <v>-2.8157894736842104E-2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1" t="s">
        <v>16</v>
      </c>
      <c r="B8" s="363"/>
      <c r="C8" s="367" t="s">
        <v>20</v>
      </c>
      <c r="D8" s="367" t="s">
        <v>21</v>
      </c>
      <c r="E8" s="358" t="s">
        <v>22</v>
      </c>
      <c r="F8" s="359"/>
      <c r="G8" s="360"/>
      <c r="H8" s="358" t="s">
        <v>23</v>
      </c>
      <c r="I8" s="359"/>
      <c r="J8" s="360"/>
      <c r="K8" s="26"/>
      <c r="L8" s="53"/>
      <c r="M8" s="53"/>
      <c r="N8" s="1"/>
      <c r="O8" s="1"/>
    </row>
    <row r="9" spans="1:15" ht="36" customHeight="1">
      <c r="A9" s="365"/>
      <c r="B9" s="366"/>
      <c r="C9" s="366"/>
      <c r="D9" s="3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19497.3</v>
      </c>
      <c r="D10" s="35">
        <v>19460.833333333332</v>
      </c>
      <c r="E10" s="35">
        <v>19409.466666666664</v>
      </c>
      <c r="F10" s="35">
        <v>19321.633333333331</v>
      </c>
      <c r="G10" s="35">
        <v>19270.266666666663</v>
      </c>
      <c r="H10" s="35">
        <v>19548.666666666664</v>
      </c>
      <c r="I10" s="35">
        <v>19600.033333333333</v>
      </c>
      <c r="J10" s="35">
        <v>19687.866666666665</v>
      </c>
      <c r="K10" s="35">
        <v>19512.2</v>
      </c>
      <c r="L10" s="35">
        <v>19373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45339.9</v>
      </c>
      <c r="D11" s="35">
        <v>45266.666666666664</v>
      </c>
      <c r="E11" s="35">
        <v>45115.833333333328</v>
      </c>
      <c r="F11" s="35">
        <v>44891.766666666663</v>
      </c>
      <c r="G11" s="35">
        <v>44740.933333333327</v>
      </c>
      <c r="H11" s="35">
        <v>45490.73333333333</v>
      </c>
      <c r="I11" s="35">
        <v>45641.566666666658</v>
      </c>
      <c r="J11" s="35">
        <v>45865.633333333331</v>
      </c>
      <c r="K11" s="35">
        <v>45417.5</v>
      </c>
      <c r="L11" s="35">
        <v>45042.6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3337.55</v>
      </c>
      <c r="D12" s="38">
        <v>3316.1833333333338</v>
      </c>
      <c r="E12" s="38">
        <v>3290.4666666666676</v>
      </c>
      <c r="F12" s="38">
        <v>3243.3833333333337</v>
      </c>
      <c r="G12" s="38">
        <v>3217.6666666666674</v>
      </c>
      <c r="H12" s="38">
        <v>3363.2666666666678</v>
      </c>
      <c r="I12" s="38">
        <v>3388.983333333334</v>
      </c>
      <c r="J12" s="38">
        <v>3436.066666666668</v>
      </c>
      <c r="K12" s="38">
        <v>3341.9</v>
      </c>
      <c r="L12" s="38">
        <v>3269.1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5856.15</v>
      </c>
      <c r="D13" s="38">
        <v>5831.5166666666664</v>
      </c>
      <c r="E13" s="38">
        <v>5803.1833333333325</v>
      </c>
      <c r="F13" s="38">
        <v>5750.2166666666662</v>
      </c>
      <c r="G13" s="38">
        <v>5721.8833333333323</v>
      </c>
      <c r="H13" s="38">
        <v>5884.4833333333327</v>
      </c>
      <c r="I13" s="38">
        <v>5912.8166666666666</v>
      </c>
      <c r="J13" s="38">
        <v>5965.7833333333328</v>
      </c>
      <c r="K13" s="38">
        <v>5859.85</v>
      </c>
      <c r="L13" s="38">
        <v>5778.55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29805.200000000001</v>
      </c>
      <c r="D14" s="38">
        <v>29781.166666666668</v>
      </c>
      <c r="E14" s="38">
        <v>29714.283333333336</v>
      </c>
      <c r="F14" s="38">
        <v>29623.366666666669</v>
      </c>
      <c r="G14" s="38">
        <v>29556.483333333337</v>
      </c>
      <c r="H14" s="38">
        <v>29872.083333333336</v>
      </c>
      <c r="I14" s="38">
        <v>29938.966666666667</v>
      </c>
      <c r="J14" s="38">
        <v>30029.883333333335</v>
      </c>
      <c r="K14" s="38">
        <v>29848.05</v>
      </c>
      <c r="L14" s="38">
        <v>29690.25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5242.55</v>
      </c>
      <c r="D15" s="38">
        <v>5213.1833333333334</v>
      </c>
      <c r="E15" s="38">
        <v>5178.7666666666664</v>
      </c>
      <c r="F15" s="38">
        <v>5114.9833333333327</v>
      </c>
      <c r="G15" s="38">
        <v>5080.5666666666657</v>
      </c>
      <c r="H15" s="38">
        <v>5276.9666666666672</v>
      </c>
      <c r="I15" s="38">
        <v>5311.3833333333332</v>
      </c>
      <c r="J15" s="38">
        <v>5375.1666666666679</v>
      </c>
      <c r="K15" s="38">
        <v>5247.6</v>
      </c>
      <c r="L15" s="38">
        <v>5149.3999999999996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10267.4</v>
      </c>
      <c r="D16" s="38">
        <v>10240.566666666666</v>
      </c>
      <c r="E16" s="38">
        <v>10209.233333333332</v>
      </c>
      <c r="F16" s="38">
        <v>10151.066666666666</v>
      </c>
      <c r="G16" s="38">
        <v>10119.733333333332</v>
      </c>
      <c r="H16" s="38">
        <v>10298.733333333332</v>
      </c>
      <c r="I16" s="38">
        <v>10330.066666666668</v>
      </c>
      <c r="J16" s="38">
        <v>10388.233333333332</v>
      </c>
      <c r="K16" s="38">
        <v>10271.9</v>
      </c>
      <c r="L16" s="38">
        <v>10182.4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4400.1499999999996</v>
      </c>
      <c r="D17" s="38">
        <v>4409.8</v>
      </c>
      <c r="E17" s="38">
        <v>4374.3500000000004</v>
      </c>
      <c r="F17" s="38">
        <v>4348.55</v>
      </c>
      <c r="G17" s="38">
        <v>4313.1000000000004</v>
      </c>
      <c r="H17" s="38">
        <v>4435.6000000000004</v>
      </c>
      <c r="I17" s="38">
        <v>4471.0499999999993</v>
      </c>
      <c r="J17" s="38">
        <v>4496.8500000000004</v>
      </c>
      <c r="K17" s="31">
        <v>4445.25</v>
      </c>
      <c r="L17" s="31">
        <v>4384</v>
      </c>
      <c r="M17" s="31">
        <v>1.5946499999999999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23825.75</v>
      </c>
      <c r="D18" s="38">
        <v>23631.899999999998</v>
      </c>
      <c r="E18" s="38">
        <v>23393.849999999995</v>
      </c>
      <c r="F18" s="38">
        <v>22961.949999999997</v>
      </c>
      <c r="G18" s="38">
        <v>22723.899999999994</v>
      </c>
      <c r="H18" s="38">
        <v>24063.799999999996</v>
      </c>
      <c r="I18" s="38">
        <v>24301.85</v>
      </c>
      <c r="J18" s="38">
        <v>24733.749999999996</v>
      </c>
      <c r="K18" s="31">
        <v>23869.95</v>
      </c>
      <c r="L18" s="31">
        <v>23200</v>
      </c>
      <c r="M18" s="31">
        <v>0.14956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189.05</v>
      </c>
      <c r="D19" s="38">
        <v>188.95000000000002</v>
      </c>
      <c r="E19" s="38">
        <v>187.70000000000005</v>
      </c>
      <c r="F19" s="38">
        <v>186.35000000000002</v>
      </c>
      <c r="G19" s="38">
        <v>185.10000000000005</v>
      </c>
      <c r="H19" s="38">
        <v>190.30000000000004</v>
      </c>
      <c r="I19" s="38">
        <v>191.54999999999998</v>
      </c>
      <c r="J19" s="38">
        <v>192.90000000000003</v>
      </c>
      <c r="K19" s="31">
        <v>190.2</v>
      </c>
      <c r="L19" s="31">
        <v>187.6</v>
      </c>
      <c r="M19" s="31">
        <v>42.767679999999999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213.65</v>
      </c>
      <c r="D20" s="38">
        <v>212.38333333333335</v>
      </c>
      <c r="E20" s="38">
        <v>210.56666666666672</v>
      </c>
      <c r="F20" s="38">
        <v>207.48333333333338</v>
      </c>
      <c r="G20" s="38">
        <v>205.66666666666674</v>
      </c>
      <c r="H20" s="38">
        <v>215.4666666666667</v>
      </c>
      <c r="I20" s="38">
        <v>217.28333333333336</v>
      </c>
      <c r="J20" s="38">
        <v>220.36666666666667</v>
      </c>
      <c r="K20" s="31">
        <v>214.2</v>
      </c>
      <c r="L20" s="31">
        <v>209.3</v>
      </c>
      <c r="M20" s="31">
        <v>22.610119999999998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1820.35</v>
      </c>
      <c r="D21" s="38">
        <v>1819.3166666666666</v>
      </c>
      <c r="E21" s="38">
        <v>1811.0333333333333</v>
      </c>
      <c r="F21" s="38">
        <v>1801.7166666666667</v>
      </c>
      <c r="G21" s="38">
        <v>1793.4333333333334</v>
      </c>
      <c r="H21" s="38">
        <v>1828.6333333333332</v>
      </c>
      <c r="I21" s="38">
        <v>1836.9166666666665</v>
      </c>
      <c r="J21" s="38">
        <v>1846.2333333333331</v>
      </c>
      <c r="K21" s="31">
        <v>1827.6</v>
      </c>
      <c r="L21" s="31">
        <v>1810</v>
      </c>
      <c r="M21" s="31">
        <v>2.9541200000000001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2402.9</v>
      </c>
      <c r="D22" s="38">
        <v>2406.8333333333335</v>
      </c>
      <c r="E22" s="38">
        <v>2386.0666666666671</v>
      </c>
      <c r="F22" s="38">
        <v>2369.2333333333336</v>
      </c>
      <c r="G22" s="38">
        <v>2348.4666666666672</v>
      </c>
      <c r="H22" s="38">
        <v>2423.666666666667</v>
      </c>
      <c r="I22" s="38">
        <v>2444.4333333333334</v>
      </c>
      <c r="J22" s="38">
        <v>2461.2666666666669</v>
      </c>
      <c r="K22" s="31">
        <v>2427.6</v>
      </c>
      <c r="L22" s="31">
        <v>2390</v>
      </c>
      <c r="M22" s="31">
        <v>24.763660000000002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962.2</v>
      </c>
      <c r="D23" s="38">
        <v>961.16666666666663</v>
      </c>
      <c r="E23" s="38">
        <v>949.43333333333328</v>
      </c>
      <c r="F23" s="38">
        <v>936.66666666666663</v>
      </c>
      <c r="G23" s="38">
        <v>924.93333333333328</v>
      </c>
      <c r="H23" s="38">
        <v>973.93333333333328</v>
      </c>
      <c r="I23" s="38">
        <v>985.66666666666663</v>
      </c>
      <c r="J23" s="38">
        <v>998.43333333333328</v>
      </c>
      <c r="K23" s="31">
        <v>972.9</v>
      </c>
      <c r="L23" s="31">
        <v>948.4</v>
      </c>
      <c r="M23" s="31">
        <v>7.9935099999999997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740.05</v>
      </c>
      <c r="D24" s="38">
        <v>741.38333333333321</v>
      </c>
      <c r="E24" s="38">
        <v>736.86666666666645</v>
      </c>
      <c r="F24" s="38">
        <v>733.68333333333328</v>
      </c>
      <c r="G24" s="38">
        <v>729.16666666666652</v>
      </c>
      <c r="H24" s="38">
        <v>744.56666666666638</v>
      </c>
      <c r="I24" s="38">
        <v>749.08333333333326</v>
      </c>
      <c r="J24" s="38">
        <v>752.26666666666631</v>
      </c>
      <c r="K24" s="31">
        <v>745.9</v>
      </c>
      <c r="L24" s="31">
        <v>738.2</v>
      </c>
      <c r="M24" s="31">
        <v>19.49877</v>
      </c>
      <c r="N24" s="1"/>
      <c r="O24" s="1"/>
    </row>
    <row r="25" spans="1:15" ht="12.75" customHeight="1">
      <c r="A25" s="56">
        <v>16</v>
      </c>
      <c r="B25" s="58" t="s">
        <v>881</v>
      </c>
      <c r="C25" s="31">
        <v>246.45</v>
      </c>
      <c r="D25" s="38">
        <v>246.76666666666665</v>
      </c>
      <c r="E25" s="38">
        <v>245.1333333333333</v>
      </c>
      <c r="F25" s="38">
        <v>243.81666666666663</v>
      </c>
      <c r="G25" s="38">
        <v>242.18333333333328</v>
      </c>
      <c r="H25" s="38">
        <v>248.08333333333331</v>
      </c>
      <c r="I25" s="38">
        <v>249.71666666666664</v>
      </c>
      <c r="J25" s="38">
        <v>251.03333333333333</v>
      </c>
      <c r="K25" s="31">
        <v>248.4</v>
      </c>
      <c r="L25" s="31">
        <v>245.45</v>
      </c>
      <c r="M25" s="31">
        <v>21.881689999999999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769.35</v>
      </c>
      <c r="D26" s="38">
        <v>770.19999999999993</v>
      </c>
      <c r="E26" s="38">
        <v>765.39999999999986</v>
      </c>
      <c r="F26" s="38">
        <v>761.44999999999993</v>
      </c>
      <c r="G26" s="38">
        <v>756.64999999999986</v>
      </c>
      <c r="H26" s="38">
        <v>774.14999999999986</v>
      </c>
      <c r="I26" s="38">
        <v>778.94999999999982</v>
      </c>
      <c r="J26" s="38">
        <v>782.89999999999986</v>
      </c>
      <c r="K26" s="31">
        <v>775</v>
      </c>
      <c r="L26" s="31">
        <v>766.25</v>
      </c>
      <c r="M26" s="31">
        <v>6.2047499999999998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3523.25</v>
      </c>
      <c r="D27" s="38">
        <v>3523.15</v>
      </c>
      <c r="E27" s="38">
        <v>3502.3500000000004</v>
      </c>
      <c r="F27" s="38">
        <v>3481.4500000000003</v>
      </c>
      <c r="G27" s="38">
        <v>3460.6500000000005</v>
      </c>
      <c r="H27" s="38">
        <v>3544.05</v>
      </c>
      <c r="I27" s="38">
        <v>3564.8500000000004</v>
      </c>
      <c r="J27" s="38">
        <v>3585.75</v>
      </c>
      <c r="K27" s="31">
        <v>3543.95</v>
      </c>
      <c r="L27" s="31">
        <v>3502.25</v>
      </c>
      <c r="M27" s="31">
        <v>0.79164000000000001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431.5</v>
      </c>
      <c r="D28" s="38">
        <v>432.08333333333331</v>
      </c>
      <c r="E28" s="38">
        <v>428.96666666666664</v>
      </c>
      <c r="F28" s="38">
        <v>426.43333333333334</v>
      </c>
      <c r="G28" s="38">
        <v>423.31666666666666</v>
      </c>
      <c r="H28" s="38">
        <v>434.61666666666662</v>
      </c>
      <c r="I28" s="38">
        <v>437.73333333333329</v>
      </c>
      <c r="J28" s="38">
        <v>440.26666666666659</v>
      </c>
      <c r="K28" s="31">
        <v>435.2</v>
      </c>
      <c r="L28" s="31">
        <v>429.55</v>
      </c>
      <c r="M28" s="31">
        <v>21.518380000000001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5283.05</v>
      </c>
      <c r="D29" s="38">
        <v>5221.083333333333</v>
      </c>
      <c r="E29" s="38">
        <v>5132.1666666666661</v>
      </c>
      <c r="F29" s="38">
        <v>4981.2833333333328</v>
      </c>
      <c r="G29" s="38">
        <v>4892.3666666666659</v>
      </c>
      <c r="H29" s="38">
        <v>5371.9666666666662</v>
      </c>
      <c r="I29" s="38">
        <v>5460.8833333333323</v>
      </c>
      <c r="J29" s="38">
        <v>5611.7666666666664</v>
      </c>
      <c r="K29" s="31">
        <v>5310</v>
      </c>
      <c r="L29" s="31">
        <v>5070.2</v>
      </c>
      <c r="M29" s="31">
        <v>12.51554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410.9</v>
      </c>
      <c r="D30" s="38">
        <v>407</v>
      </c>
      <c r="E30" s="38">
        <v>400.75</v>
      </c>
      <c r="F30" s="38">
        <v>390.6</v>
      </c>
      <c r="G30" s="38">
        <v>384.35</v>
      </c>
      <c r="H30" s="38">
        <v>417.15</v>
      </c>
      <c r="I30" s="38">
        <v>423.4</v>
      </c>
      <c r="J30" s="38">
        <v>433.54999999999995</v>
      </c>
      <c r="K30" s="31">
        <v>413.25</v>
      </c>
      <c r="L30" s="31">
        <v>396.85</v>
      </c>
      <c r="M30" s="31">
        <v>38.43036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165.25</v>
      </c>
      <c r="D31" s="38">
        <v>164.79999999999998</v>
      </c>
      <c r="E31" s="38">
        <v>163.84999999999997</v>
      </c>
      <c r="F31" s="38">
        <v>162.44999999999999</v>
      </c>
      <c r="G31" s="38">
        <v>161.49999999999997</v>
      </c>
      <c r="H31" s="38">
        <v>166.19999999999996</v>
      </c>
      <c r="I31" s="38">
        <v>167.14999999999995</v>
      </c>
      <c r="J31" s="38">
        <v>168.54999999999995</v>
      </c>
      <c r="K31" s="31">
        <v>165.75</v>
      </c>
      <c r="L31" s="31">
        <v>163.4</v>
      </c>
      <c r="M31" s="31">
        <v>73.841610000000003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3399.4</v>
      </c>
      <c r="D32" s="38">
        <v>3392.4</v>
      </c>
      <c r="E32" s="38">
        <v>3374.8</v>
      </c>
      <c r="F32" s="38">
        <v>3350.2000000000003</v>
      </c>
      <c r="G32" s="38">
        <v>3332.6000000000004</v>
      </c>
      <c r="H32" s="38">
        <v>3417</v>
      </c>
      <c r="I32" s="38">
        <v>3434.5999999999995</v>
      </c>
      <c r="J32" s="38">
        <v>3459.2</v>
      </c>
      <c r="K32" s="31">
        <v>3410</v>
      </c>
      <c r="L32" s="31">
        <v>3367.8</v>
      </c>
      <c r="M32" s="31">
        <v>6.9399499999999996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1842.05</v>
      </c>
      <c r="D33" s="38">
        <v>1851.1833333333334</v>
      </c>
      <c r="E33" s="38">
        <v>1823.8666666666668</v>
      </c>
      <c r="F33" s="38">
        <v>1805.6833333333334</v>
      </c>
      <c r="G33" s="38">
        <v>1778.3666666666668</v>
      </c>
      <c r="H33" s="38">
        <v>1869.3666666666668</v>
      </c>
      <c r="I33" s="38">
        <v>1896.6833333333334</v>
      </c>
      <c r="J33" s="38">
        <v>1914.8666666666668</v>
      </c>
      <c r="K33" s="31">
        <v>1878.5</v>
      </c>
      <c r="L33" s="31">
        <v>1833</v>
      </c>
      <c r="M33" s="31">
        <v>5.4186500000000004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648.75</v>
      </c>
      <c r="D34" s="38">
        <v>649.36666666666667</v>
      </c>
      <c r="E34" s="38">
        <v>645.5333333333333</v>
      </c>
      <c r="F34" s="38">
        <v>642.31666666666661</v>
      </c>
      <c r="G34" s="38">
        <v>638.48333333333323</v>
      </c>
      <c r="H34" s="38">
        <v>652.58333333333337</v>
      </c>
      <c r="I34" s="38">
        <v>656.41666666666663</v>
      </c>
      <c r="J34" s="38">
        <v>659.63333333333344</v>
      </c>
      <c r="K34" s="31">
        <v>653.20000000000005</v>
      </c>
      <c r="L34" s="31">
        <v>646.15</v>
      </c>
      <c r="M34" s="31">
        <v>4.3342700000000001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789.85</v>
      </c>
      <c r="D35" s="38">
        <v>782.63333333333321</v>
      </c>
      <c r="E35" s="38">
        <v>773.26666666666642</v>
      </c>
      <c r="F35" s="38">
        <v>756.68333333333317</v>
      </c>
      <c r="G35" s="38">
        <v>747.31666666666638</v>
      </c>
      <c r="H35" s="38">
        <v>799.21666666666647</v>
      </c>
      <c r="I35" s="38">
        <v>808.58333333333326</v>
      </c>
      <c r="J35" s="38">
        <v>825.16666666666652</v>
      </c>
      <c r="K35" s="31">
        <v>792</v>
      </c>
      <c r="L35" s="31">
        <v>766.05</v>
      </c>
      <c r="M35" s="31">
        <v>16.6509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761.3</v>
      </c>
      <c r="D36" s="38">
        <v>750.43333333333339</v>
      </c>
      <c r="E36" s="38">
        <v>735.86666666666679</v>
      </c>
      <c r="F36" s="38">
        <v>710.43333333333339</v>
      </c>
      <c r="G36" s="38">
        <v>695.86666666666679</v>
      </c>
      <c r="H36" s="38">
        <v>775.86666666666679</v>
      </c>
      <c r="I36" s="38">
        <v>790.43333333333339</v>
      </c>
      <c r="J36" s="38">
        <v>815.86666666666679</v>
      </c>
      <c r="K36" s="31">
        <v>765</v>
      </c>
      <c r="L36" s="31">
        <v>725</v>
      </c>
      <c r="M36" s="31">
        <v>37.19464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407</v>
      </c>
      <c r="D37" s="38">
        <v>408.5333333333333</v>
      </c>
      <c r="E37" s="38">
        <v>404.56666666666661</v>
      </c>
      <c r="F37" s="38">
        <v>402.13333333333333</v>
      </c>
      <c r="G37" s="38">
        <v>398.16666666666663</v>
      </c>
      <c r="H37" s="38">
        <v>410.96666666666658</v>
      </c>
      <c r="I37" s="38">
        <v>414.93333333333328</v>
      </c>
      <c r="J37" s="38">
        <v>417.36666666666656</v>
      </c>
      <c r="K37" s="31">
        <v>412.5</v>
      </c>
      <c r="L37" s="31">
        <v>406.1</v>
      </c>
      <c r="M37" s="31">
        <v>10.54692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980.95</v>
      </c>
      <c r="D38" s="38">
        <v>976.01666666666677</v>
      </c>
      <c r="E38" s="38">
        <v>965.93333333333351</v>
      </c>
      <c r="F38" s="38">
        <v>950.91666666666674</v>
      </c>
      <c r="G38" s="38">
        <v>940.83333333333348</v>
      </c>
      <c r="H38" s="38">
        <v>991.03333333333353</v>
      </c>
      <c r="I38" s="38">
        <v>1001.1166666666668</v>
      </c>
      <c r="J38" s="38">
        <v>1016.1333333333336</v>
      </c>
      <c r="K38" s="31">
        <v>986.1</v>
      </c>
      <c r="L38" s="31">
        <v>961</v>
      </c>
      <c r="M38" s="31">
        <v>102.21727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4917.7</v>
      </c>
      <c r="D39" s="38">
        <v>4895.9000000000005</v>
      </c>
      <c r="E39" s="38">
        <v>4853.8000000000011</v>
      </c>
      <c r="F39" s="38">
        <v>4789.9000000000005</v>
      </c>
      <c r="G39" s="38">
        <v>4747.8000000000011</v>
      </c>
      <c r="H39" s="38">
        <v>4959.8000000000011</v>
      </c>
      <c r="I39" s="38">
        <v>5001.9000000000015</v>
      </c>
      <c r="J39" s="38">
        <v>5065.8000000000011</v>
      </c>
      <c r="K39" s="31">
        <v>4938</v>
      </c>
      <c r="L39" s="31">
        <v>4832</v>
      </c>
      <c r="M39" s="31">
        <v>8.8859499999999993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1619.9</v>
      </c>
      <c r="D40" s="38">
        <v>1616.9666666666665</v>
      </c>
      <c r="E40" s="38">
        <v>1609.9333333333329</v>
      </c>
      <c r="F40" s="38">
        <v>1599.9666666666665</v>
      </c>
      <c r="G40" s="38">
        <v>1592.9333333333329</v>
      </c>
      <c r="H40" s="38">
        <v>1626.9333333333329</v>
      </c>
      <c r="I40" s="38">
        <v>1633.9666666666662</v>
      </c>
      <c r="J40" s="38">
        <v>1643.9333333333329</v>
      </c>
      <c r="K40" s="31">
        <v>1624</v>
      </c>
      <c r="L40" s="31">
        <v>1607</v>
      </c>
      <c r="M40" s="31">
        <v>9.3746600000000004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7153.8</v>
      </c>
      <c r="D41" s="38">
        <v>7129.55</v>
      </c>
      <c r="E41" s="38">
        <v>7060.25</v>
      </c>
      <c r="F41" s="38">
        <v>6966.7</v>
      </c>
      <c r="G41" s="38">
        <v>6897.4</v>
      </c>
      <c r="H41" s="38">
        <v>7223.1</v>
      </c>
      <c r="I41" s="38">
        <v>7292.4000000000015</v>
      </c>
      <c r="J41" s="38">
        <v>7385.9500000000007</v>
      </c>
      <c r="K41" s="31">
        <v>7198.85</v>
      </c>
      <c r="L41" s="31">
        <v>7036</v>
      </c>
      <c r="M41" s="31">
        <v>0.40825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7766.25</v>
      </c>
      <c r="D42" s="38">
        <v>7775.083333333333</v>
      </c>
      <c r="E42" s="38">
        <v>7726.1666666666661</v>
      </c>
      <c r="F42" s="38">
        <v>7686.083333333333</v>
      </c>
      <c r="G42" s="38">
        <v>7637.1666666666661</v>
      </c>
      <c r="H42" s="38">
        <v>7815.1666666666661</v>
      </c>
      <c r="I42" s="38">
        <v>7864.0833333333321</v>
      </c>
      <c r="J42" s="38">
        <v>7904.1666666666661</v>
      </c>
      <c r="K42" s="31">
        <v>7824</v>
      </c>
      <c r="L42" s="31">
        <v>7735</v>
      </c>
      <c r="M42" s="31">
        <v>10.45984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2444</v>
      </c>
      <c r="D43" s="38">
        <v>2440.6666666666665</v>
      </c>
      <c r="E43" s="38">
        <v>2409.333333333333</v>
      </c>
      <c r="F43" s="38">
        <v>2374.6666666666665</v>
      </c>
      <c r="G43" s="38">
        <v>2343.333333333333</v>
      </c>
      <c r="H43" s="38">
        <v>2475.333333333333</v>
      </c>
      <c r="I43" s="38">
        <v>2506.6666666666661</v>
      </c>
      <c r="J43" s="38">
        <v>2541.333333333333</v>
      </c>
      <c r="K43" s="31">
        <v>2472</v>
      </c>
      <c r="L43" s="31">
        <v>2406</v>
      </c>
      <c r="M43" s="31">
        <v>3.0007799999999998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230.7</v>
      </c>
      <c r="D44" s="38">
        <v>229.21666666666667</v>
      </c>
      <c r="E44" s="38">
        <v>227.08333333333334</v>
      </c>
      <c r="F44" s="38">
        <v>223.46666666666667</v>
      </c>
      <c r="G44" s="38">
        <v>221.33333333333334</v>
      </c>
      <c r="H44" s="38">
        <v>232.83333333333334</v>
      </c>
      <c r="I44" s="38">
        <v>234.96666666666667</v>
      </c>
      <c r="J44" s="38">
        <v>238.58333333333334</v>
      </c>
      <c r="K44" s="31">
        <v>231.35</v>
      </c>
      <c r="L44" s="31">
        <v>225.6</v>
      </c>
      <c r="M44" s="31">
        <v>119.5047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205.45</v>
      </c>
      <c r="D45" s="38">
        <v>204.7166666666667</v>
      </c>
      <c r="E45" s="38">
        <v>203.53333333333339</v>
      </c>
      <c r="F45" s="38">
        <v>201.6166666666667</v>
      </c>
      <c r="G45" s="38">
        <v>200.43333333333339</v>
      </c>
      <c r="H45" s="38">
        <v>206.63333333333338</v>
      </c>
      <c r="I45" s="38">
        <v>207.81666666666666</v>
      </c>
      <c r="J45" s="38">
        <v>209.73333333333338</v>
      </c>
      <c r="K45" s="31">
        <v>205.9</v>
      </c>
      <c r="L45" s="31">
        <v>202.8</v>
      </c>
      <c r="M45" s="31">
        <v>166.56768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80.599999999999994</v>
      </c>
      <c r="D46" s="38">
        <v>80.766666666666666</v>
      </c>
      <c r="E46" s="38">
        <v>79.583333333333329</v>
      </c>
      <c r="F46" s="38">
        <v>78.566666666666663</v>
      </c>
      <c r="G46" s="38">
        <v>77.383333333333326</v>
      </c>
      <c r="H46" s="38">
        <v>81.783333333333331</v>
      </c>
      <c r="I46" s="38">
        <v>82.966666666666669</v>
      </c>
      <c r="J46" s="38">
        <v>83.983333333333334</v>
      </c>
      <c r="K46" s="31">
        <v>81.95</v>
      </c>
      <c r="L46" s="31">
        <v>79.75</v>
      </c>
      <c r="M46" s="31">
        <v>98.713989999999995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1673.5</v>
      </c>
      <c r="D47" s="38">
        <v>1666.9166666666667</v>
      </c>
      <c r="E47" s="38">
        <v>1657.5833333333335</v>
      </c>
      <c r="F47" s="38">
        <v>1641.6666666666667</v>
      </c>
      <c r="G47" s="38">
        <v>1632.3333333333335</v>
      </c>
      <c r="H47" s="38">
        <v>1682.8333333333335</v>
      </c>
      <c r="I47" s="38">
        <v>1692.166666666667</v>
      </c>
      <c r="J47" s="38">
        <v>1708.0833333333335</v>
      </c>
      <c r="K47" s="31">
        <v>1676.25</v>
      </c>
      <c r="L47" s="31">
        <v>1651</v>
      </c>
      <c r="M47" s="31">
        <v>1.44062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124.8</v>
      </c>
      <c r="D48" s="38">
        <v>123.93333333333332</v>
      </c>
      <c r="E48" s="38">
        <v>122.76666666666665</v>
      </c>
      <c r="F48" s="38">
        <v>120.73333333333333</v>
      </c>
      <c r="G48" s="38">
        <v>119.56666666666666</v>
      </c>
      <c r="H48" s="38">
        <v>125.96666666666664</v>
      </c>
      <c r="I48" s="38">
        <v>127.1333333333333</v>
      </c>
      <c r="J48" s="38">
        <v>129.16666666666663</v>
      </c>
      <c r="K48" s="31">
        <v>125.1</v>
      </c>
      <c r="L48" s="31">
        <v>121.9</v>
      </c>
      <c r="M48" s="31">
        <v>169.06326999999999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680.6</v>
      </c>
      <c r="D49" s="38">
        <v>679.11666666666667</v>
      </c>
      <c r="E49" s="38">
        <v>676.2833333333333</v>
      </c>
      <c r="F49" s="38">
        <v>671.96666666666658</v>
      </c>
      <c r="G49" s="38">
        <v>669.13333333333321</v>
      </c>
      <c r="H49" s="38">
        <v>683.43333333333339</v>
      </c>
      <c r="I49" s="38">
        <v>686.26666666666665</v>
      </c>
      <c r="J49" s="38">
        <v>690.58333333333348</v>
      </c>
      <c r="K49" s="31">
        <v>681.95</v>
      </c>
      <c r="L49" s="31">
        <v>674.8</v>
      </c>
      <c r="M49" s="31">
        <v>3.3640500000000002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855.4</v>
      </c>
      <c r="D50" s="38">
        <v>854.55000000000007</v>
      </c>
      <c r="E50" s="38">
        <v>849.85000000000014</v>
      </c>
      <c r="F50" s="38">
        <v>844.30000000000007</v>
      </c>
      <c r="G50" s="38">
        <v>839.60000000000014</v>
      </c>
      <c r="H50" s="38">
        <v>860.10000000000014</v>
      </c>
      <c r="I50" s="38">
        <v>864.80000000000018</v>
      </c>
      <c r="J50" s="38">
        <v>870.35000000000014</v>
      </c>
      <c r="K50" s="31">
        <v>859.25</v>
      </c>
      <c r="L50" s="31">
        <v>849</v>
      </c>
      <c r="M50" s="31">
        <v>7.58345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869.65</v>
      </c>
      <c r="D51" s="38">
        <v>870.33333333333337</v>
      </c>
      <c r="E51" s="38">
        <v>862.76666666666677</v>
      </c>
      <c r="F51" s="38">
        <v>855.88333333333344</v>
      </c>
      <c r="G51" s="38">
        <v>848.31666666666683</v>
      </c>
      <c r="H51" s="38">
        <v>877.2166666666667</v>
      </c>
      <c r="I51" s="38">
        <v>884.7833333333333</v>
      </c>
      <c r="J51" s="38">
        <v>891.66666666666663</v>
      </c>
      <c r="K51" s="31">
        <v>877.9</v>
      </c>
      <c r="L51" s="31">
        <v>863.45</v>
      </c>
      <c r="M51" s="31">
        <v>63.65222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93.1</v>
      </c>
      <c r="D52" s="38">
        <v>93.699999999999989</v>
      </c>
      <c r="E52" s="38">
        <v>92.09999999999998</v>
      </c>
      <c r="F52" s="38">
        <v>91.1</v>
      </c>
      <c r="G52" s="38">
        <v>89.499999999999986</v>
      </c>
      <c r="H52" s="38">
        <v>94.699999999999974</v>
      </c>
      <c r="I52" s="38">
        <v>96.3</v>
      </c>
      <c r="J52" s="38">
        <v>97.299999999999969</v>
      </c>
      <c r="K52" s="31">
        <v>95.3</v>
      </c>
      <c r="L52" s="31">
        <v>92.7</v>
      </c>
      <c r="M52" s="31">
        <v>564.39122999999995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259.5</v>
      </c>
      <c r="D53" s="38">
        <v>260.55</v>
      </c>
      <c r="E53" s="38">
        <v>256.60000000000002</v>
      </c>
      <c r="F53" s="38">
        <v>253.7</v>
      </c>
      <c r="G53" s="38">
        <v>249.75</v>
      </c>
      <c r="H53" s="38">
        <v>263.45000000000005</v>
      </c>
      <c r="I53" s="38">
        <v>267.39999999999998</v>
      </c>
      <c r="J53" s="38">
        <v>270.30000000000007</v>
      </c>
      <c r="K53" s="31">
        <v>264.5</v>
      </c>
      <c r="L53" s="31">
        <v>257.64999999999998</v>
      </c>
      <c r="M53" s="31">
        <v>38.011710000000001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19514.849999999999</v>
      </c>
      <c r="D54" s="38">
        <v>19426.333333333332</v>
      </c>
      <c r="E54" s="38">
        <v>19254.666666666664</v>
      </c>
      <c r="F54" s="38">
        <v>18994.483333333334</v>
      </c>
      <c r="G54" s="38">
        <v>18822.816666666666</v>
      </c>
      <c r="H54" s="38">
        <v>19686.516666666663</v>
      </c>
      <c r="I54" s="38">
        <v>19858.183333333327</v>
      </c>
      <c r="J54" s="38">
        <v>20118.366666666661</v>
      </c>
      <c r="K54" s="31">
        <v>19598</v>
      </c>
      <c r="L54" s="31">
        <v>19166.150000000001</v>
      </c>
      <c r="M54" s="31">
        <v>0.4612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393.3</v>
      </c>
      <c r="D55" s="38">
        <v>391.81666666666666</v>
      </c>
      <c r="E55" s="38">
        <v>386.48333333333335</v>
      </c>
      <c r="F55" s="38">
        <v>379.66666666666669</v>
      </c>
      <c r="G55" s="38">
        <v>374.33333333333337</v>
      </c>
      <c r="H55" s="38">
        <v>398.63333333333333</v>
      </c>
      <c r="I55" s="38">
        <v>403.9666666666667</v>
      </c>
      <c r="J55" s="38">
        <v>410.7833333333333</v>
      </c>
      <c r="K55" s="31">
        <v>397.15</v>
      </c>
      <c r="L55" s="31">
        <v>385</v>
      </c>
      <c r="M55" s="31">
        <v>65.402670000000001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5173.55</v>
      </c>
      <c r="D56" s="38">
        <v>5188.3</v>
      </c>
      <c r="E56" s="38">
        <v>5106.25</v>
      </c>
      <c r="F56" s="38">
        <v>5038.95</v>
      </c>
      <c r="G56" s="38">
        <v>4956.8999999999996</v>
      </c>
      <c r="H56" s="38">
        <v>5255.6</v>
      </c>
      <c r="I56" s="38">
        <v>5337.6500000000015</v>
      </c>
      <c r="J56" s="38">
        <v>5404.9500000000007</v>
      </c>
      <c r="K56" s="31">
        <v>5270.35</v>
      </c>
      <c r="L56" s="31">
        <v>5121</v>
      </c>
      <c r="M56" s="31">
        <v>9.6640999999999995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325.85000000000002</v>
      </c>
      <c r="D57" s="38">
        <v>325.13333333333338</v>
      </c>
      <c r="E57" s="38">
        <v>320.96666666666675</v>
      </c>
      <c r="F57" s="38">
        <v>316.08333333333337</v>
      </c>
      <c r="G57" s="38">
        <v>311.91666666666674</v>
      </c>
      <c r="H57" s="38">
        <v>330.01666666666677</v>
      </c>
      <c r="I57" s="38">
        <v>334.18333333333339</v>
      </c>
      <c r="J57" s="38">
        <v>339.06666666666678</v>
      </c>
      <c r="K57" s="31">
        <v>329.3</v>
      </c>
      <c r="L57" s="31">
        <v>320.25</v>
      </c>
      <c r="M57" s="31">
        <v>87.767759999999996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390.25</v>
      </c>
      <c r="D58" s="38">
        <v>389.84999999999997</v>
      </c>
      <c r="E58" s="38">
        <v>384.69999999999993</v>
      </c>
      <c r="F58" s="38">
        <v>379.15</v>
      </c>
      <c r="G58" s="38">
        <v>373.99999999999994</v>
      </c>
      <c r="H58" s="38">
        <v>395.39999999999992</v>
      </c>
      <c r="I58" s="38">
        <v>400.5499999999999</v>
      </c>
      <c r="J58" s="38">
        <v>406.09999999999991</v>
      </c>
      <c r="K58" s="31">
        <v>395</v>
      </c>
      <c r="L58" s="31">
        <v>384.3</v>
      </c>
      <c r="M58" s="31">
        <v>24.10088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1165.5</v>
      </c>
      <c r="D59" s="38">
        <v>1173.5833333333333</v>
      </c>
      <c r="E59" s="38">
        <v>1147.1666666666665</v>
      </c>
      <c r="F59" s="38">
        <v>1128.8333333333333</v>
      </c>
      <c r="G59" s="38">
        <v>1102.4166666666665</v>
      </c>
      <c r="H59" s="38">
        <v>1191.9166666666665</v>
      </c>
      <c r="I59" s="38">
        <v>1218.333333333333</v>
      </c>
      <c r="J59" s="38">
        <v>1236.6666666666665</v>
      </c>
      <c r="K59" s="31">
        <v>1200</v>
      </c>
      <c r="L59" s="31">
        <v>1155.25</v>
      </c>
      <c r="M59" s="31">
        <v>21.649229999999999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1021.25</v>
      </c>
      <c r="D60" s="38">
        <v>1018.7333333333332</v>
      </c>
      <c r="E60" s="38">
        <v>1013.9166666666665</v>
      </c>
      <c r="F60" s="38">
        <v>1006.5833333333333</v>
      </c>
      <c r="G60" s="38">
        <v>1001.7666666666665</v>
      </c>
      <c r="H60" s="38">
        <v>1026.0666666666666</v>
      </c>
      <c r="I60" s="38">
        <v>1030.8833333333332</v>
      </c>
      <c r="J60" s="38">
        <v>1038.2166666666665</v>
      </c>
      <c r="K60" s="31">
        <v>1023.55</v>
      </c>
      <c r="L60" s="31">
        <v>1011.4</v>
      </c>
      <c r="M60" s="31">
        <v>12.36819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234.6</v>
      </c>
      <c r="D61" s="38">
        <v>233.86666666666667</v>
      </c>
      <c r="E61" s="38">
        <v>231.73333333333335</v>
      </c>
      <c r="F61" s="38">
        <v>228.86666666666667</v>
      </c>
      <c r="G61" s="38">
        <v>226.73333333333335</v>
      </c>
      <c r="H61" s="38">
        <v>236.73333333333335</v>
      </c>
      <c r="I61" s="38">
        <v>238.86666666666667</v>
      </c>
      <c r="J61" s="38">
        <v>241.73333333333335</v>
      </c>
      <c r="K61" s="31">
        <v>236</v>
      </c>
      <c r="L61" s="31">
        <v>231</v>
      </c>
      <c r="M61" s="31">
        <v>72.549469999999999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4745.3</v>
      </c>
      <c r="D62" s="38">
        <v>4729.8833333333332</v>
      </c>
      <c r="E62" s="38">
        <v>4709.2666666666664</v>
      </c>
      <c r="F62" s="38">
        <v>4673.2333333333336</v>
      </c>
      <c r="G62" s="38">
        <v>4652.6166666666668</v>
      </c>
      <c r="H62" s="38">
        <v>4765.9166666666661</v>
      </c>
      <c r="I62" s="38">
        <v>4786.5333333333328</v>
      </c>
      <c r="J62" s="38">
        <v>4822.5666666666657</v>
      </c>
      <c r="K62" s="31">
        <v>4750.5</v>
      </c>
      <c r="L62" s="31">
        <v>4693.8500000000004</v>
      </c>
      <c r="M62" s="31">
        <v>0.84047000000000005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1779.6</v>
      </c>
      <c r="D63" s="38">
        <v>1785.6833333333334</v>
      </c>
      <c r="E63" s="38">
        <v>1763.1666666666667</v>
      </c>
      <c r="F63" s="38">
        <v>1746.7333333333333</v>
      </c>
      <c r="G63" s="38">
        <v>1724.2166666666667</v>
      </c>
      <c r="H63" s="38">
        <v>1802.1166666666668</v>
      </c>
      <c r="I63" s="38">
        <v>1824.6333333333332</v>
      </c>
      <c r="J63" s="38">
        <v>1841.0666666666668</v>
      </c>
      <c r="K63" s="31">
        <v>1808.2</v>
      </c>
      <c r="L63" s="31">
        <v>1769.25</v>
      </c>
      <c r="M63" s="31">
        <v>7.0226699999999997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690</v>
      </c>
      <c r="D64" s="38">
        <v>684.18333333333339</v>
      </c>
      <c r="E64" s="38">
        <v>676.81666666666683</v>
      </c>
      <c r="F64" s="38">
        <v>663.63333333333344</v>
      </c>
      <c r="G64" s="38">
        <v>656.26666666666688</v>
      </c>
      <c r="H64" s="38">
        <v>697.36666666666679</v>
      </c>
      <c r="I64" s="38">
        <v>704.73333333333335</v>
      </c>
      <c r="J64" s="38">
        <v>717.91666666666674</v>
      </c>
      <c r="K64" s="31">
        <v>691.55</v>
      </c>
      <c r="L64" s="31">
        <v>671</v>
      </c>
      <c r="M64" s="31">
        <v>13.389760000000001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975.6</v>
      </c>
      <c r="D65" s="38">
        <v>970.30000000000007</v>
      </c>
      <c r="E65" s="38">
        <v>961.30000000000018</v>
      </c>
      <c r="F65" s="38">
        <v>947.00000000000011</v>
      </c>
      <c r="G65" s="38">
        <v>938.00000000000023</v>
      </c>
      <c r="H65" s="38">
        <v>984.60000000000014</v>
      </c>
      <c r="I65" s="38">
        <v>993.59999999999991</v>
      </c>
      <c r="J65" s="38">
        <v>1007.9000000000001</v>
      </c>
      <c r="K65" s="31">
        <v>979.3</v>
      </c>
      <c r="L65" s="31">
        <v>956</v>
      </c>
      <c r="M65" s="31">
        <v>5.6094799999999996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289.64999999999998</v>
      </c>
      <c r="D66" s="38">
        <v>287.06666666666666</v>
      </c>
      <c r="E66" s="38">
        <v>284.13333333333333</v>
      </c>
      <c r="F66" s="38">
        <v>278.61666666666667</v>
      </c>
      <c r="G66" s="38">
        <v>275.68333333333334</v>
      </c>
      <c r="H66" s="38">
        <v>292.58333333333331</v>
      </c>
      <c r="I66" s="38">
        <v>295.51666666666659</v>
      </c>
      <c r="J66" s="38">
        <v>301.0333333333333</v>
      </c>
      <c r="K66" s="31">
        <v>290</v>
      </c>
      <c r="L66" s="31">
        <v>281.55</v>
      </c>
      <c r="M66" s="31">
        <v>17.969159999999999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1916</v>
      </c>
      <c r="D67" s="38">
        <v>1901.6666666666667</v>
      </c>
      <c r="E67" s="38">
        <v>1883.3333333333335</v>
      </c>
      <c r="F67" s="38">
        <v>1850.6666666666667</v>
      </c>
      <c r="G67" s="38">
        <v>1832.3333333333335</v>
      </c>
      <c r="H67" s="38">
        <v>1934.3333333333335</v>
      </c>
      <c r="I67" s="38">
        <v>1952.666666666667</v>
      </c>
      <c r="J67" s="38">
        <v>1985.3333333333335</v>
      </c>
      <c r="K67" s="31">
        <v>1920</v>
      </c>
      <c r="L67" s="31">
        <v>1869</v>
      </c>
      <c r="M67" s="31">
        <v>8.2391900000000007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591.95000000000005</v>
      </c>
      <c r="D68" s="38">
        <v>591.95000000000005</v>
      </c>
      <c r="E68" s="38">
        <v>586.80000000000007</v>
      </c>
      <c r="F68" s="38">
        <v>581.65</v>
      </c>
      <c r="G68" s="38">
        <v>576.5</v>
      </c>
      <c r="H68" s="38">
        <v>597.10000000000014</v>
      </c>
      <c r="I68" s="38">
        <v>602.25000000000023</v>
      </c>
      <c r="J68" s="38">
        <v>607.4000000000002</v>
      </c>
      <c r="K68" s="31">
        <v>597.1</v>
      </c>
      <c r="L68" s="31">
        <v>586.79999999999995</v>
      </c>
      <c r="M68" s="31">
        <v>11.161910000000001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2192.6</v>
      </c>
      <c r="D69" s="38">
        <v>2185.5333333333333</v>
      </c>
      <c r="E69" s="38">
        <v>2172.0666666666666</v>
      </c>
      <c r="F69" s="38">
        <v>2151.5333333333333</v>
      </c>
      <c r="G69" s="38">
        <v>2138.0666666666666</v>
      </c>
      <c r="H69" s="38">
        <v>2206.0666666666666</v>
      </c>
      <c r="I69" s="38">
        <v>2219.5333333333328</v>
      </c>
      <c r="J69" s="38">
        <v>2240.0666666666666</v>
      </c>
      <c r="K69" s="31">
        <v>2199</v>
      </c>
      <c r="L69" s="31">
        <v>2165</v>
      </c>
      <c r="M69" s="31">
        <v>1.11717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2135.5</v>
      </c>
      <c r="D70" s="38">
        <v>2132.1166666666668</v>
      </c>
      <c r="E70" s="38">
        <v>2120.4333333333334</v>
      </c>
      <c r="F70" s="38">
        <v>2105.3666666666668</v>
      </c>
      <c r="G70" s="38">
        <v>2093.6833333333334</v>
      </c>
      <c r="H70" s="38">
        <v>2147.1833333333334</v>
      </c>
      <c r="I70" s="38">
        <v>2158.8666666666668</v>
      </c>
      <c r="J70" s="38">
        <v>2173.9333333333334</v>
      </c>
      <c r="K70" s="31">
        <v>2143.8000000000002</v>
      </c>
      <c r="L70" s="31">
        <v>2117.0500000000002</v>
      </c>
      <c r="M70" s="31">
        <v>3.3395999999999999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390.1</v>
      </c>
      <c r="D71" s="38">
        <v>390.68333333333334</v>
      </c>
      <c r="E71" s="38">
        <v>387.36666666666667</v>
      </c>
      <c r="F71" s="38">
        <v>384.63333333333333</v>
      </c>
      <c r="G71" s="38">
        <v>381.31666666666666</v>
      </c>
      <c r="H71" s="38">
        <v>393.41666666666669</v>
      </c>
      <c r="I71" s="38">
        <v>396.73333333333341</v>
      </c>
      <c r="J71" s="38">
        <v>399.4666666666667</v>
      </c>
      <c r="K71" s="31">
        <v>394</v>
      </c>
      <c r="L71" s="31">
        <v>387.95</v>
      </c>
      <c r="M71" s="31">
        <v>23.97664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192</v>
      </c>
      <c r="D72" s="38">
        <v>193.16666666666666</v>
      </c>
      <c r="E72" s="38">
        <v>189.33333333333331</v>
      </c>
      <c r="F72" s="38">
        <v>186.66666666666666</v>
      </c>
      <c r="G72" s="38">
        <v>182.83333333333331</v>
      </c>
      <c r="H72" s="38">
        <v>195.83333333333331</v>
      </c>
      <c r="I72" s="38">
        <v>199.66666666666663</v>
      </c>
      <c r="J72" s="38">
        <v>202.33333333333331</v>
      </c>
      <c r="K72" s="31">
        <v>197</v>
      </c>
      <c r="L72" s="31">
        <v>190.5</v>
      </c>
      <c r="M72" s="31">
        <v>31.633109999999999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3736.85</v>
      </c>
      <c r="D73" s="38">
        <v>3728.35</v>
      </c>
      <c r="E73" s="38">
        <v>3708.5</v>
      </c>
      <c r="F73" s="38">
        <v>3680.15</v>
      </c>
      <c r="G73" s="38">
        <v>3660.3</v>
      </c>
      <c r="H73" s="38">
        <v>3756.7</v>
      </c>
      <c r="I73" s="38">
        <v>3776.5499999999993</v>
      </c>
      <c r="J73" s="38">
        <v>3804.8999999999996</v>
      </c>
      <c r="K73" s="31">
        <v>3748.2</v>
      </c>
      <c r="L73" s="31">
        <v>3700</v>
      </c>
      <c r="M73" s="31">
        <v>5.9428200000000002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4260.8</v>
      </c>
      <c r="D74" s="38">
        <v>4241.9333333333334</v>
      </c>
      <c r="E74" s="38">
        <v>4195.0666666666666</v>
      </c>
      <c r="F74" s="38">
        <v>4129.333333333333</v>
      </c>
      <c r="G74" s="38">
        <v>4082.4666666666662</v>
      </c>
      <c r="H74" s="38">
        <v>4307.666666666667</v>
      </c>
      <c r="I74" s="38">
        <v>4354.5333333333338</v>
      </c>
      <c r="J74" s="38">
        <v>4420.2666666666673</v>
      </c>
      <c r="K74" s="31">
        <v>4288.8</v>
      </c>
      <c r="L74" s="31">
        <v>4176.2</v>
      </c>
      <c r="M74" s="31">
        <v>5.7024400000000002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513.6</v>
      </c>
      <c r="D75" s="38">
        <v>511.38333333333338</v>
      </c>
      <c r="E75" s="38">
        <v>505.21666666666681</v>
      </c>
      <c r="F75" s="38">
        <v>496.83333333333343</v>
      </c>
      <c r="G75" s="38">
        <v>490.66666666666686</v>
      </c>
      <c r="H75" s="38">
        <v>519.76666666666677</v>
      </c>
      <c r="I75" s="38">
        <v>525.93333333333339</v>
      </c>
      <c r="J75" s="38">
        <v>534.31666666666672</v>
      </c>
      <c r="K75" s="31">
        <v>517.54999999999995</v>
      </c>
      <c r="L75" s="31">
        <v>503</v>
      </c>
      <c r="M75" s="31">
        <v>79.213769999999997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3815.9</v>
      </c>
      <c r="D76" s="38">
        <v>3825.2999999999997</v>
      </c>
      <c r="E76" s="38">
        <v>3800.5999999999995</v>
      </c>
      <c r="F76" s="38">
        <v>3785.2999999999997</v>
      </c>
      <c r="G76" s="38">
        <v>3760.5999999999995</v>
      </c>
      <c r="H76" s="38">
        <v>3840.5999999999995</v>
      </c>
      <c r="I76" s="38">
        <v>3865.2999999999993</v>
      </c>
      <c r="J76" s="38">
        <v>3880.5999999999995</v>
      </c>
      <c r="K76" s="31">
        <v>3850</v>
      </c>
      <c r="L76" s="31">
        <v>3810</v>
      </c>
      <c r="M76" s="31">
        <v>2.4780099999999998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5231.8</v>
      </c>
      <c r="D77" s="38">
        <v>5220.0999999999995</v>
      </c>
      <c r="E77" s="38">
        <v>5181.6999999999989</v>
      </c>
      <c r="F77" s="38">
        <v>5131.5999999999995</v>
      </c>
      <c r="G77" s="38">
        <v>5093.1999999999989</v>
      </c>
      <c r="H77" s="38">
        <v>5270.1999999999989</v>
      </c>
      <c r="I77" s="38">
        <v>5308.5999999999985</v>
      </c>
      <c r="J77" s="38">
        <v>5358.6999999999989</v>
      </c>
      <c r="K77" s="31">
        <v>5258.5</v>
      </c>
      <c r="L77" s="31">
        <v>5170</v>
      </c>
      <c r="M77" s="31">
        <v>5.06874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3222.2</v>
      </c>
      <c r="D78" s="38">
        <v>3239.7833333333333</v>
      </c>
      <c r="E78" s="38">
        <v>3190.4166666666665</v>
      </c>
      <c r="F78" s="38">
        <v>3158.6333333333332</v>
      </c>
      <c r="G78" s="38">
        <v>3109.2666666666664</v>
      </c>
      <c r="H78" s="38">
        <v>3271.5666666666666</v>
      </c>
      <c r="I78" s="38">
        <v>3320.9333333333334</v>
      </c>
      <c r="J78" s="38">
        <v>3352.7166666666667</v>
      </c>
      <c r="K78" s="31">
        <v>3289.15</v>
      </c>
      <c r="L78" s="31">
        <v>3208</v>
      </c>
      <c r="M78" s="31">
        <v>38.375279999999997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2243.0500000000002</v>
      </c>
      <c r="D79" s="38">
        <v>2243.8000000000002</v>
      </c>
      <c r="E79" s="38">
        <v>2222.5500000000002</v>
      </c>
      <c r="F79" s="38">
        <v>2202.0500000000002</v>
      </c>
      <c r="G79" s="38">
        <v>2180.8000000000002</v>
      </c>
      <c r="H79" s="38">
        <v>2264.3000000000002</v>
      </c>
      <c r="I79" s="38">
        <v>2285.5500000000002</v>
      </c>
      <c r="J79" s="38">
        <v>2306.0500000000002</v>
      </c>
      <c r="K79" s="31">
        <v>2265.0500000000002</v>
      </c>
      <c r="L79" s="31">
        <v>2223.3000000000002</v>
      </c>
      <c r="M79" s="31">
        <v>2.05775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135.4</v>
      </c>
      <c r="D80" s="38">
        <v>134.75</v>
      </c>
      <c r="E80" s="38">
        <v>133</v>
      </c>
      <c r="F80" s="38">
        <v>130.6</v>
      </c>
      <c r="G80" s="38">
        <v>128.85</v>
      </c>
      <c r="H80" s="38">
        <v>137.15</v>
      </c>
      <c r="I80" s="38">
        <v>138.9</v>
      </c>
      <c r="J80" s="38">
        <v>141.30000000000001</v>
      </c>
      <c r="K80" s="31">
        <v>136.5</v>
      </c>
      <c r="L80" s="31">
        <v>132.35</v>
      </c>
      <c r="M80" s="31">
        <v>230.44807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2940.15</v>
      </c>
      <c r="D81" s="38">
        <v>2951.0333333333333</v>
      </c>
      <c r="E81" s="38">
        <v>2923.1166666666668</v>
      </c>
      <c r="F81" s="38">
        <v>2906.0833333333335</v>
      </c>
      <c r="G81" s="38">
        <v>2878.166666666667</v>
      </c>
      <c r="H81" s="38">
        <v>2968.0666666666666</v>
      </c>
      <c r="I81" s="38">
        <v>2995.9833333333336</v>
      </c>
      <c r="J81" s="38">
        <v>3013.0166666666664</v>
      </c>
      <c r="K81" s="31">
        <v>2978.95</v>
      </c>
      <c r="L81" s="31">
        <v>2934</v>
      </c>
      <c r="M81" s="31">
        <v>0.54732999999999998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322.14999999999998</v>
      </c>
      <c r="D82" s="38">
        <v>320.96666666666664</v>
      </c>
      <c r="E82" s="38">
        <v>316.23333333333329</v>
      </c>
      <c r="F82" s="38">
        <v>310.31666666666666</v>
      </c>
      <c r="G82" s="38">
        <v>305.58333333333331</v>
      </c>
      <c r="H82" s="38">
        <v>326.88333333333327</v>
      </c>
      <c r="I82" s="38">
        <v>331.61666666666662</v>
      </c>
      <c r="J82" s="38">
        <v>337.53333333333325</v>
      </c>
      <c r="K82" s="31">
        <v>325.7</v>
      </c>
      <c r="L82" s="31">
        <v>315.05</v>
      </c>
      <c r="M82" s="31">
        <v>25.945489999999999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110.8</v>
      </c>
      <c r="D83" s="38">
        <v>109.43333333333332</v>
      </c>
      <c r="E83" s="38">
        <v>107.46666666666664</v>
      </c>
      <c r="F83" s="38">
        <v>104.13333333333331</v>
      </c>
      <c r="G83" s="38">
        <v>102.16666666666663</v>
      </c>
      <c r="H83" s="38">
        <v>112.76666666666665</v>
      </c>
      <c r="I83" s="38">
        <v>114.73333333333332</v>
      </c>
      <c r="J83" s="38">
        <v>118.06666666666666</v>
      </c>
      <c r="K83" s="31">
        <v>111.4</v>
      </c>
      <c r="L83" s="31">
        <v>106.1</v>
      </c>
      <c r="M83" s="31">
        <v>291.45409000000001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1060.45</v>
      </c>
      <c r="D84" s="38">
        <v>1062.1666666666667</v>
      </c>
      <c r="E84" s="38">
        <v>1055.3333333333335</v>
      </c>
      <c r="F84" s="38">
        <v>1050.2166666666667</v>
      </c>
      <c r="G84" s="38">
        <v>1043.3833333333334</v>
      </c>
      <c r="H84" s="38">
        <v>1067.2833333333335</v>
      </c>
      <c r="I84" s="38">
        <v>1074.116666666667</v>
      </c>
      <c r="J84" s="38">
        <v>1079.2333333333336</v>
      </c>
      <c r="K84" s="31">
        <v>1069</v>
      </c>
      <c r="L84" s="31">
        <v>1057.05</v>
      </c>
      <c r="M84" s="31">
        <v>1.74143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1079.9000000000001</v>
      </c>
      <c r="D85" s="38">
        <v>1083.9833333333333</v>
      </c>
      <c r="E85" s="38">
        <v>1065.9166666666667</v>
      </c>
      <c r="F85" s="38">
        <v>1051.9333333333334</v>
      </c>
      <c r="G85" s="38">
        <v>1033.8666666666668</v>
      </c>
      <c r="H85" s="38">
        <v>1097.9666666666667</v>
      </c>
      <c r="I85" s="38">
        <v>1116.0333333333333</v>
      </c>
      <c r="J85" s="38">
        <v>1130.0166666666667</v>
      </c>
      <c r="K85" s="31">
        <v>1102.05</v>
      </c>
      <c r="L85" s="31">
        <v>1070</v>
      </c>
      <c r="M85" s="31">
        <v>8.4147200000000009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1598.7</v>
      </c>
      <c r="D86" s="38">
        <v>1595.9166666666667</v>
      </c>
      <c r="E86" s="38">
        <v>1570.8333333333335</v>
      </c>
      <c r="F86" s="38">
        <v>1542.9666666666667</v>
      </c>
      <c r="G86" s="38">
        <v>1517.8833333333334</v>
      </c>
      <c r="H86" s="38">
        <v>1623.7833333333335</v>
      </c>
      <c r="I86" s="38">
        <v>1648.866666666667</v>
      </c>
      <c r="J86" s="38">
        <v>1676.7333333333336</v>
      </c>
      <c r="K86" s="31">
        <v>1621</v>
      </c>
      <c r="L86" s="31">
        <v>1568.05</v>
      </c>
      <c r="M86" s="31">
        <v>17.079000000000001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1768.05</v>
      </c>
      <c r="D87" s="38">
        <v>1772.2833333333335</v>
      </c>
      <c r="E87" s="38">
        <v>1760.7666666666671</v>
      </c>
      <c r="F87" s="38">
        <v>1753.4833333333336</v>
      </c>
      <c r="G87" s="38">
        <v>1741.9666666666672</v>
      </c>
      <c r="H87" s="38">
        <v>1779.5666666666671</v>
      </c>
      <c r="I87" s="38">
        <v>1791.0833333333335</v>
      </c>
      <c r="J87" s="38">
        <v>1798.366666666667</v>
      </c>
      <c r="K87" s="31">
        <v>1783.8</v>
      </c>
      <c r="L87" s="31">
        <v>1765</v>
      </c>
      <c r="M87" s="31">
        <v>3.5933600000000001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475.6</v>
      </c>
      <c r="D88" s="38">
        <v>475.95</v>
      </c>
      <c r="E88" s="38">
        <v>472.29999999999995</v>
      </c>
      <c r="F88" s="38">
        <v>468.99999999999994</v>
      </c>
      <c r="G88" s="38">
        <v>465.34999999999991</v>
      </c>
      <c r="H88" s="38">
        <v>479.25</v>
      </c>
      <c r="I88" s="38">
        <v>482.9</v>
      </c>
      <c r="J88" s="38">
        <v>486.20000000000005</v>
      </c>
      <c r="K88" s="31">
        <v>479.6</v>
      </c>
      <c r="L88" s="31">
        <v>472.65</v>
      </c>
      <c r="M88" s="31">
        <v>5.1231999999999998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3731.05</v>
      </c>
      <c r="D89" s="38">
        <v>3734.2833333333333</v>
      </c>
      <c r="E89" s="38">
        <v>3703.7666666666664</v>
      </c>
      <c r="F89" s="38">
        <v>3676.4833333333331</v>
      </c>
      <c r="G89" s="38">
        <v>3645.9666666666662</v>
      </c>
      <c r="H89" s="38">
        <v>3761.5666666666666</v>
      </c>
      <c r="I89" s="38">
        <v>3792.0833333333339</v>
      </c>
      <c r="J89" s="38">
        <v>3819.3666666666668</v>
      </c>
      <c r="K89" s="31">
        <v>3764.8</v>
      </c>
      <c r="L89" s="31">
        <v>3707</v>
      </c>
      <c r="M89" s="31">
        <v>8.6836300000000008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1308.75</v>
      </c>
      <c r="D90" s="38">
        <v>1308.1666666666667</v>
      </c>
      <c r="E90" s="38">
        <v>1288.9833333333336</v>
      </c>
      <c r="F90" s="38">
        <v>1269.2166666666669</v>
      </c>
      <c r="G90" s="38">
        <v>1250.0333333333338</v>
      </c>
      <c r="H90" s="38">
        <v>1327.9333333333334</v>
      </c>
      <c r="I90" s="38">
        <v>1347.1166666666663</v>
      </c>
      <c r="J90" s="38">
        <v>1366.8833333333332</v>
      </c>
      <c r="K90" s="31">
        <v>1327.35</v>
      </c>
      <c r="L90" s="31">
        <v>1288.4000000000001</v>
      </c>
      <c r="M90" s="31">
        <v>9.5209100000000007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1180.6500000000001</v>
      </c>
      <c r="D91" s="38">
        <v>1184.5333333333335</v>
      </c>
      <c r="E91" s="38">
        <v>1171.0666666666671</v>
      </c>
      <c r="F91" s="38">
        <v>1161.4833333333336</v>
      </c>
      <c r="G91" s="38">
        <v>1148.0166666666671</v>
      </c>
      <c r="H91" s="38">
        <v>1194.116666666667</v>
      </c>
      <c r="I91" s="38">
        <v>1207.5833333333337</v>
      </c>
      <c r="J91" s="38">
        <v>1217.166666666667</v>
      </c>
      <c r="K91" s="31">
        <v>1198</v>
      </c>
      <c r="L91" s="31">
        <v>1174.95</v>
      </c>
      <c r="M91" s="31">
        <v>23.342199999999998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2795.9</v>
      </c>
      <c r="D92" s="38">
        <v>2794.85</v>
      </c>
      <c r="E92" s="38">
        <v>2773.2</v>
      </c>
      <c r="F92" s="38">
        <v>2750.5</v>
      </c>
      <c r="G92" s="38">
        <v>2728.85</v>
      </c>
      <c r="H92" s="38">
        <v>2817.5499999999997</v>
      </c>
      <c r="I92" s="38">
        <v>2839.2000000000003</v>
      </c>
      <c r="J92" s="38">
        <v>2861.8999999999996</v>
      </c>
      <c r="K92" s="31">
        <v>2816.5</v>
      </c>
      <c r="L92" s="31">
        <v>2772.15</v>
      </c>
      <c r="M92" s="31">
        <v>48.006079999999997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2259.75</v>
      </c>
      <c r="D93" s="38">
        <v>2267.9833333333331</v>
      </c>
      <c r="E93" s="38">
        <v>2237.9666666666662</v>
      </c>
      <c r="F93" s="38">
        <v>2216.1833333333329</v>
      </c>
      <c r="G93" s="38">
        <v>2186.1666666666661</v>
      </c>
      <c r="H93" s="38">
        <v>2289.7666666666664</v>
      </c>
      <c r="I93" s="38">
        <v>2319.7833333333338</v>
      </c>
      <c r="J93" s="38">
        <v>2341.5666666666666</v>
      </c>
      <c r="K93" s="31">
        <v>2298</v>
      </c>
      <c r="L93" s="31">
        <v>2246.1999999999998</v>
      </c>
      <c r="M93" s="31">
        <v>5.0126799999999996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1675</v>
      </c>
      <c r="D94" s="38">
        <v>1674.4166666666667</v>
      </c>
      <c r="E94" s="38">
        <v>1660.9833333333336</v>
      </c>
      <c r="F94" s="38">
        <v>1646.9666666666669</v>
      </c>
      <c r="G94" s="38">
        <v>1633.5333333333338</v>
      </c>
      <c r="H94" s="38">
        <v>1688.4333333333334</v>
      </c>
      <c r="I94" s="38">
        <v>1701.8666666666663</v>
      </c>
      <c r="J94" s="38">
        <v>1715.8833333333332</v>
      </c>
      <c r="K94" s="31">
        <v>1687.85</v>
      </c>
      <c r="L94" s="31">
        <v>1660.4</v>
      </c>
      <c r="M94" s="31">
        <v>260.78271999999998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661.15</v>
      </c>
      <c r="D95" s="38">
        <v>666.11666666666667</v>
      </c>
      <c r="E95" s="38">
        <v>654.5333333333333</v>
      </c>
      <c r="F95" s="38">
        <v>647.91666666666663</v>
      </c>
      <c r="G95" s="38">
        <v>636.33333333333326</v>
      </c>
      <c r="H95" s="38">
        <v>672.73333333333335</v>
      </c>
      <c r="I95" s="38">
        <v>684.31666666666661</v>
      </c>
      <c r="J95" s="38">
        <v>690.93333333333339</v>
      </c>
      <c r="K95" s="31">
        <v>677.7</v>
      </c>
      <c r="L95" s="31">
        <v>659.5</v>
      </c>
      <c r="M95" s="31">
        <v>47.881929999999997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3172.1</v>
      </c>
      <c r="D96" s="38">
        <v>3165.8833333333332</v>
      </c>
      <c r="E96" s="38">
        <v>3124.9166666666665</v>
      </c>
      <c r="F96" s="38">
        <v>3077.7333333333331</v>
      </c>
      <c r="G96" s="38">
        <v>3036.7666666666664</v>
      </c>
      <c r="H96" s="38">
        <v>3213.0666666666666</v>
      </c>
      <c r="I96" s="38">
        <v>3254.0333333333338</v>
      </c>
      <c r="J96" s="38">
        <v>3301.2166666666667</v>
      </c>
      <c r="K96" s="31">
        <v>3206.85</v>
      </c>
      <c r="L96" s="31">
        <v>3118.7</v>
      </c>
      <c r="M96" s="31">
        <v>16.76341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426.4</v>
      </c>
      <c r="D97" s="38">
        <v>423.84999999999997</v>
      </c>
      <c r="E97" s="38">
        <v>419.69999999999993</v>
      </c>
      <c r="F97" s="38">
        <v>412.99999999999994</v>
      </c>
      <c r="G97" s="38">
        <v>408.84999999999991</v>
      </c>
      <c r="H97" s="38">
        <v>430.54999999999995</v>
      </c>
      <c r="I97" s="38">
        <v>434.69999999999993</v>
      </c>
      <c r="J97" s="38">
        <v>441.4</v>
      </c>
      <c r="K97" s="31">
        <v>428</v>
      </c>
      <c r="L97" s="31">
        <v>417.15</v>
      </c>
      <c r="M97" s="31">
        <v>50.21705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301.95</v>
      </c>
      <c r="D98" s="38">
        <v>299.66666666666669</v>
      </c>
      <c r="E98" s="38">
        <v>292.33333333333337</v>
      </c>
      <c r="F98" s="38">
        <v>282.7166666666667</v>
      </c>
      <c r="G98" s="38">
        <v>275.38333333333338</v>
      </c>
      <c r="H98" s="38">
        <v>309.28333333333336</v>
      </c>
      <c r="I98" s="38">
        <v>316.61666666666673</v>
      </c>
      <c r="J98" s="38">
        <v>326.23333333333335</v>
      </c>
      <c r="K98" s="31">
        <v>307</v>
      </c>
      <c r="L98" s="31">
        <v>290.05</v>
      </c>
      <c r="M98" s="31">
        <v>143.38085000000001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2757.1</v>
      </c>
      <c r="D99" s="38">
        <v>2752.5833333333335</v>
      </c>
      <c r="E99" s="38">
        <v>2740.166666666667</v>
      </c>
      <c r="F99" s="38">
        <v>2723.2333333333336</v>
      </c>
      <c r="G99" s="38">
        <v>2710.8166666666671</v>
      </c>
      <c r="H99" s="38">
        <v>2769.5166666666669</v>
      </c>
      <c r="I99" s="38">
        <v>2781.9333333333338</v>
      </c>
      <c r="J99" s="38">
        <v>2798.8666666666668</v>
      </c>
      <c r="K99" s="31">
        <v>2765</v>
      </c>
      <c r="L99" s="31">
        <v>2735.65</v>
      </c>
      <c r="M99" s="31">
        <v>12.6502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335.95</v>
      </c>
      <c r="D100" s="38">
        <v>330.09999999999997</v>
      </c>
      <c r="E100" s="38">
        <v>321.84999999999991</v>
      </c>
      <c r="F100" s="38">
        <v>307.74999999999994</v>
      </c>
      <c r="G100" s="38">
        <v>299.49999999999989</v>
      </c>
      <c r="H100" s="38">
        <v>344.19999999999993</v>
      </c>
      <c r="I100" s="38">
        <v>352.45000000000005</v>
      </c>
      <c r="J100" s="38">
        <v>366.54999999999995</v>
      </c>
      <c r="K100" s="31">
        <v>338.35</v>
      </c>
      <c r="L100" s="31">
        <v>316</v>
      </c>
      <c r="M100" s="31">
        <v>66.857939999999999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42484.800000000003</v>
      </c>
      <c r="D101" s="38">
        <v>42454.183333333334</v>
      </c>
      <c r="E101" s="38">
        <v>42243.616666666669</v>
      </c>
      <c r="F101" s="38">
        <v>42002.433333333334</v>
      </c>
      <c r="G101" s="38">
        <v>41791.866666666669</v>
      </c>
      <c r="H101" s="38">
        <v>42695.366666666669</v>
      </c>
      <c r="I101" s="38">
        <v>42905.933333333334</v>
      </c>
      <c r="J101" s="38">
        <v>43147.116666666669</v>
      </c>
      <c r="K101" s="31">
        <v>42664.75</v>
      </c>
      <c r="L101" s="31">
        <v>42213</v>
      </c>
      <c r="M101" s="31">
        <v>2.5250000000000002E-2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959.4</v>
      </c>
      <c r="D102" s="38">
        <v>959.1</v>
      </c>
      <c r="E102" s="38">
        <v>954.30000000000007</v>
      </c>
      <c r="F102" s="38">
        <v>949.2</v>
      </c>
      <c r="G102" s="38">
        <v>944.40000000000009</v>
      </c>
      <c r="H102" s="38">
        <v>964.2</v>
      </c>
      <c r="I102" s="38">
        <v>969</v>
      </c>
      <c r="J102" s="38">
        <v>974.1</v>
      </c>
      <c r="K102" s="31">
        <v>963.9</v>
      </c>
      <c r="L102" s="31">
        <v>954</v>
      </c>
      <c r="M102" s="31">
        <v>163.34426999999999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1340.2</v>
      </c>
      <c r="D103" s="38">
        <v>1334.85</v>
      </c>
      <c r="E103" s="38">
        <v>1323.9499999999998</v>
      </c>
      <c r="F103" s="38">
        <v>1307.6999999999998</v>
      </c>
      <c r="G103" s="38">
        <v>1296.7999999999997</v>
      </c>
      <c r="H103" s="38">
        <v>1351.1</v>
      </c>
      <c r="I103" s="38">
        <v>1362</v>
      </c>
      <c r="J103" s="38">
        <v>1378.25</v>
      </c>
      <c r="K103" s="31">
        <v>1345.75</v>
      </c>
      <c r="L103" s="31">
        <v>1318.6</v>
      </c>
      <c r="M103" s="31">
        <v>5.9710999999999999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575.79999999999995</v>
      </c>
      <c r="D104" s="38">
        <v>576.26666666666665</v>
      </c>
      <c r="E104" s="38">
        <v>570.23333333333335</v>
      </c>
      <c r="F104" s="38">
        <v>564.66666666666674</v>
      </c>
      <c r="G104" s="38">
        <v>558.63333333333344</v>
      </c>
      <c r="H104" s="38">
        <v>581.83333333333326</v>
      </c>
      <c r="I104" s="38">
        <v>587.86666666666656</v>
      </c>
      <c r="J104" s="38">
        <v>593.43333333333317</v>
      </c>
      <c r="K104" s="31">
        <v>582.29999999999995</v>
      </c>
      <c r="L104" s="31">
        <v>570.70000000000005</v>
      </c>
      <c r="M104" s="31">
        <v>13.17104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7.5</v>
      </c>
      <c r="D105" s="38">
        <v>7.4833333333333343</v>
      </c>
      <c r="E105" s="38">
        <v>7.4166666666666687</v>
      </c>
      <c r="F105" s="38">
        <v>7.3333333333333348</v>
      </c>
      <c r="G105" s="38">
        <v>7.2666666666666693</v>
      </c>
      <c r="H105" s="38">
        <v>7.5666666666666682</v>
      </c>
      <c r="I105" s="38">
        <v>7.6333333333333346</v>
      </c>
      <c r="J105" s="38">
        <v>7.7166666666666677</v>
      </c>
      <c r="K105" s="31">
        <v>7.55</v>
      </c>
      <c r="L105" s="31">
        <v>7.4</v>
      </c>
      <c r="M105" s="31">
        <v>591.74436000000003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80.5</v>
      </c>
      <c r="D106" s="38">
        <v>80.433333333333337</v>
      </c>
      <c r="E106" s="38">
        <v>79.76666666666668</v>
      </c>
      <c r="F106" s="38">
        <v>79.033333333333346</v>
      </c>
      <c r="G106" s="38">
        <v>78.366666666666688</v>
      </c>
      <c r="H106" s="38">
        <v>81.166666666666671</v>
      </c>
      <c r="I106" s="38">
        <v>81.833333333333329</v>
      </c>
      <c r="J106" s="38">
        <v>82.566666666666663</v>
      </c>
      <c r="K106" s="31">
        <v>81.099999999999994</v>
      </c>
      <c r="L106" s="31">
        <v>79.7</v>
      </c>
      <c r="M106" s="31">
        <v>451.78598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489.3</v>
      </c>
      <c r="D107" s="38">
        <v>488.34999999999997</v>
      </c>
      <c r="E107" s="38">
        <v>483.69999999999993</v>
      </c>
      <c r="F107" s="38">
        <v>478.09999999999997</v>
      </c>
      <c r="G107" s="38">
        <v>473.44999999999993</v>
      </c>
      <c r="H107" s="38">
        <v>493.94999999999993</v>
      </c>
      <c r="I107" s="38">
        <v>498.59999999999991</v>
      </c>
      <c r="J107" s="38">
        <v>504.19999999999993</v>
      </c>
      <c r="K107" s="31">
        <v>493</v>
      </c>
      <c r="L107" s="31">
        <v>482.75</v>
      </c>
      <c r="M107" s="31">
        <v>14.653919999999999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385.15</v>
      </c>
      <c r="D108" s="38">
        <v>383.2</v>
      </c>
      <c r="E108" s="38">
        <v>379.95</v>
      </c>
      <c r="F108" s="38">
        <v>374.75</v>
      </c>
      <c r="G108" s="38">
        <v>371.5</v>
      </c>
      <c r="H108" s="38">
        <v>388.4</v>
      </c>
      <c r="I108" s="38">
        <v>391.65</v>
      </c>
      <c r="J108" s="38">
        <v>396.84999999999997</v>
      </c>
      <c r="K108" s="31">
        <v>386.45</v>
      </c>
      <c r="L108" s="31">
        <v>378</v>
      </c>
      <c r="M108" s="31">
        <v>29.651479999999999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305.14999999999998</v>
      </c>
      <c r="D109" s="38">
        <v>305.06666666666666</v>
      </c>
      <c r="E109" s="38">
        <v>302.08333333333331</v>
      </c>
      <c r="F109" s="38">
        <v>299.01666666666665</v>
      </c>
      <c r="G109" s="38">
        <v>296.0333333333333</v>
      </c>
      <c r="H109" s="38">
        <v>308.13333333333333</v>
      </c>
      <c r="I109" s="38">
        <v>311.11666666666667</v>
      </c>
      <c r="J109" s="38">
        <v>314.18333333333334</v>
      </c>
      <c r="K109" s="31">
        <v>308.05</v>
      </c>
      <c r="L109" s="31">
        <v>302</v>
      </c>
      <c r="M109" s="31">
        <v>10.260210000000001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2698.55</v>
      </c>
      <c r="D110" s="38">
        <v>2683.65</v>
      </c>
      <c r="E110" s="38">
        <v>2661.3500000000004</v>
      </c>
      <c r="F110" s="38">
        <v>2624.15</v>
      </c>
      <c r="G110" s="38">
        <v>2601.8500000000004</v>
      </c>
      <c r="H110" s="38">
        <v>2720.8500000000004</v>
      </c>
      <c r="I110" s="38">
        <v>2743.1500000000005</v>
      </c>
      <c r="J110" s="38">
        <v>2780.3500000000004</v>
      </c>
      <c r="K110" s="31">
        <v>2705.95</v>
      </c>
      <c r="L110" s="31">
        <v>2646.45</v>
      </c>
      <c r="M110" s="31">
        <v>4.8239099999999997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1390.2</v>
      </c>
      <c r="D111" s="38">
        <v>1386.7666666666667</v>
      </c>
      <c r="E111" s="38">
        <v>1376.8333333333333</v>
      </c>
      <c r="F111" s="38">
        <v>1363.4666666666667</v>
      </c>
      <c r="G111" s="38">
        <v>1353.5333333333333</v>
      </c>
      <c r="H111" s="38">
        <v>1400.1333333333332</v>
      </c>
      <c r="I111" s="38">
        <v>1410.0666666666666</v>
      </c>
      <c r="J111" s="38">
        <v>1423.4333333333332</v>
      </c>
      <c r="K111" s="31">
        <v>1396.7</v>
      </c>
      <c r="L111" s="31">
        <v>1373.4</v>
      </c>
      <c r="M111" s="31">
        <v>33.372340000000001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165.9</v>
      </c>
      <c r="D112" s="38">
        <v>165.08333333333334</v>
      </c>
      <c r="E112" s="38">
        <v>163.2166666666667</v>
      </c>
      <c r="F112" s="38">
        <v>160.53333333333336</v>
      </c>
      <c r="G112" s="38">
        <v>158.66666666666671</v>
      </c>
      <c r="H112" s="38">
        <v>167.76666666666668</v>
      </c>
      <c r="I112" s="38">
        <v>169.6333333333333</v>
      </c>
      <c r="J112" s="38">
        <v>172.31666666666666</v>
      </c>
      <c r="K112" s="31">
        <v>166.95</v>
      </c>
      <c r="L112" s="31">
        <v>162.4</v>
      </c>
      <c r="M112" s="31">
        <v>75.174120000000002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1343.9</v>
      </c>
      <c r="D113" s="38">
        <v>1342.8333333333335</v>
      </c>
      <c r="E113" s="38">
        <v>1338.2166666666669</v>
      </c>
      <c r="F113" s="38">
        <v>1332.5333333333335</v>
      </c>
      <c r="G113" s="38">
        <v>1327.916666666667</v>
      </c>
      <c r="H113" s="38">
        <v>1348.5166666666669</v>
      </c>
      <c r="I113" s="38">
        <v>1353.1333333333337</v>
      </c>
      <c r="J113" s="38">
        <v>1358.8166666666668</v>
      </c>
      <c r="K113" s="31">
        <v>1347.45</v>
      </c>
      <c r="L113" s="31">
        <v>1337.15</v>
      </c>
      <c r="M113" s="31">
        <v>59.63897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98.6</v>
      </c>
      <c r="D114" s="38">
        <v>97.8</v>
      </c>
      <c r="E114" s="38">
        <v>96.8</v>
      </c>
      <c r="F114" s="38">
        <v>95</v>
      </c>
      <c r="G114" s="38">
        <v>94</v>
      </c>
      <c r="H114" s="38">
        <v>99.6</v>
      </c>
      <c r="I114" s="38">
        <v>100.6</v>
      </c>
      <c r="J114" s="38">
        <v>102.39999999999999</v>
      </c>
      <c r="K114" s="31">
        <v>98.8</v>
      </c>
      <c r="L114" s="31">
        <v>96</v>
      </c>
      <c r="M114" s="31">
        <v>327.78334000000001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760.05</v>
      </c>
      <c r="D115" s="38">
        <v>756.41666666666663</v>
      </c>
      <c r="E115" s="38">
        <v>751.13333333333321</v>
      </c>
      <c r="F115" s="38">
        <v>742.21666666666658</v>
      </c>
      <c r="G115" s="38">
        <v>736.93333333333317</v>
      </c>
      <c r="H115" s="38">
        <v>765.33333333333326</v>
      </c>
      <c r="I115" s="38">
        <v>770.61666666666679</v>
      </c>
      <c r="J115" s="38">
        <v>779.5333333333333</v>
      </c>
      <c r="K115" s="31">
        <v>761.7</v>
      </c>
      <c r="L115" s="31">
        <v>747.5</v>
      </c>
      <c r="M115" s="31">
        <v>4.34971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632.29999999999995</v>
      </c>
      <c r="D116" s="38">
        <v>631.08333333333337</v>
      </c>
      <c r="E116" s="38">
        <v>628.81666666666672</v>
      </c>
      <c r="F116" s="38">
        <v>625.33333333333337</v>
      </c>
      <c r="G116" s="38">
        <v>623.06666666666672</v>
      </c>
      <c r="H116" s="38">
        <v>634.56666666666672</v>
      </c>
      <c r="I116" s="38">
        <v>636.83333333333337</v>
      </c>
      <c r="J116" s="38">
        <v>640.31666666666672</v>
      </c>
      <c r="K116" s="31">
        <v>633.35</v>
      </c>
      <c r="L116" s="31">
        <v>627.6</v>
      </c>
      <c r="M116" s="31">
        <v>8.2483400000000007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33.35</v>
      </c>
      <c r="D117" s="38">
        <v>33.416666666666664</v>
      </c>
      <c r="E117" s="38">
        <v>33.18333333333333</v>
      </c>
      <c r="F117" s="38">
        <v>33.016666666666666</v>
      </c>
      <c r="G117" s="38">
        <v>32.783333333333331</v>
      </c>
      <c r="H117" s="38">
        <v>33.583333333333329</v>
      </c>
      <c r="I117" s="38">
        <v>33.816666666666663</v>
      </c>
      <c r="J117" s="38">
        <v>33.983333333333327</v>
      </c>
      <c r="K117" s="31">
        <v>33.65</v>
      </c>
      <c r="L117" s="31">
        <v>33.25</v>
      </c>
      <c r="M117" s="31">
        <v>186.63493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473.9</v>
      </c>
      <c r="D118" s="38">
        <v>473.93333333333334</v>
      </c>
      <c r="E118" s="38">
        <v>470.4666666666667</v>
      </c>
      <c r="F118" s="38">
        <v>467.03333333333336</v>
      </c>
      <c r="G118" s="38">
        <v>463.56666666666672</v>
      </c>
      <c r="H118" s="38">
        <v>477.36666666666667</v>
      </c>
      <c r="I118" s="38">
        <v>480.83333333333326</v>
      </c>
      <c r="J118" s="38">
        <v>484.26666666666665</v>
      </c>
      <c r="K118" s="31">
        <v>477.4</v>
      </c>
      <c r="L118" s="31">
        <v>470.5</v>
      </c>
      <c r="M118" s="31">
        <v>94.710539999999995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613.4</v>
      </c>
      <c r="D119" s="38">
        <v>614.66666666666663</v>
      </c>
      <c r="E119" s="38">
        <v>606.48333333333323</v>
      </c>
      <c r="F119" s="38">
        <v>599.56666666666661</v>
      </c>
      <c r="G119" s="38">
        <v>591.38333333333321</v>
      </c>
      <c r="H119" s="38">
        <v>621.58333333333326</v>
      </c>
      <c r="I119" s="38">
        <v>629.76666666666665</v>
      </c>
      <c r="J119" s="38">
        <v>636.68333333333328</v>
      </c>
      <c r="K119" s="31">
        <v>622.85</v>
      </c>
      <c r="L119" s="31">
        <v>607.75</v>
      </c>
      <c r="M119" s="31">
        <v>41.715620000000001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310</v>
      </c>
      <c r="D120" s="38">
        <v>308.26666666666665</v>
      </c>
      <c r="E120" s="38">
        <v>304.73333333333329</v>
      </c>
      <c r="F120" s="38">
        <v>299.46666666666664</v>
      </c>
      <c r="G120" s="38">
        <v>295.93333333333328</v>
      </c>
      <c r="H120" s="38">
        <v>313.5333333333333</v>
      </c>
      <c r="I120" s="38">
        <v>317.06666666666661</v>
      </c>
      <c r="J120" s="38">
        <v>322.33333333333331</v>
      </c>
      <c r="K120" s="31">
        <v>311.8</v>
      </c>
      <c r="L120" s="31">
        <v>303</v>
      </c>
      <c r="M120" s="31">
        <v>48.99288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795.55</v>
      </c>
      <c r="D121" s="38">
        <v>796.36666666666667</v>
      </c>
      <c r="E121" s="38">
        <v>788.18333333333339</v>
      </c>
      <c r="F121" s="38">
        <v>780.81666666666672</v>
      </c>
      <c r="G121" s="38">
        <v>772.63333333333344</v>
      </c>
      <c r="H121" s="38">
        <v>803.73333333333335</v>
      </c>
      <c r="I121" s="38">
        <v>811.91666666666652</v>
      </c>
      <c r="J121" s="38">
        <v>819.2833333333333</v>
      </c>
      <c r="K121" s="31">
        <v>804.55</v>
      </c>
      <c r="L121" s="31">
        <v>789</v>
      </c>
      <c r="M121" s="31">
        <v>33.169229999999999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492.45</v>
      </c>
      <c r="D122" s="38">
        <v>493.14999999999992</v>
      </c>
      <c r="E122" s="38">
        <v>490.39999999999986</v>
      </c>
      <c r="F122" s="38">
        <v>488.34999999999997</v>
      </c>
      <c r="G122" s="38">
        <v>485.59999999999991</v>
      </c>
      <c r="H122" s="38">
        <v>495.19999999999982</v>
      </c>
      <c r="I122" s="38">
        <v>497.94999999999993</v>
      </c>
      <c r="J122" s="38">
        <v>499.99999999999977</v>
      </c>
      <c r="K122" s="31">
        <v>495.9</v>
      </c>
      <c r="L122" s="31">
        <v>491.1</v>
      </c>
      <c r="M122" s="31">
        <v>8.8594600000000003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1877.3</v>
      </c>
      <c r="D123" s="38">
        <v>1873.0666666666666</v>
      </c>
      <c r="E123" s="38">
        <v>1863.2833333333333</v>
      </c>
      <c r="F123" s="38">
        <v>1849.2666666666667</v>
      </c>
      <c r="G123" s="38">
        <v>1839.4833333333333</v>
      </c>
      <c r="H123" s="38">
        <v>1887.0833333333333</v>
      </c>
      <c r="I123" s="38">
        <v>1896.8666666666666</v>
      </c>
      <c r="J123" s="38">
        <v>1910.8833333333332</v>
      </c>
      <c r="K123" s="31">
        <v>1882.85</v>
      </c>
      <c r="L123" s="31">
        <v>1859.05</v>
      </c>
      <c r="M123" s="31">
        <v>36.542409999999997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131.05000000000001</v>
      </c>
      <c r="D124" s="38">
        <v>131.16666666666666</v>
      </c>
      <c r="E124" s="38">
        <v>129.5333333333333</v>
      </c>
      <c r="F124" s="38">
        <v>128.01666666666665</v>
      </c>
      <c r="G124" s="38">
        <v>126.3833333333333</v>
      </c>
      <c r="H124" s="38">
        <v>132.68333333333331</v>
      </c>
      <c r="I124" s="38">
        <v>134.31666666666669</v>
      </c>
      <c r="J124" s="38">
        <v>135.83333333333331</v>
      </c>
      <c r="K124" s="31">
        <v>132.80000000000001</v>
      </c>
      <c r="L124" s="31">
        <v>129.65</v>
      </c>
      <c r="M124" s="31">
        <v>82.754859999999994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2339.3000000000002</v>
      </c>
      <c r="D125" s="38">
        <v>2329.35</v>
      </c>
      <c r="E125" s="38">
        <v>2303.1999999999998</v>
      </c>
      <c r="F125" s="38">
        <v>2267.1</v>
      </c>
      <c r="G125" s="38">
        <v>2240.9499999999998</v>
      </c>
      <c r="H125" s="38">
        <v>2365.4499999999998</v>
      </c>
      <c r="I125" s="38">
        <v>2391.6000000000004</v>
      </c>
      <c r="J125" s="38">
        <v>2427.6999999999998</v>
      </c>
      <c r="K125" s="31">
        <v>2355.5</v>
      </c>
      <c r="L125" s="31">
        <v>2293.25</v>
      </c>
      <c r="M125" s="31">
        <v>3.8128500000000001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367.7</v>
      </c>
      <c r="D126" s="38">
        <v>364.11666666666662</v>
      </c>
      <c r="E126" s="38">
        <v>358.23333333333323</v>
      </c>
      <c r="F126" s="38">
        <v>348.76666666666659</v>
      </c>
      <c r="G126" s="38">
        <v>342.88333333333321</v>
      </c>
      <c r="H126" s="38">
        <v>373.58333333333326</v>
      </c>
      <c r="I126" s="38">
        <v>379.46666666666658</v>
      </c>
      <c r="J126" s="38">
        <v>388.93333333333328</v>
      </c>
      <c r="K126" s="31">
        <v>370</v>
      </c>
      <c r="L126" s="31">
        <v>354.65</v>
      </c>
      <c r="M126" s="31">
        <v>32.186920000000001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398.25</v>
      </c>
      <c r="D127" s="38">
        <v>396.84999999999997</v>
      </c>
      <c r="E127" s="38">
        <v>394.29999999999995</v>
      </c>
      <c r="F127" s="38">
        <v>390.34999999999997</v>
      </c>
      <c r="G127" s="38">
        <v>387.79999999999995</v>
      </c>
      <c r="H127" s="38">
        <v>400.79999999999995</v>
      </c>
      <c r="I127" s="38">
        <v>403.35</v>
      </c>
      <c r="J127" s="38">
        <v>407.29999999999995</v>
      </c>
      <c r="K127" s="31">
        <v>399.4</v>
      </c>
      <c r="L127" s="31">
        <v>392.9</v>
      </c>
      <c r="M127" s="31">
        <v>13.847630000000001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627.9</v>
      </c>
      <c r="D128" s="38">
        <v>627.75</v>
      </c>
      <c r="E128" s="38">
        <v>624.15</v>
      </c>
      <c r="F128" s="38">
        <v>620.4</v>
      </c>
      <c r="G128" s="38">
        <v>616.79999999999995</v>
      </c>
      <c r="H128" s="38">
        <v>631.5</v>
      </c>
      <c r="I128" s="38">
        <v>635.09999999999991</v>
      </c>
      <c r="J128" s="38">
        <v>638.85</v>
      </c>
      <c r="K128" s="31">
        <v>631.35</v>
      </c>
      <c r="L128" s="31">
        <v>624</v>
      </c>
      <c r="M128" s="31">
        <v>6.2416799999999997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2488.6</v>
      </c>
      <c r="D129" s="38">
        <v>2485.3666666666663</v>
      </c>
      <c r="E129" s="38">
        <v>2470.7833333333328</v>
      </c>
      <c r="F129" s="38">
        <v>2452.9666666666667</v>
      </c>
      <c r="G129" s="38">
        <v>2438.3833333333332</v>
      </c>
      <c r="H129" s="38">
        <v>2503.1833333333325</v>
      </c>
      <c r="I129" s="38">
        <v>2517.7666666666655</v>
      </c>
      <c r="J129" s="38">
        <v>2535.5833333333321</v>
      </c>
      <c r="K129" s="31">
        <v>2499.9499999999998</v>
      </c>
      <c r="L129" s="31">
        <v>2467.5500000000002</v>
      </c>
      <c r="M129" s="31">
        <v>17.968240000000002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5178.2</v>
      </c>
      <c r="D130" s="38">
        <v>5204.4000000000005</v>
      </c>
      <c r="E130" s="38">
        <v>5143.8000000000011</v>
      </c>
      <c r="F130" s="38">
        <v>5109.4000000000005</v>
      </c>
      <c r="G130" s="38">
        <v>5048.8000000000011</v>
      </c>
      <c r="H130" s="38">
        <v>5238.8000000000011</v>
      </c>
      <c r="I130" s="38">
        <v>5299.4000000000015</v>
      </c>
      <c r="J130" s="38">
        <v>5333.8000000000011</v>
      </c>
      <c r="K130" s="31">
        <v>5265</v>
      </c>
      <c r="L130" s="31">
        <v>5170</v>
      </c>
      <c r="M130" s="31">
        <v>4.1578600000000003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4000.6</v>
      </c>
      <c r="D131" s="38">
        <v>3996.8666666666668</v>
      </c>
      <c r="E131" s="38">
        <v>3973.7333333333336</v>
      </c>
      <c r="F131" s="38">
        <v>3946.8666666666668</v>
      </c>
      <c r="G131" s="38">
        <v>3923.7333333333336</v>
      </c>
      <c r="H131" s="38">
        <v>4023.7333333333336</v>
      </c>
      <c r="I131" s="38">
        <v>4046.8666666666668</v>
      </c>
      <c r="J131" s="38">
        <v>4073.7333333333336</v>
      </c>
      <c r="K131" s="31">
        <v>4020</v>
      </c>
      <c r="L131" s="31">
        <v>3970</v>
      </c>
      <c r="M131" s="31">
        <v>1.2645999999999999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905.3</v>
      </c>
      <c r="D132" s="38">
        <v>902.4666666666667</v>
      </c>
      <c r="E132" s="38">
        <v>894.43333333333339</v>
      </c>
      <c r="F132" s="38">
        <v>883.56666666666672</v>
      </c>
      <c r="G132" s="38">
        <v>875.53333333333342</v>
      </c>
      <c r="H132" s="38">
        <v>913.33333333333337</v>
      </c>
      <c r="I132" s="38">
        <v>921.36666666666667</v>
      </c>
      <c r="J132" s="38">
        <v>932.23333333333335</v>
      </c>
      <c r="K132" s="31">
        <v>910.5</v>
      </c>
      <c r="L132" s="31">
        <v>891.6</v>
      </c>
      <c r="M132" s="31">
        <v>6.9707699999999999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1548.8</v>
      </c>
      <c r="D133" s="38">
        <v>1524.7833333333335</v>
      </c>
      <c r="E133" s="38">
        <v>1496.666666666667</v>
      </c>
      <c r="F133" s="38">
        <v>1444.5333333333335</v>
      </c>
      <c r="G133" s="38">
        <v>1416.416666666667</v>
      </c>
      <c r="H133" s="38">
        <v>1576.916666666667</v>
      </c>
      <c r="I133" s="38">
        <v>1605.0333333333333</v>
      </c>
      <c r="J133" s="38">
        <v>1657.166666666667</v>
      </c>
      <c r="K133" s="31">
        <v>1552.9</v>
      </c>
      <c r="L133" s="31">
        <v>1472.65</v>
      </c>
      <c r="M133" s="31">
        <v>56.289450000000002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340.95</v>
      </c>
      <c r="D134" s="38">
        <v>341.48333333333335</v>
      </c>
      <c r="E134" s="38">
        <v>337.9666666666667</v>
      </c>
      <c r="F134" s="38">
        <v>334.98333333333335</v>
      </c>
      <c r="G134" s="38">
        <v>331.4666666666667</v>
      </c>
      <c r="H134" s="38">
        <v>344.4666666666667</v>
      </c>
      <c r="I134" s="38">
        <v>347.98333333333335</v>
      </c>
      <c r="J134" s="38">
        <v>350.9666666666667</v>
      </c>
      <c r="K134" s="31">
        <v>345</v>
      </c>
      <c r="L134" s="31">
        <v>338.5</v>
      </c>
      <c r="M134" s="31">
        <v>38.126089999999998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527.70000000000005</v>
      </c>
      <c r="D135" s="38">
        <v>531.68333333333328</v>
      </c>
      <c r="E135" s="38">
        <v>521.31666666666661</v>
      </c>
      <c r="F135" s="38">
        <v>514.93333333333328</v>
      </c>
      <c r="G135" s="38">
        <v>504.56666666666661</v>
      </c>
      <c r="H135" s="38">
        <v>538.06666666666661</v>
      </c>
      <c r="I135" s="38">
        <v>548.43333333333317</v>
      </c>
      <c r="J135" s="38">
        <v>554.81666666666661</v>
      </c>
      <c r="K135" s="31">
        <v>542.04999999999995</v>
      </c>
      <c r="L135" s="31">
        <v>525.29999999999995</v>
      </c>
      <c r="M135" s="31">
        <v>25.869340000000001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9859.4</v>
      </c>
      <c r="D136" s="38">
        <v>9896.9666666666653</v>
      </c>
      <c r="E136" s="38">
        <v>9777.6333333333314</v>
      </c>
      <c r="F136" s="38">
        <v>9695.8666666666668</v>
      </c>
      <c r="G136" s="38">
        <v>9576.5333333333328</v>
      </c>
      <c r="H136" s="38">
        <v>9978.7333333333299</v>
      </c>
      <c r="I136" s="38">
        <v>10098.066666666662</v>
      </c>
      <c r="J136" s="38">
        <v>10179.833333333328</v>
      </c>
      <c r="K136" s="31">
        <v>10016.299999999999</v>
      </c>
      <c r="L136" s="31">
        <v>9815.2000000000007</v>
      </c>
      <c r="M136" s="31">
        <v>6.5212000000000003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614.25</v>
      </c>
      <c r="D137" s="38">
        <v>611.65</v>
      </c>
      <c r="E137" s="38">
        <v>604.69999999999993</v>
      </c>
      <c r="F137" s="38">
        <v>595.15</v>
      </c>
      <c r="G137" s="38">
        <v>588.19999999999993</v>
      </c>
      <c r="H137" s="38">
        <v>621.19999999999993</v>
      </c>
      <c r="I137" s="38">
        <v>628.15</v>
      </c>
      <c r="J137" s="38">
        <v>637.69999999999993</v>
      </c>
      <c r="K137" s="31">
        <v>618.6</v>
      </c>
      <c r="L137" s="31">
        <v>602.1</v>
      </c>
      <c r="M137" s="31">
        <v>62.002920000000003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944.05</v>
      </c>
      <c r="D138" s="38">
        <v>939.43333333333328</v>
      </c>
      <c r="E138" s="38">
        <v>928.96666666666658</v>
      </c>
      <c r="F138" s="38">
        <v>913.88333333333333</v>
      </c>
      <c r="G138" s="38">
        <v>903.41666666666663</v>
      </c>
      <c r="H138" s="38">
        <v>954.51666666666654</v>
      </c>
      <c r="I138" s="38">
        <v>964.98333333333323</v>
      </c>
      <c r="J138" s="38">
        <v>980.06666666666649</v>
      </c>
      <c r="K138" s="31">
        <v>949.9</v>
      </c>
      <c r="L138" s="31">
        <v>924.35</v>
      </c>
      <c r="M138" s="31">
        <v>7.32653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805.9</v>
      </c>
      <c r="D139" s="38">
        <v>806.78333333333342</v>
      </c>
      <c r="E139" s="38">
        <v>799.56666666666683</v>
      </c>
      <c r="F139" s="38">
        <v>793.23333333333346</v>
      </c>
      <c r="G139" s="38">
        <v>786.01666666666688</v>
      </c>
      <c r="H139" s="38">
        <v>813.11666666666679</v>
      </c>
      <c r="I139" s="38">
        <v>820.33333333333326</v>
      </c>
      <c r="J139" s="38">
        <v>826.66666666666674</v>
      </c>
      <c r="K139" s="31">
        <v>814</v>
      </c>
      <c r="L139" s="31">
        <v>800.45</v>
      </c>
      <c r="M139" s="31">
        <v>3.5195799999999999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91.55</v>
      </c>
      <c r="D140" s="38">
        <v>91.483333333333334</v>
      </c>
      <c r="E140" s="38">
        <v>90.066666666666663</v>
      </c>
      <c r="F140" s="38">
        <v>88.583333333333329</v>
      </c>
      <c r="G140" s="38">
        <v>87.166666666666657</v>
      </c>
      <c r="H140" s="38">
        <v>92.966666666666669</v>
      </c>
      <c r="I140" s="38">
        <v>94.383333333333326</v>
      </c>
      <c r="J140" s="38">
        <v>95.866666666666674</v>
      </c>
      <c r="K140" s="31">
        <v>92.9</v>
      </c>
      <c r="L140" s="31">
        <v>90</v>
      </c>
      <c r="M140" s="31">
        <v>219.08734999999999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1882.75</v>
      </c>
      <c r="D141" s="38">
        <v>1882.05</v>
      </c>
      <c r="E141" s="38">
        <v>1872.8999999999999</v>
      </c>
      <c r="F141" s="38">
        <v>1863.05</v>
      </c>
      <c r="G141" s="38">
        <v>1853.8999999999999</v>
      </c>
      <c r="H141" s="38">
        <v>1891.8999999999999</v>
      </c>
      <c r="I141" s="38">
        <v>1901.05</v>
      </c>
      <c r="J141" s="38">
        <v>1910.8999999999999</v>
      </c>
      <c r="K141" s="31">
        <v>1891.2</v>
      </c>
      <c r="L141" s="31">
        <v>1872.2</v>
      </c>
      <c r="M141" s="31">
        <v>3.7511000000000001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101306.5</v>
      </c>
      <c r="D142" s="38">
        <v>101079.33333333333</v>
      </c>
      <c r="E142" s="38">
        <v>100270.66666666666</v>
      </c>
      <c r="F142" s="38">
        <v>99234.833333333328</v>
      </c>
      <c r="G142" s="38">
        <v>98426.166666666657</v>
      </c>
      <c r="H142" s="38">
        <v>102115.16666666666</v>
      </c>
      <c r="I142" s="38">
        <v>102923.83333333331</v>
      </c>
      <c r="J142" s="38">
        <v>103959.66666666666</v>
      </c>
      <c r="K142" s="31">
        <v>101888</v>
      </c>
      <c r="L142" s="31">
        <v>100043.5</v>
      </c>
      <c r="M142" s="31">
        <v>8.5930000000000006E-2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58.15</v>
      </c>
      <c r="D143" s="38">
        <v>58.316666666666663</v>
      </c>
      <c r="E143" s="38">
        <v>57.733333333333327</v>
      </c>
      <c r="F143" s="38">
        <v>57.316666666666663</v>
      </c>
      <c r="G143" s="38">
        <v>56.733333333333327</v>
      </c>
      <c r="H143" s="38">
        <v>58.733333333333327</v>
      </c>
      <c r="I143" s="38">
        <v>59.31666666666667</v>
      </c>
      <c r="J143" s="38">
        <v>59.733333333333327</v>
      </c>
      <c r="K143" s="31">
        <v>58.9</v>
      </c>
      <c r="L143" s="31">
        <v>57.9</v>
      </c>
      <c r="M143" s="31">
        <v>55.488999999999997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1260.4000000000001</v>
      </c>
      <c r="D144" s="38">
        <v>1258.3</v>
      </c>
      <c r="E144" s="38">
        <v>1251.0999999999999</v>
      </c>
      <c r="F144" s="38">
        <v>1241.8</v>
      </c>
      <c r="G144" s="38">
        <v>1234.5999999999999</v>
      </c>
      <c r="H144" s="38">
        <v>1267.5999999999999</v>
      </c>
      <c r="I144" s="38">
        <v>1274.8000000000002</v>
      </c>
      <c r="J144" s="38">
        <v>1284.0999999999999</v>
      </c>
      <c r="K144" s="31">
        <v>1265.5</v>
      </c>
      <c r="L144" s="31">
        <v>1249</v>
      </c>
      <c r="M144" s="31">
        <v>1.9331400000000001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4467.8500000000004</v>
      </c>
      <c r="D145" s="38">
        <v>4444.0999999999995</v>
      </c>
      <c r="E145" s="38">
        <v>4403.7499999999991</v>
      </c>
      <c r="F145" s="38">
        <v>4339.6499999999996</v>
      </c>
      <c r="G145" s="38">
        <v>4299.2999999999993</v>
      </c>
      <c r="H145" s="38">
        <v>4508.1999999999989</v>
      </c>
      <c r="I145" s="38">
        <v>4548.5499999999993</v>
      </c>
      <c r="J145" s="38">
        <v>4612.6499999999987</v>
      </c>
      <c r="K145" s="31">
        <v>4484.45</v>
      </c>
      <c r="L145" s="31">
        <v>4380</v>
      </c>
      <c r="M145" s="31">
        <v>1.4046400000000001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4616.25</v>
      </c>
      <c r="D146" s="38">
        <v>4621.2666666666673</v>
      </c>
      <c r="E146" s="38">
        <v>4591.3333333333348</v>
      </c>
      <c r="F146" s="38">
        <v>4566.4166666666679</v>
      </c>
      <c r="G146" s="38">
        <v>4536.4833333333354</v>
      </c>
      <c r="H146" s="38">
        <v>4646.1833333333343</v>
      </c>
      <c r="I146" s="38">
        <v>4676.1166666666668</v>
      </c>
      <c r="J146" s="38">
        <v>4701.0333333333338</v>
      </c>
      <c r="K146" s="31">
        <v>4651.2</v>
      </c>
      <c r="L146" s="31">
        <v>4596.3500000000004</v>
      </c>
      <c r="M146" s="31">
        <v>0.58770999999999995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23099.45</v>
      </c>
      <c r="D147" s="38">
        <v>23132.3</v>
      </c>
      <c r="E147" s="38">
        <v>22872.149999999998</v>
      </c>
      <c r="F147" s="38">
        <v>22644.85</v>
      </c>
      <c r="G147" s="38">
        <v>22384.699999999997</v>
      </c>
      <c r="H147" s="38">
        <v>23359.599999999999</v>
      </c>
      <c r="I147" s="38">
        <v>23619.75</v>
      </c>
      <c r="J147" s="38">
        <v>23847.05</v>
      </c>
      <c r="K147" s="31">
        <v>23392.45</v>
      </c>
      <c r="L147" s="31">
        <v>22905</v>
      </c>
      <c r="M147" s="31">
        <v>0.90366999999999997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46.95</v>
      </c>
      <c r="D148" s="38">
        <v>46.466666666666669</v>
      </c>
      <c r="E148" s="38">
        <v>45.63333333333334</v>
      </c>
      <c r="F148" s="38">
        <v>44.31666666666667</v>
      </c>
      <c r="G148" s="38">
        <v>43.483333333333341</v>
      </c>
      <c r="H148" s="38">
        <v>47.783333333333339</v>
      </c>
      <c r="I148" s="38">
        <v>48.616666666666667</v>
      </c>
      <c r="J148" s="38">
        <v>49.933333333333337</v>
      </c>
      <c r="K148" s="31">
        <v>47.3</v>
      </c>
      <c r="L148" s="31">
        <v>45.15</v>
      </c>
      <c r="M148" s="31">
        <v>505.15379000000001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107.05</v>
      </c>
      <c r="D149" s="38">
        <v>107.01666666666667</v>
      </c>
      <c r="E149" s="38">
        <v>106.48333333333333</v>
      </c>
      <c r="F149" s="38">
        <v>105.91666666666667</v>
      </c>
      <c r="G149" s="38">
        <v>105.38333333333334</v>
      </c>
      <c r="H149" s="38">
        <v>107.58333333333333</v>
      </c>
      <c r="I149" s="38">
        <v>108.11666666666666</v>
      </c>
      <c r="J149" s="38">
        <v>108.68333333333332</v>
      </c>
      <c r="K149" s="31">
        <v>107.55</v>
      </c>
      <c r="L149" s="31">
        <v>106.45</v>
      </c>
      <c r="M149" s="31">
        <v>64.422809999999998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196.75</v>
      </c>
      <c r="D150" s="38">
        <v>195.54999999999998</v>
      </c>
      <c r="E150" s="38">
        <v>193.94999999999996</v>
      </c>
      <c r="F150" s="38">
        <v>191.14999999999998</v>
      </c>
      <c r="G150" s="38">
        <v>189.54999999999995</v>
      </c>
      <c r="H150" s="38">
        <v>198.34999999999997</v>
      </c>
      <c r="I150" s="38">
        <v>199.95</v>
      </c>
      <c r="J150" s="38">
        <v>202.74999999999997</v>
      </c>
      <c r="K150" s="31">
        <v>197.15</v>
      </c>
      <c r="L150" s="31">
        <v>192.75</v>
      </c>
      <c r="M150" s="31">
        <v>162.76608999999999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144</v>
      </c>
      <c r="D151" s="38">
        <v>143.79999999999998</v>
      </c>
      <c r="E151" s="38">
        <v>142.79999999999995</v>
      </c>
      <c r="F151" s="38">
        <v>141.59999999999997</v>
      </c>
      <c r="G151" s="38">
        <v>140.59999999999994</v>
      </c>
      <c r="H151" s="38">
        <v>144.99999999999997</v>
      </c>
      <c r="I151" s="38">
        <v>146.00000000000003</v>
      </c>
      <c r="J151" s="38">
        <v>147.19999999999999</v>
      </c>
      <c r="K151" s="31">
        <v>144.80000000000001</v>
      </c>
      <c r="L151" s="31">
        <v>142.6</v>
      </c>
      <c r="M151" s="31">
        <v>39.366079999999997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1040.05</v>
      </c>
      <c r="D152" s="38">
        <v>1037.8166666666666</v>
      </c>
      <c r="E152" s="38">
        <v>1017.7333333333331</v>
      </c>
      <c r="F152" s="38">
        <v>995.41666666666652</v>
      </c>
      <c r="G152" s="38">
        <v>975.33333333333303</v>
      </c>
      <c r="H152" s="38">
        <v>1060.1333333333332</v>
      </c>
      <c r="I152" s="38">
        <v>1080.2166666666667</v>
      </c>
      <c r="J152" s="38">
        <v>1102.5333333333333</v>
      </c>
      <c r="K152" s="31">
        <v>1057.9000000000001</v>
      </c>
      <c r="L152" s="31">
        <v>1015.5</v>
      </c>
      <c r="M152" s="31">
        <v>16.837039999999998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3868.3</v>
      </c>
      <c r="D153" s="38">
        <v>3866.4333333333329</v>
      </c>
      <c r="E153" s="38">
        <v>3836.8666666666659</v>
      </c>
      <c r="F153" s="38">
        <v>3805.4333333333329</v>
      </c>
      <c r="G153" s="38">
        <v>3775.8666666666659</v>
      </c>
      <c r="H153" s="38">
        <v>3897.8666666666659</v>
      </c>
      <c r="I153" s="38">
        <v>3927.4333333333325</v>
      </c>
      <c r="J153" s="38">
        <v>3958.8666666666659</v>
      </c>
      <c r="K153" s="31">
        <v>3896</v>
      </c>
      <c r="L153" s="31">
        <v>3835</v>
      </c>
      <c r="M153" s="31">
        <v>0.73895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250</v>
      </c>
      <c r="D154" s="38">
        <v>250.63333333333333</v>
      </c>
      <c r="E154" s="38">
        <v>248.61666666666665</v>
      </c>
      <c r="F154" s="38">
        <v>247.23333333333332</v>
      </c>
      <c r="G154" s="38">
        <v>245.21666666666664</v>
      </c>
      <c r="H154" s="38">
        <v>252.01666666666665</v>
      </c>
      <c r="I154" s="38">
        <v>254.0333333333333</v>
      </c>
      <c r="J154" s="38">
        <v>255.41666666666666</v>
      </c>
      <c r="K154" s="31">
        <v>252.65</v>
      </c>
      <c r="L154" s="31">
        <v>249.25</v>
      </c>
      <c r="M154" s="31">
        <v>10.609109999999999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165.4</v>
      </c>
      <c r="D155" s="38">
        <v>164.58333333333334</v>
      </c>
      <c r="E155" s="38">
        <v>163.36666666666667</v>
      </c>
      <c r="F155" s="38">
        <v>161.33333333333334</v>
      </c>
      <c r="G155" s="38">
        <v>160.11666666666667</v>
      </c>
      <c r="H155" s="38">
        <v>166.61666666666667</v>
      </c>
      <c r="I155" s="38">
        <v>167.83333333333331</v>
      </c>
      <c r="J155" s="38">
        <v>169.86666666666667</v>
      </c>
      <c r="K155" s="31">
        <v>165.8</v>
      </c>
      <c r="L155" s="31">
        <v>162.55000000000001</v>
      </c>
      <c r="M155" s="31">
        <v>98.456990000000005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36988.800000000003</v>
      </c>
      <c r="D156" s="38">
        <v>36805.9</v>
      </c>
      <c r="E156" s="38">
        <v>36533.9</v>
      </c>
      <c r="F156" s="38">
        <v>36079</v>
      </c>
      <c r="G156" s="38">
        <v>35807</v>
      </c>
      <c r="H156" s="38">
        <v>37260.800000000003</v>
      </c>
      <c r="I156" s="38">
        <v>37532.800000000003</v>
      </c>
      <c r="J156" s="38">
        <v>37987.700000000004</v>
      </c>
      <c r="K156" s="31">
        <v>37077.9</v>
      </c>
      <c r="L156" s="31">
        <v>36351</v>
      </c>
      <c r="M156" s="31">
        <v>0.25097999999999998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1191.45</v>
      </c>
      <c r="D157" s="38">
        <v>1191.8833333333334</v>
      </c>
      <c r="E157" s="38">
        <v>1185.0666666666668</v>
      </c>
      <c r="F157" s="38">
        <v>1178.6833333333334</v>
      </c>
      <c r="G157" s="38">
        <v>1171.8666666666668</v>
      </c>
      <c r="H157" s="38">
        <v>1198.2666666666669</v>
      </c>
      <c r="I157" s="38">
        <v>1205.0833333333335</v>
      </c>
      <c r="J157" s="38">
        <v>1211.4666666666669</v>
      </c>
      <c r="K157" s="31">
        <v>1198.7</v>
      </c>
      <c r="L157" s="31">
        <v>1185.5</v>
      </c>
      <c r="M157" s="31">
        <v>1.20912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869.95</v>
      </c>
      <c r="D158" s="38">
        <v>865.98333333333323</v>
      </c>
      <c r="E158" s="38">
        <v>858.96666666666647</v>
      </c>
      <c r="F158" s="38">
        <v>847.98333333333323</v>
      </c>
      <c r="G158" s="38">
        <v>840.96666666666647</v>
      </c>
      <c r="H158" s="38">
        <v>876.96666666666647</v>
      </c>
      <c r="I158" s="38">
        <v>883.98333333333312</v>
      </c>
      <c r="J158" s="38">
        <v>894.96666666666647</v>
      </c>
      <c r="K158" s="31">
        <v>873</v>
      </c>
      <c r="L158" s="31">
        <v>855</v>
      </c>
      <c r="M158" s="31">
        <v>20.09403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940.65</v>
      </c>
      <c r="D159" s="38">
        <v>952.85</v>
      </c>
      <c r="E159" s="38">
        <v>923.7</v>
      </c>
      <c r="F159" s="38">
        <v>906.75</v>
      </c>
      <c r="G159" s="38">
        <v>877.6</v>
      </c>
      <c r="H159" s="38">
        <v>969.80000000000007</v>
      </c>
      <c r="I159" s="38">
        <v>998.94999999999993</v>
      </c>
      <c r="J159" s="38">
        <v>1015.9000000000001</v>
      </c>
      <c r="K159" s="31">
        <v>982</v>
      </c>
      <c r="L159" s="31">
        <v>935.9</v>
      </c>
      <c r="M159" s="31">
        <v>48.765650000000001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4889.3</v>
      </c>
      <c r="D160" s="38">
        <v>4863.4333333333334</v>
      </c>
      <c r="E160" s="38">
        <v>4828.8666666666668</v>
      </c>
      <c r="F160" s="38">
        <v>4768.4333333333334</v>
      </c>
      <c r="G160" s="38">
        <v>4733.8666666666668</v>
      </c>
      <c r="H160" s="38">
        <v>4923.8666666666668</v>
      </c>
      <c r="I160" s="38">
        <v>4958.4333333333343</v>
      </c>
      <c r="J160" s="38">
        <v>5018.8666666666668</v>
      </c>
      <c r="K160" s="31">
        <v>4898</v>
      </c>
      <c r="L160" s="31">
        <v>4803</v>
      </c>
      <c r="M160" s="31">
        <v>2.3197000000000001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228.4</v>
      </c>
      <c r="D161" s="38">
        <v>227.48333333333335</v>
      </c>
      <c r="E161" s="38">
        <v>226.16666666666669</v>
      </c>
      <c r="F161" s="38">
        <v>223.93333333333334</v>
      </c>
      <c r="G161" s="38">
        <v>222.61666666666667</v>
      </c>
      <c r="H161" s="38">
        <v>229.7166666666667</v>
      </c>
      <c r="I161" s="38">
        <v>231.03333333333336</v>
      </c>
      <c r="J161" s="38">
        <v>233.26666666666671</v>
      </c>
      <c r="K161" s="31">
        <v>228.8</v>
      </c>
      <c r="L161" s="31">
        <v>225.25</v>
      </c>
      <c r="M161" s="31">
        <v>9.6765100000000004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223.65</v>
      </c>
      <c r="D162" s="38">
        <v>224.15</v>
      </c>
      <c r="E162" s="38">
        <v>221.65</v>
      </c>
      <c r="F162" s="38">
        <v>219.65</v>
      </c>
      <c r="G162" s="38">
        <v>217.15</v>
      </c>
      <c r="H162" s="38">
        <v>226.15</v>
      </c>
      <c r="I162" s="38">
        <v>228.65</v>
      </c>
      <c r="J162" s="38">
        <v>230.65</v>
      </c>
      <c r="K162" s="31">
        <v>226.65</v>
      </c>
      <c r="L162" s="31">
        <v>222.15</v>
      </c>
      <c r="M162" s="31">
        <v>71.871539999999996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14806.55</v>
      </c>
      <c r="D163" s="38">
        <v>14759.516666666668</v>
      </c>
      <c r="E163" s="38">
        <v>14677.083333333336</v>
      </c>
      <c r="F163" s="38">
        <v>14547.616666666667</v>
      </c>
      <c r="G163" s="38">
        <v>14465.183333333334</v>
      </c>
      <c r="H163" s="38">
        <v>14888.983333333337</v>
      </c>
      <c r="I163" s="38">
        <v>14971.416666666668</v>
      </c>
      <c r="J163" s="38">
        <v>15100.883333333339</v>
      </c>
      <c r="K163" s="31">
        <v>14841.95</v>
      </c>
      <c r="L163" s="31">
        <v>14630.05</v>
      </c>
      <c r="M163" s="31">
        <v>2.8570000000000002E-2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2649</v>
      </c>
      <c r="D164" s="38">
        <v>2640.8833333333332</v>
      </c>
      <c r="E164" s="38">
        <v>2623.1166666666663</v>
      </c>
      <c r="F164" s="38">
        <v>2597.2333333333331</v>
      </c>
      <c r="G164" s="38">
        <v>2579.4666666666662</v>
      </c>
      <c r="H164" s="38">
        <v>2666.7666666666664</v>
      </c>
      <c r="I164" s="38">
        <v>2684.5333333333328</v>
      </c>
      <c r="J164" s="38">
        <v>2710.4166666666665</v>
      </c>
      <c r="K164" s="31">
        <v>2658.65</v>
      </c>
      <c r="L164" s="31">
        <v>2615</v>
      </c>
      <c r="M164" s="31">
        <v>3.2677999999999998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3854</v>
      </c>
      <c r="D165" s="38">
        <v>3851.6666666666665</v>
      </c>
      <c r="E165" s="38">
        <v>3824.333333333333</v>
      </c>
      <c r="F165" s="38">
        <v>3794.6666666666665</v>
      </c>
      <c r="G165" s="38">
        <v>3767.333333333333</v>
      </c>
      <c r="H165" s="38">
        <v>3881.333333333333</v>
      </c>
      <c r="I165" s="38">
        <v>3908.6666666666661</v>
      </c>
      <c r="J165" s="38">
        <v>3938.333333333333</v>
      </c>
      <c r="K165" s="31">
        <v>3879</v>
      </c>
      <c r="L165" s="31">
        <v>3822</v>
      </c>
      <c r="M165" s="31">
        <v>2.23292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59</v>
      </c>
      <c r="D166" s="38">
        <v>58.916666666666664</v>
      </c>
      <c r="E166" s="38">
        <v>58.083333333333329</v>
      </c>
      <c r="F166" s="38">
        <v>57.166666666666664</v>
      </c>
      <c r="G166" s="38">
        <v>56.333333333333329</v>
      </c>
      <c r="H166" s="38">
        <v>59.833333333333329</v>
      </c>
      <c r="I166" s="38">
        <v>60.666666666666657</v>
      </c>
      <c r="J166" s="38">
        <v>61.583333333333329</v>
      </c>
      <c r="K166" s="31">
        <v>59.75</v>
      </c>
      <c r="L166" s="31">
        <v>58</v>
      </c>
      <c r="M166" s="31">
        <v>754.78926000000001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712.05</v>
      </c>
      <c r="D167" s="38">
        <v>707.51666666666654</v>
      </c>
      <c r="E167" s="38">
        <v>698.1333333333331</v>
      </c>
      <c r="F167" s="38">
        <v>684.21666666666658</v>
      </c>
      <c r="G167" s="38">
        <v>674.83333333333314</v>
      </c>
      <c r="H167" s="38">
        <v>721.43333333333305</v>
      </c>
      <c r="I167" s="38">
        <v>730.81666666666649</v>
      </c>
      <c r="J167" s="38">
        <v>744.73333333333301</v>
      </c>
      <c r="K167" s="31">
        <v>716.9</v>
      </c>
      <c r="L167" s="31">
        <v>693.6</v>
      </c>
      <c r="M167" s="31">
        <v>12.00891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3560.75</v>
      </c>
      <c r="D168" s="38">
        <v>3562.5833333333335</v>
      </c>
      <c r="E168" s="38">
        <v>3540.166666666667</v>
      </c>
      <c r="F168" s="38">
        <v>3519.5833333333335</v>
      </c>
      <c r="G168" s="38">
        <v>3497.166666666667</v>
      </c>
      <c r="H168" s="38">
        <v>3583.166666666667</v>
      </c>
      <c r="I168" s="38">
        <v>3605.5833333333339</v>
      </c>
      <c r="J168" s="38">
        <v>3626.166666666667</v>
      </c>
      <c r="K168" s="31">
        <v>3585</v>
      </c>
      <c r="L168" s="31">
        <v>3542</v>
      </c>
      <c r="M168" s="31">
        <v>1.8029999999999999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362</v>
      </c>
      <c r="D169" s="38">
        <v>365.83333333333331</v>
      </c>
      <c r="E169" s="38">
        <v>356.86666666666662</v>
      </c>
      <c r="F169" s="38">
        <v>351.73333333333329</v>
      </c>
      <c r="G169" s="38">
        <v>342.76666666666659</v>
      </c>
      <c r="H169" s="38">
        <v>370.96666666666664</v>
      </c>
      <c r="I169" s="38">
        <v>379.93333333333334</v>
      </c>
      <c r="J169" s="38">
        <v>385.06666666666666</v>
      </c>
      <c r="K169" s="31">
        <v>374.8</v>
      </c>
      <c r="L169" s="31">
        <v>360.7</v>
      </c>
      <c r="M169" s="31">
        <v>25.804860000000001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262.7</v>
      </c>
      <c r="D170" s="38">
        <v>260.23333333333329</v>
      </c>
      <c r="E170" s="38">
        <v>256.86666666666656</v>
      </c>
      <c r="F170" s="38">
        <v>251.03333333333327</v>
      </c>
      <c r="G170" s="38">
        <v>247.66666666666654</v>
      </c>
      <c r="H170" s="38">
        <v>266.06666666666661</v>
      </c>
      <c r="I170" s="38">
        <v>269.43333333333328</v>
      </c>
      <c r="J170" s="38">
        <v>275.26666666666659</v>
      </c>
      <c r="K170" s="31">
        <v>263.60000000000002</v>
      </c>
      <c r="L170" s="31">
        <v>254.4</v>
      </c>
      <c r="M170" s="31">
        <v>125.28785000000001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592</v>
      </c>
      <c r="D171" s="38">
        <v>590.43333333333328</v>
      </c>
      <c r="E171" s="38">
        <v>582.26666666666654</v>
      </c>
      <c r="F171" s="38">
        <v>572.5333333333333</v>
      </c>
      <c r="G171" s="38">
        <v>564.36666666666656</v>
      </c>
      <c r="H171" s="38">
        <v>600.16666666666652</v>
      </c>
      <c r="I171" s="38">
        <v>608.33333333333326</v>
      </c>
      <c r="J171" s="38">
        <v>618.06666666666649</v>
      </c>
      <c r="K171" s="31">
        <v>598.6</v>
      </c>
      <c r="L171" s="31">
        <v>580.70000000000005</v>
      </c>
      <c r="M171" s="31">
        <v>6.7026500000000002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935.05</v>
      </c>
      <c r="D172" s="38">
        <v>940.65</v>
      </c>
      <c r="E172" s="38">
        <v>928.3</v>
      </c>
      <c r="F172" s="38">
        <v>921.55</v>
      </c>
      <c r="G172" s="38">
        <v>909.19999999999993</v>
      </c>
      <c r="H172" s="38">
        <v>947.4</v>
      </c>
      <c r="I172" s="38">
        <v>959.75000000000011</v>
      </c>
      <c r="J172" s="38">
        <v>966.5</v>
      </c>
      <c r="K172" s="31">
        <v>953</v>
      </c>
      <c r="L172" s="31">
        <v>933.9</v>
      </c>
      <c r="M172" s="31">
        <v>3.81284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165.65</v>
      </c>
      <c r="D173" s="38">
        <v>166.31666666666666</v>
      </c>
      <c r="E173" s="38">
        <v>164.63333333333333</v>
      </c>
      <c r="F173" s="38">
        <v>163.61666666666667</v>
      </c>
      <c r="G173" s="38">
        <v>161.93333333333334</v>
      </c>
      <c r="H173" s="38">
        <v>167.33333333333331</v>
      </c>
      <c r="I173" s="38">
        <v>169.01666666666665</v>
      </c>
      <c r="J173" s="38">
        <v>170.0333333333333</v>
      </c>
      <c r="K173" s="31">
        <v>168</v>
      </c>
      <c r="L173" s="31">
        <v>165.3</v>
      </c>
      <c r="M173" s="31">
        <v>70.902320000000003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2638.75</v>
      </c>
      <c r="D174" s="38">
        <v>2619.75</v>
      </c>
      <c r="E174" s="38">
        <v>2595.0500000000002</v>
      </c>
      <c r="F174" s="38">
        <v>2551.3500000000004</v>
      </c>
      <c r="G174" s="38">
        <v>2526.6500000000005</v>
      </c>
      <c r="H174" s="38">
        <v>2663.45</v>
      </c>
      <c r="I174" s="38">
        <v>2688.1499999999996</v>
      </c>
      <c r="J174" s="38">
        <v>2731.8499999999995</v>
      </c>
      <c r="K174" s="31">
        <v>2644.45</v>
      </c>
      <c r="L174" s="31">
        <v>2576.0500000000002</v>
      </c>
      <c r="M174" s="31">
        <v>88.229479999999995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87.8</v>
      </c>
      <c r="D175" s="38">
        <v>87.683333333333337</v>
      </c>
      <c r="E175" s="38">
        <v>87.116666666666674</v>
      </c>
      <c r="F175" s="38">
        <v>86.433333333333337</v>
      </c>
      <c r="G175" s="38">
        <v>85.866666666666674</v>
      </c>
      <c r="H175" s="38">
        <v>88.366666666666674</v>
      </c>
      <c r="I175" s="38">
        <v>88.933333333333337</v>
      </c>
      <c r="J175" s="38">
        <v>89.616666666666674</v>
      </c>
      <c r="K175" s="31">
        <v>88.25</v>
      </c>
      <c r="L175" s="31">
        <v>87</v>
      </c>
      <c r="M175" s="31">
        <v>99.062110000000004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840.8</v>
      </c>
      <c r="D176" s="38">
        <v>838.1</v>
      </c>
      <c r="E176" s="38">
        <v>831.7</v>
      </c>
      <c r="F176" s="38">
        <v>822.6</v>
      </c>
      <c r="G176" s="38">
        <v>816.2</v>
      </c>
      <c r="H176" s="38">
        <v>847.2</v>
      </c>
      <c r="I176" s="38">
        <v>853.59999999999991</v>
      </c>
      <c r="J176" s="38">
        <v>862.7</v>
      </c>
      <c r="K176" s="31">
        <v>844.5</v>
      </c>
      <c r="L176" s="31">
        <v>829</v>
      </c>
      <c r="M176" s="31">
        <v>10.7957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1292.95</v>
      </c>
      <c r="D177" s="38">
        <v>1298.0166666666667</v>
      </c>
      <c r="E177" s="38">
        <v>1284.2833333333333</v>
      </c>
      <c r="F177" s="38">
        <v>1275.6166666666666</v>
      </c>
      <c r="G177" s="38">
        <v>1261.8833333333332</v>
      </c>
      <c r="H177" s="38">
        <v>1306.6833333333334</v>
      </c>
      <c r="I177" s="38">
        <v>1320.4166666666665</v>
      </c>
      <c r="J177" s="38">
        <v>1329.0833333333335</v>
      </c>
      <c r="K177" s="31">
        <v>1311.75</v>
      </c>
      <c r="L177" s="31">
        <v>1289.3499999999999</v>
      </c>
      <c r="M177" s="31">
        <v>7.2622200000000001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592.5</v>
      </c>
      <c r="D178" s="38">
        <v>591.69999999999993</v>
      </c>
      <c r="E178" s="38">
        <v>589.89999999999986</v>
      </c>
      <c r="F178" s="38">
        <v>587.29999999999995</v>
      </c>
      <c r="G178" s="38">
        <v>585.49999999999989</v>
      </c>
      <c r="H178" s="38">
        <v>594.29999999999984</v>
      </c>
      <c r="I178" s="38">
        <v>596.0999999999998</v>
      </c>
      <c r="J178" s="38">
        <v>598.69999999999982</v>
      </c>
      <c r="K178" s="31">
        <v>593.5</v>
      </c>
      <c r="L178" s="31">
        <v>589.1</v>
      </c>
      <c r="M178" s="31">
        <v>113.23509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24218.55</v>
      </c>
      <c r="D179" s="38">
        <v>24316.183333333334</v>
      </c>
      <c r="E179" s="38">
        <v>24082.366666666669</v>
      </c>
      <c r="F179" s="38">
        <v>23946.183333333334</v>
      </c>
      <c r="G179" s="38">
        <v>23712.366666666669</v>
      </c>
      <c r="H179" s="38">
        <v>24452.366666666669</v>
      </c>
      <c r="I179" s="38">
        <v>24686.183333333334</v>
      </c>
      <c r="J179" s="38">
        <v>24822.366666666669</v>
      </c>
      <c r="K179" s="31">
        <v>24550</v>
      </c>
      <c r="L179" s="31">
        <v>24180</v>
      </c>
      <c r="M179" s="31">
        <v>0.22295000000000001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1771.35</v>
      </c>
      <c r="D180" s="38">
        <v>1780.0666666666666</v>
      </c>
      <c r="E180" s="38">
        <v>1758.5333333333333</v>
      </c>
      <c r="F180" s="38">
        <v>1745.7166666666667</v>
      </c>
      <c r="G180" s="38">
        <v>1724.1833333333334</v>
      </c>
      <c r="H180" s="38">
        <v>1792.8833333333332</v>
      </c>
      <c r="I180" s="38">
        <v>1814.4166666666665</v>
      </c>
      <c r="J180" s="38">
        <v>1827.2333333333331</v>
      </c>
      <c r="K180" s="31">
        <v>1801.6</v>
      </c>
      <c r="L180" s="31">
        <v>1767.25</v>
      </c>
      <c r="M180" s="31">
        <v>9.2327499999999993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3730.75</v>
      </c>
      <c r="D181" s="38">
        <v>3733.7999999999997</v>
      </c>
      <c r="E181" s="38">
        <v>3707.5999999999995</v>
      </c>
      <c r="F181" s="38">
        <v>3684.45</v>
      </c>
      <c r="G181" s="38">
        <v>3658.2499999999995</v>
      </c>
      <c r="H181" s="38">
        <v>3756.9499999999994</v>
      </c>
      <c r="I181" s="38">
        <v>3783.1499999999992</v>
      </c>
      <c r="J181" s="38">
        <v>3806.2999999999993</v>
      </c>
      <c r="K181" s="31">
        <v>3760</v>
      </c>
      <c r="L181" s="31">
        <v>3710.65</v>
      </c>
      <c r="M181" s="31">
        <v>2.1726899999999998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523.95000000000005</v>
      </c>
      <c r="D182" s="38">
        <v>522.25</v>
      </c>
      <c r="E182" s="38">
        <v>517.5</v>
      </c>
      <c r="F182" s="38">
        <v>511.04999999999995</v>
      </c>
      <c r="G182" s="38">
        <v>506.29999999999995</v>
      </c>
      <c r="H182" s="38">
        <v>528.70000000000005</v>
      </c>
      <c r="I182" s="38">
        <v>533.45000000000005</v>
      </c>
      <c r="J182" s="38">
        <v>539.90000000000009</v>
      </c>
      <c r="K182" s="31">
        <v>527</v>
      </c>
      <c r="L182" s="31">
        <v>515.79999999999995</v>
      </c>
      <c r="M182" s="31">
        <v>13.85717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2275.5</v>
      </c>
      <c r="D183" s="38">
        <v>2255.7000000000003</v>
      </c>
      <c r="E183" s="38">
        <v>2229.9000000000005</v>
      </c>
      <c r="F183" s="38">
        <v>2184.3000000000002</v>
      </c>
      <c r="G183" s="38">
        <v>2158.5000000000005</v>
      </c>
      <c r="H183" s="38">
        <v>2301.3000000000006</v>
      </c>
      <c r="I183" s="38">
        <v>2327.1000000000008</v>
      </c>
      <c r="J183" s="38">
        <v>2372.7000000000007</v>
      </c>
      <c r="K183" s="31">
        <v>2281.5</v>
      </c>
      <c r="L183" s="31">
        <v>2210.1</v>
      </c>
      <c r="M183" s="31">
        <v>7.4769399999999999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1042.5</v>
      </c>
      <c r="D184" s="38">
        <v>1046.3666666666666</v>
      </c>
      <c r="E184" s="38">
        <v>1036.1333333333332</v>
      </c>
      <c r="F184" s="38">
        <v>1029.7666666666667</v>
      </c>
      <c r="G184" s="38">
        <v>1019.5333333333333</v>
      </c>
      <c r="H184" s="38">
        <v>1052.7333333333331</v>
      </c>
      <c r="I184" s="38">
        <v>1062.9666666666662</v>
      </c>
      <c r="J184" s="38">
        <v>1069.333333333333</v>
      </c>
      <c r="K184" s="31">
        <v>1056.5999999999999</v>
      </c>
      <c r="L184" s="31">
        <v>1040</v>
      </c>
      <c r="M184" s="31">
        <v>25.511030000000002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463.75</v>
      </c>
      <c r="D185" s="38">
        <v>456.91666666666669</v>
      </c>
      <c r="E185" s="38">
        <v>448.83333333333337</v>
      </c>
      <c r="F185" s="38">
        <v>433.91666666666669</v>
      </c>
      <c r="G185" s="38">
        <v>425.83333333333337</v>
      </c>
      <c r="H185" s="38">
        <v>471.83333333333337</v>
      </c>
      <c r="I185" s="38">
        <v>479.91666666666674</v>
      </c>
      <c r="J185" s="38">
        <v>494.83333333333337</v>
      </c>
      <c r="K185" s="31">
        <v>465</v>
      </c>
      <c r="L185" s="31">
        <v>442</v>
      </c>
      <c r="M185" s="31">
        <v>16.698630000000001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767.45</v>
      </c>
      <c r="D186" s="38">
        <v>762.94999999999993</v>
      </c>
      <c r="E186" s="38">
        <v>755.99999999999989</v>
      </c>
      <c r="F186" s="38">
        <v>744.55</v>
      </c>
      <c r="G186" s="38">
        <v>737.59999999999991</v>
      </c>
      <c r="H186" s="38">
        <v>774.39999999999986</v>
      </c>
      <c r="I186" s="38">
        <v>781.34999999999991</v>
      </c>
      <c r="J186" s="38">
        <v>792.79999999999984</v>
      </c>
      <c r="K186" s="31">
        <v>769.9</v>
      </c>
      <c r="L186" s="31">
        <v>751.5</v>
      </c>
      <c r="M186" s="31">
        <v>5.4691999999999998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1012.8</v>
      </c>
      <c r="D187" s="38">
        <v>1011.8166666666666</v>
      </c>
      <c r="E187" s="38">
        <v>1005.6333333333332</v>
      </c>
      <c r="F187" s="38">
        <v>998.46666666666658</v>
      </c>
      <c r="G187" s="38">
        <v>992.28333333333319</v>
      </c>
      <c r="H187" s="38">
        <v>1018.9833333333332</v>
      </c>
      <c r="I187" s="38">
        <v>1025.1666666666665</v>
      </c>
      <c r="J187" s="38">
        <v>1032.3333333333333</v>
      </c>
      <c r="K187" s="31">
        <v>1018</v>
      </c>
      <c r="L187" s="31">
        <v>1004.65</v>
      </c>
      <c r="M187" s="31">
        <v>5.6610899999999997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1536.45</v>
      </c>
      <c r="D188" s="38">
        <v>1540.8666666666668</v>
      </c>
      <c r="E188" s="38">
        <v>1526.0333333333335</v>
      </c>
      <c r="F188" s="38">
        <v>1515.6166666666668</v>
      </c>
      <c r="G188" s="38">
        <v>1500.7833333333335</v>
      </c>
      <c r="H188" s="38">
        <v>1551.2833333333335</v>
      </c>
      <c r="I188" s="38">
        <v>1566.1166666666666</v>
      </c>
      <c r="J188" s="38">
        <v>1576.5333333333335</v>
      </c>
      <c r="K188" s="31">
        <v>1555.7</v>
      </c>
      <c r="L188" s="31">
        <v>1530.45</v>
      </c>
      <c r="M188" s="31">
        <v>4.49559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845.05</v>
      </c>
      <c r="D189" s="38">
        <v>844.66666666666663</v>
      </c>
      <c r="E189" s="38">
        <v>841.7833333333333</v>
      </c>
      <c r="F189" s="38">
        <v>838.51666666666665</v>
      </c>
      <c r="G189" s="38">
        <v>835.63333333333333</v>
      </c>
      <c r="H189" s="38">
        <v>847.93333333333328</v>
      </c>
      <c r="I189" s="38">
        <v>850.81666666666672</v>
      </c>
      <c r="J189" s="38">
        <v>854.08333333333326</v>
      </c>
      <c r="K189" s="31">
        <v>847.55</v>
      </c>
      <c r="L189" s="31">
        <v>841.4</v>
      </c>
      <c r="M189" s="31">
        <v>23.637689999999999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7535.35</v>
      </c>
      <c r="D190" s="38">
        <v>7536.75</v>
      </c>
      <c r="E190" s="38">
        <v>7506.6</v>
      </c>
      <c r="F190" s="38">
        <v>7477.85</v>
      </c>
      <c r="G190" s="38">
        <v>7447.7000000000007</v>
      </c>
      <c r="H190" s="38">
        <v>7565.5</v>
      </c>
      <c r="I190" s="38">
        <v>7595.65</v>
      </c>
      <c r="J190" s="38">
        <v>7624.4</v>
      </c>
      <c r="K190" s="31">
        <v>7566.9</v>
      </c>
      <c r="L190" s="31">
        <v>7508</v>
      </c>
      <c r="M190" s="31">
        <v>0.78239999999999998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600.79999999999995</v>
      </c>
      <c r="D191" s="38">
        <v>598.1</v>
      </c>
      <c r="E191" s="38">
        <v>591.25</v>
      </c>
      <c r="F191" s="38">
        <v>581.69999999999993</v>
      </c>
      <c r="G191" s="38">
        <v>574.84999999999991</v>
      </c>
      <c r="H191" s="38">
        <v>607.65000000000009</v>
      </c>
      <c r="I191" s="38">
        <v>614.50000000000023</v>
      </c>
      <c r="J191" s="38">
        <v>624.05000000000018</v>
      </c>
      <c r="K191" s="31">
        <v>604.95000000000005</v>
      </c>
      <c r="L191" s="31">
        <v>588.54999999999995</v>
      </c>
      <c r="M191" s="31">
        <v>143.56681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229.6</v>
      </c>
      <c r="D192" s="38">
        <v>227.81666666666669</v>
      </c>
      <c r="E192" s="38">
        <v>225.33333333333337</v>
      </c>
      <c r="F192" s="38">
        <v>221.06666666666669</v>
      </c>
      <c r="G192" s="38">
        <v>218.58333333333337</v>
      </c>
      <c r="H192" s="38">
        <v>232.08333333333337</v>
      </c>
      <c r="I192" s="38">
        <v>234.56666666666666</v>
      </c>
      <c r="J192" s="38">
        <v>238.83333333333337</v>
      </c>
      <c r="K192" s="31">
        <v>230.3</v>
      </c>
      <c r="L192" s="31">
        <v>223.55</v>
      </c>
      <c r="M192" s="31">
        <v>308.85511000000002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112.65</v>
      </c>
      <c r="D193" s="38">
        <v>112.33333333333333</v>
      </c>
      <c r="E193" s="38">
        <v>111.81666666666666</v>
      </c>
      <c r="F193" s="38">
        <v>110.98333333333333</v>
      </c>
      <c r="G193" s="38">
        <v>110.46666666666667</v>
      </c>
      <c r="H193" s="38">
        <v>113.16666666666666</v>
      </c>
      <c r="I193" s="38">
        <v>113.68333333333334</v>
      </c>
      <c r="J193" s="38">
        <v>114.51666666666665</v>
      </c>
      <c r="K193" s="31">
        <v>112.85</v>
      </c>
      <c r="L193" s="31">
        <v>111.5</v>
      </c>
      <c r="M193" s="31">
        <v>343.20085999999998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3322.9</v>
      </c>
      <c r="D194" s="38">
        <v>3317.7833333333333</v>
      </c>
      <c r="E194" s="38">
        <v>3307.1166666666668</v>
      </c>
      <c r="F194" s="38">
        <v>3291.3333333333335</v>
      </c>
      <c r="G194" s="38">
        <v>3280.666666666667</v>
      </c>
      <c r="H194" s="38">
        <v>3333.5666666666666</v>
      </c>
      <c r="I194" s="38">
        <v>3344.2333333333336</v>
      </c>
      <c r="J194" s="38">
        <v>3360.0166666666664</v>
      </c>
      <c r="K194" s="31">
        <v>3328.45</v>
      </c>
      <c r="L194" s="31">
        <v>3302</v>
      </c>
      <c r="M194" s="31">
        <v>18.482379999999999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1179.25</v>
      </c>
      <c r="D195" s="38">
        <v>1175.0833333333333</v>
      </c>
      <c r="E195" s="38">
        <v>1166.1666666666665</v>
      </c>
      <c r="F195" s="38">
        <v>1153.0833333333333</v>
      </c>
      <c r="G195" s="38">
        <v>1144.1666666666665</v>
      </c>
      <c r="H195" s="38">
        <v>1188.1666666666665</v>
      </c>
      <c r="I195" s="38">
        <v>1197.083333333333</v>
      </c>
      <c r="J195" s="38">
        <v>1210.1666666666665</v>
      </c>
      <c r="K195" s="31">
        <v>1184</v>
      </c>
      <c r="L195" s="31">
        <v>1162</v>
      </c>
      <c r="M195" s="31">
        <v>25.200849999999999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3203.9</v>
      </c>
      <c r="D196" s="38">
        <v>3196.6333333333332</v>
      </c>
      <c r="E196" s="38">
        <v>3162.2666666666664</v>
      </c>
      <c r="F196" s="38">
        <v>3120.6333333333332</v>
      </c>
      <c r="G196" s="38">
        <v>3086.2666666666664</v>
      </c>
      <c r="H196" s="38">
        <v>3238.2666666666664</v>
      </c>
      <c r="I196" s="38">
        <v>3272.6333333333332</v>
      </c>
      <c r="J196" s="38">
        <v>3314.2666666666664</v>
      </c>
      <c r="K196" s="31">
        <v>3231</v>
      </c>
      <c r="L196" s="31">
        <v>3155</v>
      </c>
      <c r="M196" s="31">
        <v>1.4675499999999999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3106.4</v>
      </c>
      <c r="D197" s="38">
        <v>3099.8833333333332</v>
      </c>
      <c r="E197" s="38">
        <v>3087.9166666666665</v>
      </c>
      <c r="F197" s="38">
        <v>3069.4333333333334</v>
      </c>
      <c r="G197" s="38">
        <v>3057.4666666666667</v>
      </c>
      <c r="H197" s="38">
        <v>3118.3666666666663</v>
      </c>
      <c r="I197" s="38">
        <v>3130.3333333333335</v>
      </c>
      <c r="J197" s="38">
        <v>3148.8166666666662</v>
      </c>
      <c r="K197" s="31">
        <v>3111.85</v>
      </c>
      <c r="L197" s="31">
        <v>3081.4</v>
      </c>
      <c r="M197" s="31">
        <v>9.7695600000000002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1899.4</v>
      </c>
      <c r="D198" s="38">
        <v>1900.95</v>
      </c>
      <c r="E198" s="38">
        <v>1883.5</v>
      </c>
      <c r="F198" s="38">
        <v>1867.6</v>
      </c>
      <c r="G198" s="38">
        <v>1850.1499999999999</v>
      </c>
      <c r="H198" s="38">
        <v>1916.8500000000001</v>
      </c>
      <c r="I198" s="38">
        <v>1934.3000000000004</v>
      </c>
      <c r="J198" s="38">
        <v>1950.2000000000003</v>
      </c>
      <c r="K198" s="31">
        <v>1918.4</v>
      </c>
      <c r="L198" s="31">
        <v>1885.05</v>
      </c>
      <c r="M198" s="31">
        <v>3.8758300000000001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640.35</v>
      </c>
      <c r="D199" s="38">
        <v>632.41666666666663</v>
      </c>
      <c r="E199" s="38">
        <v>619.93333333333328</v>
      </c>
      <c r="F199" s="38">
        <v>599.51666666666665</v>
      </c>
      <c r="G199" s="38">
        <v>587.0333333333333</v>
      </c>
      <c r="H199" s="38">
        <v>652.83333333333326</v>
      </c>
      <c r="I199" s="38">
        <v>665.31666666666661</v>
      </c>
      <c r="J199" s="38">
        <v>685.73333333333323</v>
      </c>
      <c r="K199" s="31">
        <v>644.9</v>
      </c>
      <c r="L199" s="31">
        <v>612</v>
      </c>
      <c r="M199" s="31">
        <v>45.300429999999999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1754.3</v>
      </c>
      <c r="D200" s="38">
        <v>1745.9000000000003</v>
      </c>
      <c r="E200" s="38">
        <v>1731.8000000000006</v>
      </c>
      <c r="F200" s="38">
        <v>1709.3000000000004</v>
      </c>
      <c r="G200" s="38">
        <v>1695.2000000000007</v>
      </c>
      <c r="H200" s="38">
        <v>1768.4000000000005</v>
      </c>
      <c r="I200" s="38">
        <v>1782.5000000000005</v>
      </c>
      <c r="J200" s="38">
        <v>1805.0000000000005</v>
      </c>
      <c r="K200" s="31">
        <v>1760</v>
      </c>
      <c r="L200" s="31">
        <v>1723.4</v>
      </c>
      <c r="M200" s="31">
        <v>2.4087399999999999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33.85</v>
      </c>
      <c r="D201" s="38">
        <v>33.699999999999996</v>
      </c>
      <c r="E201" s="38">
        <v>33.399999999999991</v>
      </c>
      <c r="F201" s="38">
        <v>32.949999999999996</v>
      </c>
      <c r="G201" s="38">
        <v>32.649999999999991</v>
      </c>
      <c r="H201" s="38">
        <v>34.149999999999991</v>
      </c>
      <c r="I201" s="38">
        <v>34.449999999999989</v>
      </c>
      <c r="J201" s="38">
        <v>34.899999999999991</v>
      </c>
      <c r="K201" s="31">
        <v>34</v>
      </c>
      <c r="L201" s="31">
        <v>33.25</v>
      </c>
      <c r="M201" s="31">
        <v>75.902109999999993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74.45</v>
      </c>
      <c r="D202" s="38">
        <v>74.616666666666674</v>
      </c>
      <c r="E202" s="38">
        <v>73.833333333333343</v>
      </c>
      <c r="F202" s="38">
        <v>73.216666666666669</v>
      </c>
      <c r="G202" s="38">
        <v>72.433333333333337</v>
      </c>
      <c r="H202" s="38">
        <v>75.233333333333348</v>
      </c>
      <c r="I202" s="38">
        <v>76.01666666666668</v>
      </c>
      <c r="J202" s="38">
        <v>76.633333333333354</v>
      </c>
      <c r="K202" s="31">
        <v>75.400000000000006</v>
      </c>
      <c r="L202" s="31">
        <v>74</v>
      </c>
      <c r="M202" s="31">
        <v>23.496549999999999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1314.45</v>
      </c>
      <c r="D203" s="38">
        <v>1315.4166666666667</v>
      </c>
      <c r="E203" s="38">
        <v>1303.0833333333335</v>
      </c>
      <c r="F203" s="38">
        <v>1291.7166666666667</v>
      </c>
      <c r="G203" s="38">
        <v>1279.3833333333334</v>
      </c>
      <c r="H203" s="38">
        <v>1326.7833333333335</v>
      </c>
      <c r="I203" s="38">
        <v>1339.116666666667</v>
      </c>
      <c r="J203" s="38">
        <v>1350.4833333333336</v>
      </c>
      <c r="K203" s="31">
        <v>1327.75</v>
      </c>
      <c r="L203" s="31">
        <v>1304.05</v>
      </c>
      <c r="M203" s="31">
        <v>11.51516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1543.65</v>
      </c>
      <c r="D204" s="38">
        <v>1540.6000000000001</v>
      </c>
      <c r="E204" s="38">
        <v>1532.7500000000002</v>
      </c>
      <c r="F204" s="38">
        <v>1521.8500000000001</v>
      </c>
      <c r="G204" s="38">
        <v>1514.0000000000002</v>
      </c>
      <c r="H204" s="38">
        <v>1551.5000000000002</v>
      </c>
      <c r="I204" s="38">
        <v>1559.3500000000001</v>
      </c>
      <c r="J204" s="38">
        <v>1570.2500000000002</v>
      </c>
      <c r="K204" s="31">
        <v>1548.45</v>
      </c>
      <c r="L204" s="31">
        <v>1529.7</v>
      </c>
      <c r="M204" s="31">
        <v>5.5970700000000004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8410.2000000000007</v>
      </c>
      <c r="D205" s="38">
        <v>8423.3833333333332</v>
      </c>
      <c r="E205" s="38">
        <v>8366.8166666666657</v>
      </c>
      <c r="F205" s="38">
        <v>8323.4333333333325</v>
      </c>
      <c r="G205" s="38">
        <v>8266.866666666665</v>
      </c>
      <c r="H205" s="38">
        <v>8466.7666666666664</v>
      </c>
      <c r="I205" s="38">
        <v>8523.3333333333358</v>
      </c>
      <c r="J205" s="38">
        <v>8566.7166666666672</v>
      </c>
      <c r="K205" s="31">
        <v>8479.9500000000007</v>
      </c>
      <c r="L205" s="31">
        <v>8380</v>
      </c>
      <c r="M205" s="31">
        <v>2.7568700000000002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79.7</v>
      </c>
      <c r="D206" s="38">
        <v>79.11666666666666</v>
      </c>
      <c r="E206" s="38">
        <v>78.23333333333332</v>
      </c>
      <c r="F206" s="38">
        <v>76.766666666666666</v>
      </c>
      <c r="G206" s="38">
        <v>75.883333333333326</v>
      </c>
      <c r="H206" s="38">
        <v>80.583333333333314</v>
      </c>
      <c r="I206" s="38">
        <v>81.466666666666669</v>
      </c>
      <c r="J206" s="38">
        <v>82.933333333333309</v>
      </c>
      <c r="K206" s="31">
        <v>80</v>
      </c>
      <c r="L206" s="31">
        <v>77.650000000000006</v>
      </c>
      <c r="M206" s="31">
        <v>237.49020999999999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672.75</v>
      </c>
      <c r="D207" s="38">
        <v>672.08333333333337</v>
      </c>
      <c r="E207" s="38">
        <v>670.16666666666674</v>
      </c>
      <c r="F207" s="38">
        <v>667.58333333333337</v>
      </c>
      <c r="G207" s="38">
        <v>665.66666666666674</v>
      </c>
      <c r="H207" s="38">
        <v>674.66666666666674</v>
      </c>
      <c r="I207" s="38">
        <v>676.58333333333348</v>
      </c>
      <c r="J207" s="38">
        <v>679.16666666666674</v>
      </c>
      <c r="K207" s="31">
        <v>674</v>
      </c>
      <c r="L207" s="31">
        <v>669.5</v>
      </c>
      <c r="M207" s="31">
        <v>16.68647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813.85</v>
      </c>
      <c r="D208" s="38">
        <v>820.2166666666667</v>
      </c>
      <c r="E208" s="38">
        <v>804.73333333333335</v>
      </c>
      <c r="F208" s="38">
        <v>795.61666666666667</v>
      </c>
      <c r="G208" s="38">
        <v>780.13333333333333</v>
      </c>
      <c r="H208" s="38">
        <v>829.33333333333337</v>
      </c>
      <c r="I208" s="38">
        <v>844.81666666666672</v>
      </c>
      <c r="J208" s="38">
        <v>853.93333333333339</v>
      </c>
      <c r="K208" s="31">
        <v>835.7</v>
      </c>
      <c r="L208" s="31">
        <v>811.1</v>
      </c>
      <c r="M208" s="31">
        <v>23.356480000000001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280</v>
      </c>
      <c r="D209" s="38">
        <v>279.06666666666666</v>
      </c>
      <c r="E209" s="38">
        <v>277.68333333333334</v>
      </c>
      <c r="F209" s="38">
        <v>275.36666666666667</v>
      </c>
      <c r="G209" s="38">
        <v>273.98333333333335</v>
      </c>
      <c r="H209" s="38">
        <v>281.38333333333333</v>
      </c>
      <c r="I209" s="38">
        <v>282.76666666666665</v>
      </c>
      <c r="J209" s="38">
        <v>285.08333333333331</v>
      </c>
      <c r="K209" s="31">
        <v>280.45</v>
      </c>
      <c r="L209" s="31">
        <v>276.75</v>
      </c>
      <c r="M209" s="31">
        <v>90.983720000000005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768.85</v>
      </c>
      <c r="D210" s="38">
        <v>767.98333333333323</v>
      </c>
      <c r="E210" s="38">
        <v>763.96666666666647</v>
      </c>
      <c r="F210" s="38">
        <v>759.08333333333326</v>
      </c>
      <c r="G210" s="38">
        <v>755.06666666666649</v>
      </c>
      <c r="H210" s="38">
        <v>772.86666666666645</v>
      </c>
      <c r="I210" s="38">
        <v>776.8833333333331</v>
      </c>
      <c r="J210" s="38">
        <v>781.76666666666642</v>
      </c>
      <c r="K210" s="31">
        <v>772</v>
      </c>
      <c r="L210" s="31">
        <v>763.1</v>
      </c>
      <c r="M210" s="31">
        <v>7.5843699999999998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1471.2</v>
      </c>
      <c r="D211" s="38">
        <v>1474.3999999999999</v>
      </c>
      <c r="E211" s="38">
        <v>1460.7999999999997</v>
      </c>
      <c r="F211" s="38">
        <v>1450.3999999999999</v>
      </c>
      <c r="G211" s="38">
        <v>1436.7999999999997</v>
      </c>
      <c r="H211" s="38">
        <v>1484.7999999999997</v>
      </c>
      <c r="I211" s="38">
        <v>1498.3999999999996</v>
      </c>
      <c r="J211" s="38">
        <v>1508.7999999999997</v>
      </c>
      <c r="K211" s="31">
        <v>1488</v>
      </c>
      <c r="L211" s="31">
        <v>1464</v>
      </c>
      <c r="M211" s="31">
        <v>0.20188999999999999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396.2</v>
      </c>
      <c r="D212" s="38">
        <v>395.43333333333334</v>
      </c>
      <c r="E212" s="38">
        <v>393.91666666666669</v>
      </c>
      <c r="F212" s="38">
        <v>391.63333333333333</v>
      </c>
      <c r="G212" s="38">
        <v>390.11666666666667</v>
      </c>
      <c r="H212" s="38">
        <v>397.7166666666667</v>
      </c>
      <c r="I212" s="38">
        <v>399.23333333333335</v>
      </c>
      <c r="J212" s="38">
        <v>401.51666666666671</v>
      </c>
      <c r="K212" s="31">
        <v>396.95</v>
      </c>
      <c r="L212" s="31">
        <v>393.15</v>
      </c>
      <c r="M212" s="31">
        <v>45.186210000000003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17.8</v>
      </c>
      <c r="D213" s="38">
        <v>17.666666666666668</v>
      </c>
      <c r="E213" s="38">
        <v>17.383333333333336</v>
      </c>
      <c r="F213" s="38">
        <v>16.966666666666669</v>
      </c>
      <c r="G213" s="38">
        <v>16.683333333333337</v>
      </c>
      <c r="H213" s="38">
        <v>18.083333333333336</v>
      </c>
      <c r="I213" s="38">
        <v>18.366666666666667</v>
      </c>
      <c r="J213" s="38">
        <v>18.783333333333335</v>
      </c>
      <c r="K213" s="31">
        <v>17.95</v>
      </c>
      <c r="L213" s="31">
        <v>17.25</v>
      </c>
      <c r="M213" s="31">
        <v>2649.19299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189.35</v>
      </c>
      <c r="D214" s="38">
        <v>188.38333333333333</v>
      </c>
      <c r="E214" s="38">
        <v>183.66666666666666</v>
      </c>
      <c r="F214" s="38">
        <v>177.98333333333332</v>
      </c>
      <c r="G214" s="38">
        <v>173.26666666666665</v>
      </c>
      <c r="H214" s="38">
        <v>194.06666666666666</v>
      </c>
      <c r="I214" s="38">
        <v>198.78333333333336</v>
      </c>
      <c r="J214" s="38">
        <v>204.46666666666667</v>
      </c>
      <c r="K214" s="31">
        <v>193.1</v>
      </c>
      <c r="L214" s="31">
        <v>182.7</v>
      </c>
      <c r="M214" s="31">
        <v>160.82768999999999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74.75</v>
      </c>
      <c r="D215" s="38">
        <v>74.766666666666666</v>
      </c>
      <c r="E215" s="38">
        <v>74.283333333333331</v>
      </c>
      <c r="F215" s="38">
        <v>73.816666666666663</v>
      </c>
      <c r="G215" s="38">
        <v>73.333333333333329</v>
      </c>
      <c r="H215" s="38">
        <v>75.233333333333334</v>
      </c>
      <c r="I215" s="38">
        <v>75.716666666666654</v>
      </c>
      <c r="J215" s="38">
        <v>76.183333333333337</v>
      </c>
      <c r="K215" s="31">
        <v>75.25</v>
      </c>
      <c r="L215" s="31">
        <v>74.3</v>
      </c>
      <c r="M215" s="31">
        <v>244.67815999999999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588.1</v>
      </c>
      <c r="D216" s="38">
        <v>585.36666666666667</v>
      </c>
      <c r="E216" s="38">
        <v>578.73333333333335</v>
      </c>
      <c r="F216" s="38">
        <v>569.36666666666667</v>
      </c>
      <c r="G216" s="38">
        <v>562.73333333333335</v>
      </c>
      <c r="H216" s="38">
        <v>594.73333333333335</v>
      </c>
      <c r="I216" s="38">
        <v>601.36666666666679</v>
      </c>
      <c r="J216" s="38">
        <v>610.73333333333335</v>
      </c>
      <c r="K216" s="31">
        <v>592</v>
      </c>
      <c r="L216" s="31">
        <v>576</v>
      </c>
      <c r="M216" s="31">
        <v>7.73658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8"/>
      <c r="B1" s="369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45114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1" t="s">
        <v>16</v>
      </c>
      <c r="B9" s="363" t="s">
        <v>18</v>
      </c>
      <c r="C9" s="367" t="s">
        <v>20</v>
      </c>
      <c r="D9" s="367" t="s">
        <v>21</v>
      </c>
      <c r="E9" s="358" t="s">
        <v>22</v>
      </c>
      <c r="F9" s="359"/>
      <c r="G9" s="360"/>
      <c r="H9" s="358" t="s">
        <v>23</v>
      </c>
      <c r="I9" s="359"/>
      <c r="J9" s="360"/>
      <c r="K9" s="26"/>
      <c r="L9" s="27"/>
      <c r="M9" s="53"/>
      <c r="N9" s="1"/>
      <c r="O9" s="1"/>
    </row>
    <row r="10" spans="1:15" ht="42.75" customHeight="1">
      <c r="A10" s="365"/>
      <c r="B10" s="366"/>
      <c r="C10" s="366"/>
      <c r="D10" s="3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479.75</v>
      </c>
      <c r="D11" s="38">
        <v>480.45</v>
      </c>
      <c r="E11" s="38">
        <v>472.15</v>
      </c>
      <c r="F11" s="38">
        <v>464.55</v>
      </c>
      <c r="G11" s="38">
        <v>456.25</v>
      </c>
      <c r="H11" s="38">
        <v>488.04999999999995</v>
      </c>
      <c r="I11" s="38">
        <v>496.35</v>
      </c>
      <c r="J11" s="38">
        <v>503.94999999999993</v>
      </c>
      <c r="K11" s="31">
        <v>488.75</v>
      </c>
      <c r="L11" s="31">
        <v>472.85</v>
      </c>
      <c r="M11" s="31">
        <v>1.74542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27361.45</v>
      </c>
      <c r="D12" s="38">
        <v>27588.483333333334</v>
      </c>
      <c r="E12" s="38">
        <v>26928.966666666667</v>
      </c>
      <c r="F12" s="38">
        <v>26496.483333333334</v>
      </c>
      <c r="G12" s="38">
        <v>25836.966666666667</v>
      </c>
      <c r="H12" s="38">
        <v>28020.966666666667</v>
      </c>
      <c r="I12" s="38">
        <v>28680.483333333337</v>
      </c>
      <c r="J12" s="38">
        <v>29112.966666666667</v>
      </c>
      <c r="K12" s="31">
        <v>28248</v>
      </c>
      <c r="L12" s="31">
        <v>27156</v>
      </c>
      <c r="M12" s="31">
        <v>0.14452999999999999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470.6</v>
      </c>
      <c r="D13" s="38">
        <v>469.90000000000003</v>
      </c>
      <c r="E13" s="38">
        <v>465.00000000000006</v>
      </c>
      <c r="F13" s="38">
        <v>459.40000000000003</v>
      </c>
      <c r="G13" s="38">
        <v>454.50000000000006</v>
      </c>
      <c r="H13" s="38">
        <v>475.50000000000006</v>
      </c>
      <c r="I13" s="38">
        <v>480.40000000000003</v>
      </c>
      <c r="J13" s="38">
        <v>486.00000000000006</v>
      </c>
      <c r="K13" s="31">
        <v>474.8</v>
      </c>
      <c r="L13" s="31">
        <v>464.3</v>
      </c>
      <c r="M13" s="31">
        <v>2.30789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486</v>
      </c>
      <c r="D14" s="38">
        <v>485.16666666666669</v>
      </c>
      <c r="E14" s="38">
        <v>480.83333333333337</v>
      </c>
      <c r="F14" s="38">
        <v>475.66666666666669</v>
      </c>
      <c r="G14" s="38">
        <v>471.33333333333337</v>
      </c>
      <c r="H14" s="38">
        <v>490.33333333333337</v>
      </c>
      <c r="I14" s="38">
        <v>494.66666666666674</v>
      </c>
      <c r="J14" s="38">
        <v>499.83333333333337</v>
      </c>
      <c r="K14" s="31">
        <v>489.5</v>
      </c>
      <c r="L14" s="31">
        <v>480</v>
      </c>
      <c r="M14" s="31">
        <v>16.750769999999999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1537.65</v>
      </c>
      <c r="D15" s="38">
        <v>1539.1499999999999</v>
      </c>
      <c r="E15" s="38">
        <v>1523.2999999999997</v>
      </c>
      <c r="F15" s="38">
        <v>1508.9499999999998</v>
      </c>
      <c r="G15" s="38">
        <v>1493.0999999999997</v>
      </c>
      <c r="H15" s="38">
        <v>1553.4999999999998</v>
      </c>
      <c r="I15" s="38">
        <v>1569.3499999999997</v>
      </c>
      <c r="J15" s="38">
        <v>1583.6999999999998</v>
      </c>
      <c r="K15" s="31">
        <v>1555</v>
      </c>
      <c r="L15" s="31">
        <v>1524.8</v>
      </c>
      <c r="M15" s="31">
        <v>1.2465900000000001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4400.1499999999996</v>
      </c>
      <c r="D16" s="38">
        <v>4409.8</v>
      </c>
      <c r="E16" s="38">
        <v>4374.3500000000004</v>
      </c>
      <c r="F16" s="38">
        <v>4348.55</v>
      </c>
      <c r="G16" s="38">
        <v>4313.1000000000004</v>
      </c>
      <c r="H16" s="38">
        <v>4435.6000000000004</v>
      </c>
      <c r="I16" s="38">
        <v>4471.0499999999993</v>
      </c>
      <c r="J16" s="38">
        <v>4496.8500000000004</v>
      </c>
      <c r="K16" s="31">
        <v>4445.25</v>
      </c>
      <c r="L16" s="31">
        <v>4384</v>
      </c>
      <c r="M16" s="31">
        <v>1.5946499999999999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23825.75</v>
      </c>
      <c r="D17" s="38">
        <v>23631.899999999998</v>
      </c>
      <c r="E17" s="38">
        <v>23393.849999999995</v>
      </c>
      <c r="F17" s="38">
        <v>22961.949999999997</v>
      </c>
      <c r="G17" s="38">
        <v>22723.899999999994</v>
      </c>
      <c r="H17" s="38">
        <v>24063.799999999996</v>
      </c>
      <c r="I17" s="38">
        <v>24301.85</v>
      </c>
      <c r="J17" s="38">
        <v>24733.749999999996</v>
      </c>
      <c r="K17" s="31">
        <v>23869.95</v>
      </c>
      <c r="L17" s="31">
        <v>23200</v>
      </c>
      <c r="M17" s="31">
        <v>0.14956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189.05</v>
      </c>
      <c r="D18" s="38">
        <v>188.95000000000002</v>
      </c>
      <c r="E18" s="38">
        <v>187.70000000000005</v>
      </c>
      <c r="F18" s="38">
        <v>186.35000000000002</v>
      </c>
      <c r="G18" s="38">
        <v>185.10000000000005</v>
      </c>
      <c r="H18" s="38">
        <v>190.30000000000004</v>
      </c>
      <c r="I18" s="38">
        <v>191.54999999999998</v>
      </c>
      <c r="J18" s="38">
        <v>192.90000000000003</v>
      </c>
      <c r="K18" s="31">
        <v>190.2</v>
      </c>
      <c r="L18" s="31">
        <v>187.6</v>
      </c>
      <c r="M18" s="31">
        <v>42.767679999999999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213.65</v>
      </c>
      <c r="D19" s="38">
        <v>212.38333333333335</v>
      </c>
      <c r="E19" s="38">
        <v>210.56666666666672</v>
      </c>
      <c r="F19" s="38">
        <v>207.48333333333338</v>
      </c>
      <c r="G19" s="38">
        <v>205.66666666666674</v>
      </c>
      <c r="H19" s="38">
        <v>215.4666666666667</v>
      </c>
      <c r="I19" s="38">
        <v>217.28333333333336</v>
      </c>
      <c r="J19" s="38">
        <v>220.36666666666667</v>
      </c>
      <c r="K19" s="31">
        <v>214.2</v>
      </c>
      <c r="L19" s="31">
        <v>209.3</v>
      </c>
      <c r="M19" s="31">
        <v>22.610119999999998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1820.35</v>
      </c>
      <c r="D20" s="38">
        <v>1819.3166666666666</v>
      </c>
      <c r="E20" s="38">
        <v>1811.0333333333333</v>
      </c>
      <c r="F20" s="38">
        <v>1801.7166666666667</v>
      </c>
      <c r="G20" s="38">
        <v>1793.4333333333334</v>
      </c>
      <c r="H20" s="38">
        <v>1828.6333333333332</v>
      </c>
      <c r="I20" s="38">
        <v>1836.9166666666665</v>
      </c>
      <c r="J20" s="38">
        <v>1846.2333333333331</v>
      </c>
      <c r="K20" s="31">
        <v>1827.6</v>
      </c>
      <c r="L20" s="31">
        <v>1810</v>
      </c>
      <c r="M20" s="31">
        <v>2.9541200000000001</v>
      </c>
      <c r="N20" s="1"/>
      <c r="O20" s="1"/>
    </row>
    <row r="21" spans="1:15" ht="12" customHeight="1">
      <c r="A21" s="33">
        <v>11</v>
      </c>
      <c r="B21" s="58" t="s">
        <v>882</v>
      </c>
      <c r="C21" s="31">
        <v>538.79999999999995</v>
      </c>
      <c r="D21" s="38">
        <v>538.5</v>
      </c>
      <c r="E21" s="38">
        <v>534.95000000000005</v>
      </c>
      <c r="F21" s="38">
        <v>531.1</v>
      </c>
      <c r="G21" s="38">
        <v>527.55000000000007</v>
      </c>
      <c r="H21" s="38">
        <v>542.35</v>
      </c>
      <c r="I21" s="38">
        <v>545.9</v>
      </c>
      <c r="J21" s="38">
        <v>549.75</v>
      </c>
      <c r="K21" s="31">
        <v>542.04999999999995</v>
      </c>
      <c r="L21" s="31">
        <v>534.65</v>
      </c>
      <c r="M21" s="31">
        <v>1.34137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2402.9</v>
      </c>
      <c r="D22" s="38">
        <v>2406.8333333333335</v>
      </c>
      <c r="E22" s="38">
        <v>2386.0666666666671</v>
      </c>
      <c r="F22" s="38">
        <v>2369.2333333333336</v>
      </c>
      <c r="G22" s="38">
        <v>2348.4666666666672</v>
      </c>
      <c r="H22" s="38">
        <v>2423.666666666667</v>
      </c>
      <c r="I22" s="38">
        <v>2444.4333333333334</v>
      </c>
      <c r="J22" s="38">
        <v>2461.2666666666669</v>
      </c>
      <c r="K22" s="31">
        <v>2427.6</v>
      </c>
      <c r="L22" s="31">
        <v>2390</v>
      </c>
      <c r="M22" s="31">
        <v>24.763660000000002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962.2</v>
      </c>
      <c r="D23" s="38">
        <v>961.16666666666663</v>
      </c>
      <c r="E23" s="38">
        <v>949.43333333333328</v>
      </c>
      <c r="F23" s="38">
        <v>936.66666666666663</v>
      </c>
      <c r="G23" s="38">
        <v>924.93333333333328</v>
      </c>
      <c r="H23" s="38">
        <v>973.93333333333328</v>
      </c>
      <c r="I23" s="38">
        <v>985.66666666666663</v>
      </c>
      <c r="J23" s="38">
        <v>998.43333333333328</v>
      </c>
      <c r="K23" s="31">
        <v>972.9</v>
      </c>
      <c r="L23" s="31">
        <v>948.4</v>
      </c>
      <c r="M23" s="31">
        <v>7.9935099999999997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740.05</v>
      </c>
      <c r="D24" s="38">
        <v>741.38333333333321</v>
      </c>
      <c r="E24" s="38">
        <v>736.86666666666645</v>
      </c>
      <c r="F24" s="38">
        <v>733.68333333333328</v>
      </c>
      <c r="G24" s="38">
        <v>729.16666666666652</v>
      </c>
      <c r="H24" s="38">
        <v>744.56666666666638</v>
      </c>
      <c r="I24" s="38">
        <v>749.08333333333326</v>
      </c>
      <c r="J24" s="38">
        <v>752.26666666666631</v>
      </c>
      <c r="K24" s="31">
        <v>745.9</v>
      </c>
      <c r="L24" s="31">
        <v>738.2</v>
      </c>
      <c r="M24" s="31">
        <v>19.49877</v>
      </c>
      <c r="N24" s="1"/>
      <c r="O24" s="1"/>
    </row>
    <row r="25" spans="1:15" ht="12.75" customHeight="1">
      <c r="A25" s="33">
        <v>15</v>
      </c>
      <c r="B25" s="58" t="s">
        <v>881</v>
      </c>
      <c r="C25" s="31">
        <v>246.45</v>
      </c>
      <c r="D25" s="38">
        <v>246.76666666666665</v>
      </c>
      <c r="E25" s="38">
        <v>245.1333333333333</v>
      </c>
      <c r="F25" s="38">
        <v>243.81666666666663</v>
      </c>
      <c r="G25" s="38">
        <v>242.18333333333328</v>
      </c>
      <c r="H25" s="38">
        <v>248.08333333333331</v>
      </c>
      <c r="I25" s="38">
        <v>249.71666666666664</v>
      </c>
      <c r="J25" s="38">
        <v>251.03333333333333</v>
      </c>
      <c r="K25" s="31">
        <v>248.4</v>
      </c>
      <c r="L25" s="31">
        <v>245.45</v>
      </c>
      <c r="M25" s="31">
        <v>21.881689999999999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769.35</v>
      </c>
      <c r="D26" s="38">
        <v>770.19999999999993</v>
      </c>
      <c r="E26" s="38">
        <v>765.39999999999986</v>
      </c>
      <c r="F26" s="38">
        <v>761.44999999999993</v>
      </c>
      <c r="G26" s="38">
        <v>756.64999999999986</v>
      </c>
      <c r="H26" s="38">
        <v>774.14999999999986</v>
      </c>
      <c r="I26" s="38">
        <v>778.94999999999982</v>
      </c>
      <c r="J26" s="38">
        <v>782.89999999999986</v>
      </c>
      <c r="K26" s="31">
        <v>775</v>
      </c>
      <c r="L26" s="31">
        <v>766.25</v>
      </c>
      <c r="M26" s="31">
        <v>6.2047499999999998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345.4</v>
      </c>
      <c r="D27" s="38">
        <v>347.40000000000003</v>
      </c>
      <c r="E27" s="38">
        <v>341.80000000000007</v>
      </c>
      <c r="F27" s="38">
        <v>338.20000000000005</v>
      </c>
      <c r="G27" s="38">
        <v>332.60000000000008</v>
      </c>
      <c r="H27" s="38">
        <v>351.00000000000006</v>
      </c>
      <c r="I27" s="38">
        <v>356.60000000000008</v>
      </c>
      <c r="J27" s="38">
        <v>360.20000000000005</v>
      </c>
      <c r="K27" s="31">
        <v>353</v>
      </c>
      <c r="L27" s="31">
        <v>343.8</v>
      </c>
      <c r="M27" s="31">
        <v>20.0288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1059.5</v>
      </c>
      <c r="D28" s="38">
        <v>1070.8333333333333</v>
      </c>
      <c r="E28" s="38">
        <v>1043.6666666666665</v>
      </c>
      <c r="F28" s="38">
        <v>1027.8333333333333</v>
      </c>
      <c r="G28" s="38">
        <v>1000.6666666666665</v>
      </c>
      <c r="H28" s="38">
        <v>1086.6666666666665</v>
      </c>
      <c r="I28" s="38">
        <v>1113.833333333333</v>
      </c>
      <c r="J28" s="38">
        <v>1129.6666666666665</v>
      </c>
      <c r="K28" s="31">
        <v>1098</v>
      </c>
      <c r="L28" s="31">
        <v>1055</v>
      </c>
      <c r="M28" s="31">
        <v>1.84494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1067.45</v>
      </c>
      <c r="D29" s="38">
        <v>1069.55</v>
      </c>
      <c r="E29" s="38">
        <v>1060.8</v>
      </c>
      <c r="F29" s="38">
        <v>1054.1500000000001</v>
      </c>
      <c r="G29" s="38">
        <v>1045.4000000000001</v>
      </c>
      <c r="H29" s="38">
        <v>1076.1999999999998</v>
      </c>
      <c r="I29" s="38">
        <v>1084.9499999999998</v>
      </c>
      <c r="J29" s="38">
        <v>1091.5999999999997</v>
      </c>
      <c r="K29" s="31">
        <v>1078.3</v>
      </c>
      <c r="L29" s="31">
        <v>1062.9000000000001</v>
      </c>
      <c r="M29" s="31">
        <v>1.02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3214.75</v>
      </c>
      <c r="D30" s="38">
        <v>3206.5833333333335</v>
      </c>
      <c r="E30" s="38">
        <v>3183.166666666667</v>
      </c>
      <c r="F30" s="38">
        <v>3151.5833333333335</v>
      </c>
      <c r="G30" s="38">
        <v>3128.166666666667</v>
      </c>
      <c r="H30" s="38">
        <v>3238.166666666667</v>
      </c>
      <c r="I30" s="38">
        <v>3261.5833333333339</v>
      </c>
      <c r="J30" s="38">
        <v>3293.166666666667</v>
      </c>
      <c r="K30" s="31">
        <v>3230</v>
      </c>
      <c r="L30" s="31">
        <v>3175</v>
      </c>
      <c r="M30" s="31">
        <v>0.89768000000000003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1426.35</v>
      </c>
      <c r="D31" s="38">
        <v>1434.9666666666665</v>
      </c>
      <c r="E31" s="38">
        <v>1413.633333333333</v>
      </c>
      <c r="F31" s="38">
        <v>1400.9166666666665</v>
      </c>
      <c r="G31" s="38">
        <v>1379.583333333333</v>
      </c>
      <c r="H31" s="38">
        <v>1447.6833333333329</v>
      </c>
      <c r="I31" s="38">
        <v>1469.0166666666664</v>
      </c>
      <c r="J31" s="38">
        <v>1481.7333333333329</v>
      </c>
      <c r="K31" s="31">
        <v>1456.3</v>
      </c>
      <c r="L31" s="31">
        <v>1422.25</v>
      </c>
      <c r="M31" s="31">
        <v>1.4623900000000001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3523.25</v>
      </c>
      <c r="D32" s="38">
        <v>3523.15</v>
      </c>
      <c r="E32" s="38">
        <v>3502.3500000000004</v>
      </c>
      <c r="F32" s="38">
        <v>3481.4500000000003</v>
      </c>
      <c r="G32" s="38">
        <v>3460.6500000000005</v>
      </c>
      <c r="H32" s="38">
        <v>3544.05</v>
      </c>
      <c r="I32" s="38">
        <v>3564.8500000000004</v>
      </c>
      <c r="J32" s="38">
        <v>3585.75</v>
      </c>
      <c r="K32" s="31">
        <v>3543.95</v>
      </c>
      <c r="L32" s="31">
        <v>3502.25</v>
      </c>
      <c r="M32" s="31">
        <v>0.79164000000000001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2626.95</v>
      </c>
      <c r="D33" s="38">
        <v>2638.5333333333333</v>
      </c>
      <c r="E33" s="38">
        <v>2593.0166666666664</v>
      </c>
      <c r="F33" s="38">
        <v>2559.083333333333</v>
      </c>
      <c r="G33" s="38">
        <v>2513.5666666666662</v>
      </c>
      <c r="H33" s="38">
        <v>2672.4666666666667</v>
      </c>
      <c r="I33" s="38">
        <v>2717.983333333334</v>
      </c>
      <c r="J33" s="38">
        <v>2751.916666666667</v>
      </c>
      <c r="K33" s="31">
        <v>2684.05</v>
      </c>
      <c r="L33" s="31">
        <v>2604.6</v>
      </c>
      <c r="M33" s="31">
        <v>0.35700999999999999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703.35</v>
      </c>
      <c r="D34" s="38">
        <v>699.38333333333321</v>
      </c>
      <c r="E34" s="38">
        <v>689.76666666666642</v>
      </c>
      <c r="F34" s="38">
        <v>676.18333333333317</v>
      </c>
      <c r="G34" s="38">
        <v>666.56666666666638</v>
      </c>
      <c r="H34" s="38">
        <v>712.96666666666647</v>
      </c>
      <c r="I34" s="38">
        <v>722.58333333333326</v>
      </c>
      <c r="J34" s="38">
        <v>736.16666666666652</v>
      </c>
      <c r="K34" s="31">
        <v>709</v>
      </c>
      <c r="L34" s="31">
        <v>685.8</v>
      </c>
      <c r="M34" s="31">
        <v>13.46869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2279.9</v>
      </c>
      <c r="D35" s="38">
        <v>2265.6333333333332</v>
      </c>
      <c r="E35" s="38">
        <v>2240.2666666666664</v>
      </c>
      <c r="F35" s="38">
        <v>2200.6333333333332</v>
      </c>
      <c r="G35" s="38">
        <v>2175.2666666666664</v>
      </c>
      <c r="H35" s="38">
        <v>2305.2666666666664</v>
      </c>
      <c r="I35" s="38">
        <v>2330.6333333333332</v>
      </c>
      <c r="J35" s="38">
        <v>2370.2666666666664</v>
      </c>
      <c r="K35" s="31">
        <v>2291</v>
      </c>
      <c r="L35" s="31">
        <v>2226</v>
      </c>
      <c r="M35" s="31">
        <v>1.2053499999999999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431.5</v>
      </c>
      <c r="D36" s="38">
        <v>432.08333333333331</v>
      </c>
      <c r="E36" s="38">
        <v>428.96666666666664</v>
      </c>
      <c r="F36" s="38">
        <v>426.43333333333334</v>
      </c>
      <c r="G36" s="38">
        <v>423.31666666666666</v>
      </c>
      <c r="H36" s="38">
        <v>434.61666666666662</v>
      </c>
      <c r="I36" s="38">
        <v>437.73333333333329</v>
      </c>
      <c r="J36" s="38">
        <v>440.26666666666659</v>
      </c>
      <c r="K36" s="31">
        <v>435.2</v>
      </c>
      <c r="L36" s="31">
        <v>429.55</v>
      </c>
      <c r="M36" s="31">
        <v>21.518380000000001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1763.1</v>
      </c>
      <c r="D37" s="38">
        <v>1769.9166666666667</v>
      </c>
      <c r="E37" s="38">
        <v>1744.7833333333335</v>
      </c>
      <c r="F37" s="38">
        <v>1726.4666666666667</v>
      </c>
      <c r="G37" s="38">
        <v>1701.3333333333335</v>
      </c>
      <c r="H37" s="38">
        <v>1788.2333333333336</v>
      </c>
      <c r="I37" s="38">
        <v>1813.3666666666668</v>
      </c>
      <c r="J37" s="38">
        <v>1831.6833333333336</v>
      </c>
      <c r="K37" s="31">
        <v>1795.05</v>
      </c>
      <c r="L37" s="31">
        <v>1751.6</v>
      </c>
      <c r="M37" s="31">
        <v>2.4947300000000001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997</v>
      </c>
      <c r="D38" s="38">
        <v>992.95000000000016</v>
      </c>
      <c r="E38" s="38">
        <v>976.00000000000034</v>
      </c>
      <c r="F38" s="38">
        <v>955.00000000000023</v>
      </c>
      <c r="G38" s="38">
        <v>938.05000000000041</v>
      </c>
      <c r="H38" s="38">
        <v>1013.9500000000003</v>
      </c>
      <c r="I38" s="38">
        <v>1030.9000000000001</v>
      </c>
      <c r="J38" s="38">
        <v>1051.9000000000001</v>
      </c>
      <c r="K38" s="31">
        <v>1009.9</v>
      </c>
      <c r="L38" s="31">
        <v>971.95</v>
      </c>
      <c r="M38" s="31">
        <v>1.5613300000000001</v>
      </c>
      <c r="N38" s="1"/>
      <c r="O38" s="1"/>
    </row>
    <row r="39" spans="1:15" ht="12.75" customHeight="1">
      <c r="A39" s="33">
        <v>29</v>
      </c>
      <c r="B39" s="58" t="s">
        <v>883</v>
      </c>
      <c r="C39" s="31">
        <v>3492.5</v>
      </c>
      <c r="D39" s="38">
        <v>3500.65</v>
      </c>
      <c r="E39" s="38">
        <v>3466.3</v>
      </c>
      <c r="F39" s="38">
        <v>3440.1</v>
      </c>
      <c r="G39" s="38">
        <v>3405.75</v>
      </c>
      <c r="H39" s="38">
        <v>3526.8500000000004</v>
      </c>
      <c r="I39" s="38">
        <v>3561.2</v>
      </c>
      <c r="J39" s="38">
        <v>3587.4000000000005</v>
      </c>
      <c r="K39" s="31">
        <v>3535</v>
      </c>
      <c r="L39" s="31">
        <v>3474.45</v>
      </c>
      <c r="M39" s="31">
        <v>0.94872999999999996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1329.1</v>
      </c>
      <c r="D40" s="38">
        <v>1325.0166666666667</v>
      </c>
      <c r="E40" s="38">
        <v>1310.0833333333333</v>
      </c>
      <c r="F40" s="38">
        <v>1291.0666666666666</v>
      </c>
      <c r="G40" s="38">
        <v>1276.1333333333332</v>
      </c>
      <c r="H40" s="38">
        <v>1344.0333333333333</v>
      </c>
      <c r="I40" s="38">
        <v>1358.9666666666667</v>
      </c>
      <c r="J40" s="38">
        <v>1377.9833333333333</v>
      </c>
      <c r="K40" s="31">
        <v>1339.95</v>
      </c>
      <c r="L40" s="31">
        <v>1306</v>
      </c>
      <c r="M40" s="31">
        <v>3.15727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656.75</v>
      </c>
      <c r="D41" s="38">
        <v>652.38333333333333</v>
      </c>
      <c r="E41" s="38">
        <v>645.76666666666665</v>
      </c>
      <c r="F41" s="38">
        <v>634.7833333333333</v>
      </c>
      <c r="G41" s="38">
        <v>628.16666666666663</v>
      </c>
      <c r="H41" s="38">
        <v>663.36666666666667</v>
      </c>
      <c r="I41" s="38">
        <v>669.98333333333323</v>
      </c>
      <c r="J41" s="38">
        <v>680.9666666666667</v>
      </c>
      <c r="K41" s="31">
        <v>659</v>
      </c>
      <c r="L41" s="31">
        <v>641.4</v>
      </c>
      <c r="M41" s="31">
        <v>1.6119000000000001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5283.05</v>
      </c>
      <c r="D42" s="38">
        <v>5221.083333333333</v>
      </c>
      <c r="E42" s="38">
        <v>5132.1666666666661</v>
      </c>
      <c r="F42" s="38">
        <v>4981.2833333333328</v>
      </c>
      <c r="G42" s="38">
        <v>4892.3666666666659</v>
      </c>
      <c r="H42" s="38">
        <v>5371.9666666666662</v>
      </c>
      <c r="I42" s="38">
        <v>5460.8833333333323</v>
      </c>
      <c r="J42" s="38">
        <v>5611.7666666666664</v>
      </c>
      <c r="K42" s="31">
        <v>5310</v>
      </c>
      <c r="L42" s="31">
        <v>5070.2</v>
      </c>
      <c r="M42" s="31">
        <v>12.51554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410.9</v>
      </c>
      <c r="D43" s="38">
        <v>407</v>
      </c>
      <c r="E43" s="38">
        <v>400.75</v>
      </c>
      <c r="F43" s="38">
        <v>390.6</v>
      </c>
      <c r="G43" s="38">
        <v>384.35</v>
      </c>
      <c r="H43" s="38">
        <v>417.15</v>
      </c>
      <c r="I43" s="38">
        <v>423.4</v>
      </c>
      <c r="J43" s="38">
        <v>433.54999999999995</v>
      </c>
      <c r="K43" s="31">
        <v>413.25</v>
      </c>
      <c r="L43" s="31">
        <v>396.85</v>
      </c>
      <c r="M43" s="31">
        <v>38.43036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252.75</v>
      </c>
      <c r="D44" s="38">
        <v>251.48333333333335</v>
      </c>
      <c r="E44" s="38">
        <v>248.1166666666667</v>
      </c>
      <c r="F44" s="38">
        <v>243.48333333333335</v>
      </c>
      <c r="G44" s="38">
        <v>240.1166666666667</v>
      </c>
      <c r="H44" s="38">
        <v>256.11666666666667</v>
      </c>
      <c r="I44" s="38">
        <v>259.48333333333335</v>
      </c>
      <c r="J44" s="38">
        <v>264.11666666666667</v>
      </c>
      <c r="K44" s="31">
        <v>254.85</v>
      </c>
      <c r="L44" s="31">
        <v>246.85</v>
      </c>
      <c r="M44" s="31">
        <v>18.761109999999999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529.65</v>
      </c>
      <c r="D45" s="38">
        <v>531.9</v>
      </c>
      <c r="E45" s="38">
        <v>524.84999999999991</v>
      </c>
      <c r="F45" s="38">
        <v>520.04999999999995</v>
      </c>
      <c r="G45" s="38">
        <v>512.99999999999989</v>
      </c>
      <c r="H45" s="38">
        <v>536.69999999999993</v>
      </c>
      <c r="I45" s="38">
        <v>543.74999999999989</v>
      </c>
      <c r="J45" s="38">
        <v>548.54999999999995</v>
      </c>
      <c r="K45" s="31">
        <v>538.95000000000005</v>
      </c>
      <c r="L45" s="31">
        <v>527.1</v>
      </c>
      <c r="M45" s="31">
        <v>1.5832599999999999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165.25</v>
      </c>
      <c r="D46" s="38">
        <v>164.79999999999998</v>
      </c>
      <c r="E46" s="38">
        <v>163.84999999999997</v>
      </c>
      <c r="F46" s="38">
        <v>162.44999999999999</v>
      </c>
      <c r="G46" s="38">
        <v>161.49999999999997</v>
      </c>
      <c r="H46" s="38">
        <v>166.19999999999996</v>
      </c>
      <c r="I46" s="38">
        <v>167.14999999999995</v>
      </c>
      <c r="J46" s="38">
        <v>168.54999999999995</v>
      </c>
      <c r="K46" s="31">
        <v>165.75</v>
      </c>
      <c r="L46" s="31">
        <v>163.4</v>
      </c>
      <c r="M46" s="31">
        <v>73.841610000000003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3399.4</v>
      </c>
      <c r="D47" s="38">
        <v>3392.4</v>
      </c>
      <c r="E47" s="38">
        <v>3374.8</v>
      </c>
      <c r="F47" s="38">
        <v>3350.2000000000003</v>
      </c>
      <c r="G47" s="38">
        <v>3332.6000000000004</v>
      </c>
      <c r="H47" s="38">
        <v>3417</v>
      </c>
      <c r="I47" s="38">
        <v>3434.5999999999995</v>
      </c>
      <c r="J47" s="38">
        <v>3459.2</v>
      </c>
      <c r="K47" s="31">
        <v>3410</v>
      </c>
      <c r="L47" s="31">
        <v>3367.8</v>
      </c>
      <c r="M47" s="31">
        <v>6.9399499999999996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310.8</v>
      </c>
      <c r="D48" s="38">
        <v>312.63333333333333</v>
      </c>
      <c r="E48" s="38">
        <v>306.81666666666666</v>
      </c>
      <c r="F48" s="38">
        <v>302.83333333333331</v>
      </c>
      <c r="G48" s="38">
        <v>297.01666666666665</v>
      </c>
      <c r="H48" s="38">
        <v>316.61666666666667</v>
      </c>
      <c r="I48" s="38">
        <v>322.43333333333328</v>
      </c>
      <c r="J48" s="38">
        <v>326.41666666666669</v>
      </c>
      <c r="K48" s="31">
        <v>318.45</v>
      </c>
      <c r="L48" s="31">
        <v>308.64999999999998</v>
      </c>
      <c r="M48" s="31">
        <v>7.0631199999999996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1842.05</v>
      </c>
      <c r="D49" s="38">
        <v>1851.1833333333334</v>
      </c>
      <c r="E49" s="38">
        <v>1823.8666666666668</v>
      </c>
      <c r="F49" s="38">
        <v>1805.6833333333334</v>
      </c>
      <c r="G49" s="38">
        <v>1778.3666666666668</v>
      </c>
      <c r="H49" s="38">
        <v>1869.3666666666668</v>
      </c>
      <c r="I49" s="38">
        <v>1896.6833333333334</v>
      </c>
      <c r="J49" s="38">
        <v>1914.8666666666668</v>
      </c>
      <c r="K49" s="31">
        <v>1878.5</v>
      </c>
      <c r="L49" s="31">
        <v>1833</v>
      </c>
      <c r="M49" s="31">
        <v>5.4186500000000004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648.75</v>
      </c>
      <c r="D50" s="38">
        <v>649.36666666666667</v>
      </c>
      <c r="E50" s="38">
        <v>645.5333333333333</v>
      </c>
      <c r="F50" s="38">
        <v>642.31666666666661</v>
      </c>
      <c r="G50" s="38">
        <v>638.48333333333323</v>
      </c>
      <c r="H50" s="38">
        <v>652.58333333333337</v>
      </c>
      <c r="I50" s="38">
        <v>656.41666666666663</v>
      </c>
      <c r="J50" s="38">
        <v>659.63333333333344</v>
      </c>
      <c r="K50" s="31">
        <v>653.20000000000005</v>
      </c>
      <c r="L50" s="31">
        <v>646.15</v>
      </c>
      <c r="M50" s="31">
        <v>4.3342700000000001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6858.6</v>
      </c>
      <c r="D51" s="38">
        <v>6832.5333333333328</v>
      </c>
      <c r="E51" s="38">
        <v>6796.0666666666657</v>
      </c>
      <c r="F51" s="38">
        <v>6733.5333333333328</v>
      </c>
      <c r="G51" s="38">
        <v>6697.0666666666657</v>
      </c>
      <c r="H51" s="38">
        <v>6895.0666666666657</v>
      </c>
      <c r="I51" s="38">
        <v>6931.5333333333328</v>
      </c>
      <c r="J51" s="38">
        <v>6994.0666666666657</v>
      </c>
      <c r="K51" s="31">
        <v>6869</v>
      </c>
      <c r="L51" s="31">
        <v>6770</v>
      </c>
      <c r="M51" s="31">
        <v>0.46571000000000001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789.85</v>
      </c>
      <c r="D52" s="38">
        <v>782.63333333333321</v>
      </c>
      <c r="E52" s="38">
        <v>773.26666666666642</v>
      </c>
      <c r="F52" s="38">
        <v>756.68333333333317</v>
      </c>
      <c r="G52" s="38">
        <v>747.31666666666638</v>
      </c>
      <c r="H52" s="38">
        <v>799.21666666666647</v>
      </c>
      <c r="I52" s="38">
        <v>808.58333333333326</v>
      </c>
      <c r="J52" s="38">
        <v>825.16666666666652</v>
      </c>
      <c r="K52" s="31">
        <v>792</v>
      </c>
      <c r="L52" s="31">
        <v>766.05</v>
      </c>
      <c r="M52" s="31">
        <v>16.6509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761.3</v>
      </c>
      <c r="D53" s="38">
        <v>750.43333333333339</v>
      </c>
      <c r="E53" s="38">
        <v>735.86666666666679</v>
      </c>
      <c r="F53" s="38">
        <v>710.43333333333339</v>
      </c>
      <c r="G53" s="38">
        <v>695.86666666666679</v>
      </c>
      <c r="H53" s="38">
        <v>775.86666666666679</v>
      </c>
      <c r="I53" s="38">
        <v>790.43333333333339</v>
      </c>
      <c r="J53" s="38">
        <v>815.86666666666679</v>
      </c>
      <c r="K53" s="31">
        <v>765</v>
      </c>
      <c r="L53" s="31">
        <v>725</v>
      </c>
      <c r="M53" s="31">
        <v>37.19464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409.5</v>
      </c>
      <c r="D54" s="38">
        <v>403.83333333333331</v>
      </c>
      <c r="E54" s="38">
        <v>391.66666666666663</v>
      </c>
      <c r="F54" s="38">
        <v>373.83333333333331</v>
      </c>
      <c r="G54" s="38">
        <v>361.66666666666663</v>
      </c>
      <c r="H54" s="38">
        <v>421.66666666666663</v>
      </c>
      <c r="I54" s="38">
        <v>433.83333333333326</v>
      </c>
      <c r="J54" s="38">
        <v>451.66666666666663</v>
      </c>
      <c r="K54" s="31">
        <v>416</v>
      </c>
      <c r="L54" s="31">
        <v>386</v>
      </c>
      <c r="M54" s="31">
        <v>14.34295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407</v>
      </c>
      <c r="D55" s="38">
        <v>408.5333333333333</v>
      </c>
      <c r="E55" s="38">
        <v>404.56666666666661</v>
      </c>
      <c r="F55" s="38">
        <v>402.13333333333333</v>
      </c>
      <c r="G55" s="38">
        <v>398.16666666666663</v>
      </c>
      <c r="H55" s="38">
        <v>410.96666666666658</v>
      </c>
      <c r="I55" s="38">
        <v>414.93333333333328</v>
      </c>
      <c r="J55" s="38">
        <v>417.36666666666656</v>
      </c>
      <c r="K55" s="31">
        <v>412.5</v>
      </c>
      <c r="L55" s="31">
        <v>406.1</v>
      </c>
      <c r="M55" s="31">
        <v>10.54692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980.95</v>
      </c>
      <c r="D56" s="38">
        <v>976.01666666666677</v>
      </c>
      <c r="E56" s="38">
        <v>965.93333333333351</v>
      </c>
      <c r="F56" s="38">
        <v>950.91666666666674</v>
      </c>
      <c r="G56" s="38">
        <v>940.83333333333348</v>
      </c>
      <c r="H56" s="38">
        <v>991.03333333333353</v>
      </c>
      <c r="I56" s="38">
        <v>1001.1166666666668</v>
      </c>
      <c r="J56" s="38">
        <v>1016.1333333333336</v>
      </c>
      <c r="K56" s="31">
        <v>986.1</v>
      </c>
      <c r="L56" s="31">
        <v>961</v>
      </c>
      <c r="M56" s="31">
        <v>102.21727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4917.7</v>
      </c>
      <c r="D57" s="38">
        <v>4895.9000000000005</v>
      </c>
      <c r="E57" s="38">
        <v>4853.8000000000011</v>
      </c>
      <c r="F57" s="38">
        <v>4789.9000000000005</v>
      </c>
      <c r="G57" s="38">
        <v>4747.8000000000011</v>
      </c>
      <c r="H57" s="38">
        <v>4959.8000000000011</v>
      </c>
      <c r="I57" s="38">
        <v>5001.9000000000015</v>
      </c>
      <c r="J57" s="38">
        <v>5065.8000000000011</v>
      </c>
      <c r="K57" s="31">
        <v>4938</v>
      </c>
      <c r="L57" s="31">
        <v>4832</v>
      </c>
      <c r="M57" s="31">
        <v>8.8859499999999993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1619.9</v>
      </c>
      <c r="D58" s="38">
        <v>1616.9666666666665</v>
      </c>
      <c r="E58" s="38">
        <v>1609.9333333333329</v>
      </c>
      <c r="F58" s="38">
        <v>1599.9666666666665</v>
      </c>
      <c r="G58" s="38">
        <v>1592.9333333333329</v>
      </c>
      <c r="H58" s="38">
        <v>1626.9333333333329</v>
      </c>
      <c r="I58" s="38">
        <v>1633.9666666666662</v>
      </c>
      <c r="J58" s="38">
        <v>1643.9333333333329</v>
      </c>
      <c r="K58" s="31">
        <v>1624</v>
      </c>
      <c r="L58" s="31">
        <v>1607</v>
      </c>
      <c r="M58" s="31">
        <v>9.3746600000000004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7153.8</v>
      </c>
      <c r="D59" s="38">
        <v>7129.55</v>
      </c>
      <c r="E59" s="38">
        <v>7060.25</v>
      </c>
      <c r="F59" s="38">
        <v>6966.7</v>
      </c>
      <c r="G59" s="38">
        <v>6897.4</v>
      </c>
      <c r="H59" s="38">
        <v>7223.1</v>
      </c>
      <c r="I59" s="38">
        <v>7292.4000000000015</v>
      </c>
      <c r="J59" s="38">
        <v>7385.9500000000007</v>
      </c>
      <c r="K59" s="31">
        <v>7198.85</v>
      </c>
      <c r="L59" s="31">
        <v>7036</v>
      </c>
      <c r="M59" s="31">
        <v>0.40825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7766.25</v>
      </c>
      <c r="D60" s="38">
        <v>7775.083333333333</v>
      </c>
      <c r="E60" s="38">
        <v>7726.1666666666661</v>
      </c>
      <c r="F60" s="38">
        <v>7686.083333333333</v>
      </c>
      <c r="G60" s="38">
        <v>7637.1666666666661</v>
      </c>
      <c r="H60" s="38">
        <v>7815.1666666666661</v>
      </c>
      <c r="I60" s="38">
        <v>7864.0833333333321</v>
      </c>
      <c r="J60" s="38">
        <v>7904.1666666666661</v>
      </c>
      <c r="K60" s="31">
        <v>7824</v>
      </c>
      <c r="L60" s="31">
        <v>7735</v>
      </c>
      <c r="M60" s="31">
        <v>10.45984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2290</v>
      </c>
      <c r="D61" s="38">
        <v>2286.4</v>
      </c>
      <c r="E61" s="38">
        <v>2273.65</v>
      </c>
      <c r="F61" s="38">
        <v>2257.3000000000002</v>
      </c>
      <c r="G61" s="38">
        <v>2244.5500000000002</v>
      </c>
      <c r="H61" s="38">
        <v>2302.75</v>
      </c>
      <c r="I61" s="38">
        <v>2315.5</v>
      </c>
      <c r="J61" s="38">
        <v>2331.85</v>
      </c>
      <c r="K61" s="31">
        <v>2299.15</v>
      </c>
      <c r="L61" s="31">
        <v>2270.0500000000002</v>
      </c>
      <c r="M61" s="31">
        <v>0.34211000000000003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2444</v>
      </c>
      <c r="D62" s="38">
        <v>2440.6666666666665</v>
      </c>
      <c r="E62" s="38">
        <v>2409.333333333333</v>
      </c>
      <c r="F62" s="38">
        <v>2374.6666666666665</v>
      </c>
      <c r="G62" s="38">
        <v>2343.333333333333</v>
      </c>
      <c r="H62" s="38">
        <v>2475.333333333333</v>
      </c>
      <c r="I62" s="38">
        <v>2506.6666666666661</v>
      </c>
      <c r="J62" s="38">
        <v>2541.333333333333</v>
      </c>
      <c r="K62" s="31">
        <v>2472</v>
      </c>
      <c r="L62" s="31">
        <v>2406</v>
      </c>
      <c r="M62" s="31">
        <v>3.0007799999999998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383.8</v>
      </c>
      <c r="D63" s="38">
        <v>383.56666666666661</v>
      </c>
      <c r="E63" s="38">
        <v>381.38333333333321</v>
      </c>
      <c r="F63" s="38">
        <v>378.96666666666658</v>
      </c>
      <c r="G63" s="38">
        <v>376.78333333333319</v>
      </c>
      <c r="H63" s="38">
        <v>385.98333333333323</v>
      </c>
      <c r="I63" s="38">
        <v>388.16666666666663</v>
      </c>
      <c r="J63" s="38">
        <v>390.58333333333326</v>
      </c>
      <c r="K63" s="31">
        <v>385.75</v>
      </c>
      <c r="L63" s="31">
        <v>381.15</v>
      </c>
      <c r="M63" s="31">
        <v>10.156000000000001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230.7</v>
      </c>
      <c r="D64" s="38">
        <v>229.21666666666667</v>
      </c>
      <c r="E64" s="38">
        <v>227.08333333333334</v>
      </c>
      <c r="F64" s="38">
        <v>223.46666666666667</v>
      </c>
      <c r="G64" s="38">
        <v>221.33333333333334</v>
      </c>
      <c r="H64" s="38">
        <v>232.83333333333334</v>
      </c>
      <c r="I64" s="38">
        <v>234.96666666666667</v>
      </c>
      <c r="J64" s="38">
        <v>238.58333333333334</v>
      </c>
      <c r="K64" s="31">
        <v>231.35</v>
      </c>
      <c r="L64" s="31">
        <v>225.6</v>
      </c>
      <c r="M64" s="31">
        <v>119.5047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205.45</v>
      </c>
      <c r="D65" s="38">
        <v>204.7166666666667</v>
      </c>
      <c r="E65" s="38">
        <v>203.53333333333339</v>
      </c>
      <c r="F65" s="38">
        <v>201.6166666666667</v>
      </c>
      <c r="G65" s="38">
        <v>200.43333333333339</v>
      </c>
      <c r="H65" s="38">
        <v>206.63333333333338</v>
      </c>
      <c r="I65" s="38">
        <v>207.81666666666666</v>
      </c>
      <c r="J65" s="38">
        <v>209.73333333333338</v>
      </c>
      <c r="K65" s="31">
        <v>205.9</v>
      </c>
      <c r="L65" s="31">
        <v>202.8</v>
      </c>
      <c r="M65" s="31">
        <v>166.56768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80.599999999999994</v>
      </c>
      <c r="D66" s="38">
        <v>80.766666666666666</v>
      </c>
      <c r="E66" s="38">
        <v>79.583333333333329</v>
      </c>
      <c r="F66" s="38">
        <v>78.566666666666663</v>
      </c>
      <c r="G66" s="38">
        <v>77.383333333333326</v>
      </c>
      <c r="H66" s="38">
        <v>81.783333333333331</v>
      </c>
      <c r="I66" s="38">
        <v>82.966666666666669</v>
      </c>
      <c r="J66" s="38">
        <v>83.983333333333334</v>
      </c>
      <c r="K66" s="31">
        <v>81.95</v>
      </c>
      <c r="L66" s="31">
        <v>79.75</v>
      </c>
      <c r="M66" s="31">
        <v>98.713989999999995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2600.6999999999998</v>
      </c>
      <c r="D67" s="38">
        <v>2603.2000000000003</v>
      </c>
      <c r="E67" s="38">
        <v>2581.5000000000005</v>
      </c>
      <c r="F67" s="38">
        <v>2562.3000000000002</v>
      </c>
      <c r="G67" s="38">
        <v>2540.6000000000004</v>
      </c>
      <c r="H67" s="38">
        <v>2622.4000000000005</v>
      </c>
      <c r="I67" s="38">
        <v>2644.1000000000004</v>
      </c>
      <c r="J67" s="38">
        <v>2663.3000000000006</v>
      </c>
      <c r="K67" s="31">
        <v>2624.9</v>
      </c>
      <c r="L67" s="31">
        <v>2584</v>
      </c>
      <c r="M67" s="31">
        <v>7.9699999999999993E-2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1673.5</v>
      </c>
      <c r="D68" s="38">
        <v>1666.9166666666667</v>
      </c>
      <c r="E68" s="38">
        <v>1657.5833333333335</v>
      </c>
      <c r="F68" s="38">
        <v>1641.6666666666667</v>
      </c>
      <c r="G68" s="38">
        <v>1632.3333333333335</v>
      </c>
      <c r="H68" s="38">
        <v>1682.8333333333335</v>
      </c>
      <c r="I68" s="38">
        <v>1692.166666666667</v>
      </c>
      <c r="J68" s="38">
        <v>1708.0833333333335</v>
      </c>
      <c r="K68" s="31">
        <v>1676.25</v>
      </c>
      <c r="L68" s="31">
        <v>1651</v>
      </c>
      <c r="M68" s="31">
        <v>1.44062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4651.3</v>
      </c>
      <c r="D69" s="38">
        <v>4627.7333333333336</v>
      </c>
      <c r="E69" s="38">
        <v>4595.5666666666675</v>
      </c>
      <c r="F69" s="38">
        <v>4539.8333333333339</v>
      </c>
      <c r="G69" s="38">
        <v>4507.6666666666679</v>
      </c>
      <c r="H69" s="38">
        <v>4683.4666666666672</v>
      </c>
      <c r="I69" s="38">
        <v>4715.6333333333332</v>
      </c>
      <c r="J69" s="38">
        <v>4771.3666666666668</v>
      </c>
      <c r="K69" s="31">
        <v>4659.8999999999996</v>
      </c>
      <c r="L69" s="31">
        <v>4572</v>
      </c>
      <c r="M69" s="31">
        <v>0.17879999999999999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1135.6500000000001</v>
      </c>
      <c r="D70" s="38">
        <v>1128.1333333333334</v>
      </c>
      <c r="E70" s="38">
        <v>1107.5166666666669</v>
      </c>
      <c r="F70" s="38">
        <v>1079.3833333333334</v>
      </c>
      <c r="G70" s="38">
        <v>1058.7666666666669</v>
      </c>
      <c r="H70" s="38">
        <v>1156.2666666666669</v>
      </c>
      <c r="I70" s="38">
        <v>1176.8833333333332</v>
      </c>
      <c r="J70" s="38">
        <v>1205.0166666666669</v>
      </c>
      <c r="K70" s="31">
        <v>1148.75</v>
      </c>
      <c r="L70" s="31">
        <v>1100</v>
      </c>
      <c r="M70" s="31">
        <v>7.9365600000000001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30.2</v>
      </c>
      <c r="D71" s="38">
        <v>29.983333333333334</v>
      </c>
      <c r="E71" s="38">
        <v>29.766666666666669</v>
      </c>
      <c r="F71" s="38">
        <v>29.333333333333336</v>
      </c>
      <c r="G71" s="38">
        <v>29.116666666666671</v>
      </c>
      <c r="H71" s="38">
        <v>30.416666666666668</v>
      </c>
      <c r="I71" s="38">
        <v>30.633333333333336</v>
      </c>
      <c r="J71" s="38">
        <v>31.066666666666666</v>
      </c>
      <c r="K71" s="31">
        <v>30.2</v>
      </c>
      <c r="L71" s="31">
        <v>29.55</v>
      </c>
      <c r="M71" s="31">
        <v>57.249589999999998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1115.8</v>
      </c>
      <c r="D72" s="38">
        <v>1119.55</v>
      </c>
      <c r="E72" s="38">
        <v>1103.25</v>
      </c>
      <c r="F72" s="38">
        <v>1090.7</v>
      </c>
      <c r="G72" s="38">
        <v>1074.4000000000001</v>
      </c>
      <c r="H72" s="38">
        <v>1132.0999999999999</v>
      </c>
      <c r="I72" s="38">
        <v>1148.3999999999996</v>
      </c>
      <c r="J72" s="38">
        <v>1160.9499999999998</v>
      </c>
      <c r="K72" s="31">
        <v>1135.8499999999999</v>
      </c>
      <c r="L72" s="31">
        <v>1107</v>
      </c>
      <c r="M72" s="31">
        <v>3.9314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124.8</v>
      </c>
      <c r="D73" s="38">
        <v>123.93333333333332</v>
      </c>
      <c r="E73" s="38">
        <v>122.76666666666665</v>
      </c>
      <c r="F73" s="38">
        <v>120.73333333333333</v>
      </c>
      <c r="G73" s="38">
        <v>119.56666666666666</v>
      </c>
      <c r="H73" s="38">
        <v>125.96666666666664</v>
      </c>
      <c r="I73" s="38">
        <v>127.1333333333333</v>
      </c>
      <c r="J73" s="38">
        <v>129.16666666666663</v>
      </c>
      <c r="K73" s="31">
        <v>125.1</v>
      </c>
      <c r="L73" s="31">
        <v>121.9</v>
      </c>
      <c r="M73" s="31">
        <v>169.06326999999999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1588.25</v>
      </c>
      <c r="D74" s="38">
        <v>1592.8833333333332</v>
      </c>
      <c r="E74" s="38">
        <v>1576.7666666666664</v>
      </c>
      <c r="F74" s="38">
        <v>1565.2833333333333</v>
      </c>
      <c r="G74" s="38">
        <v>1549.1666666666665</v>
      </c>
      <c r="H74" s="38">
        <v>1604.3666666666663</v>
      </c>
      <c r="I74" s="38">
        <v>1620.4833333333331</v>
      </c>
      <c r="J74" s="38">
        <v>1631.9666666666662</v>
      </c>
      <c r="K74" s="31">
        <v>1609</v>
      </c>
      <c r="L74" s="31">
        <v>1581.4</v>
      </c>
      <c r="M74" s="31">
        <v>0.90366000000000002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680.6</v>
      </c>
      <c r="D75" s="38">
        <v>679.11666666666667</v>
      </c>
      <c r="E75" s="38">
        <v>676.2833333333333</v>
      </c>
      <c r="F75" s="38">
        <v>671.96666666666658</v>
      </c>
      <c r="G75" s="38">
        <v>669.13333333333321</v>
      </c>
      <c r="H75" s="38">
        <v>683.43333333333339</v>
      </c>
      <c r="I75" s="38">
        <v>686.26666666666665</v>
      </c>
      <c r="J75" s="38">
        <v>690.58333333333348</v>
      </c>
      <c r="K75" s="31">
        <v>681.95</v>
      </c>
      <c r="L75" s="31">
        <v>674.8</v>
      </c>
      <c r="M75" s="31">
        <v>3.3640500000000002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855.4</v>
      </c>
      <c r="D76" s="38">
        <v>854.55000000000007</v>
      </c>
      <c r="E76" s="38">
        <v>849.85000000000014</v>
      </c>
      <c r="F76" s="38">
        <v>844.30000000000007</v>
      </c>
      <c r="G76" s="38">
        <v>839.60000000000014</v>
      </c>
      <c r="H76" s="38">
        <v>860.10000000000014</v>
      </c>
      <c r="I76" s="38">
        <v>864.80000000000018</v>
      </c>
      <c r="J76" s="38">
        <v>870.35000000000014</v>
      </c>
      <c r="K76" s="31">
        <v>859.25</v>
      </c>
      <c r="L76" s="31">
        <v>849</v>
      </c>
      <c r="M76" s="31">
        <v>7.58345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869.65</v>
      </c>
      <c r="D77" s="38">
        <v>870.33333333333337</v>
      </c>
      <c r="E77" s="38">
        <v>862.76666666666677</v>
      </c>
      <c r="F77" s="38">
        <v>855.88333333333344</v>
      </c>
      <c r="G77" s="38">
        <v>848.31666666666683</v>
      </c>
      <c r="H77" s="38">
        <v>877.2166666666667</v>
      </c>
      <c r="I77" s="38">
        <v>884.7833333333333</v>
      </c>
      <c r="J77" s="38">
        <v>891.66666666666663</v>
      </c>
      <c r="K77" s="31">
        <v>877.9</v>
      </c>
      <c r="L77" s="31">
        <v>863.45</v>
      </c>
      <c r="M77" s="31">
        <v>63.65222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93.1</v>
      </c>
      <c r="D78" s="38">
        <v>93.699999999999989</v>
      </c>
      <c r="E78" s="38">
        <v>92.09999999999998</v>
      </c>
      <c r="F78" s="38">
        <v>91.1</v>
      </c>
      <c r="G78" s="38">
        <v>89.499999999999986</v>
      </c>
      <c r="H78" s="38">
        <v>94.699999999999974</v>
      </c>
      <c r="I78" s="38">
        <v>96.3</v>
      </c>
      <c r="J78" s="38">
        <v>97.299999999999969</v>
      </c>
      <c r="K78" s="31">
        <v>95.3</v>
      </c>
      <c r="L78" s="31">
        <v>92.7</v>
      </c>
      <c r="M78" s="31">
        <v>564.39122999999995</v>
      </c>
      <c r="N78" s="1"/>
      <c r="O78" s="1"/>
    </row>
    <row r="79" spans="1:15" ht="12.75" customHeight="1">
      <c r="A79" s="33">
        <v>69</v>
      </c>
      <c r="B79" s="58" t="s">
        <v>884</v>
      </c>
      <c r="C79" s="31">
        <v>415.8</v>
      </c>
      <c r="D79" s="38">
        <v>414.68333333333334</v>
      </c>
      <c r="E79" s="38">
        <v>411.36666666666667</v>
      </c>
      <c r="F79" s="38">
        <v>406.93333333333334</v>
      </c>
      <c r="G79" s="38">
        <v>403.61666666666667</v>
      </c>
      <c r="H79" s="38">
        <v>419.11666666666667</v>
      </c>
      <c r="I79" s="38">
        <v>422.43333333333339</v>
      </c>
      <c r="J79" s="38">
        <v>426.86666666666667</v>
      </c>
      <c r="K79" s="31">
        <v>418</v>
      </c>
      <c r="L79" s="31">
        <v>410.25</v>
      </c>
      <c r="M79" s="31">
        <v>2.1066199999999999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259.5</v>
      </c>
      <c r="D80" s="38">
        <v>260.55</v>
      </c>
      <c r="E80" s="38">
        <v>256.60000000000002</v>
      </c>
      <c r="F80" s="38">
        <v>253.7</v>
      </c>
      <c r="G80" s="38">
        <v>249.75</v>
      </c>
      <c r="H80" s="38">
        <v>263.45000000000005</v>
      </c>
      <c r="I80" s="38">
        <v>267.39999999999998</v>
      </c>
      <c r="J80" s="38">
        <v>270.30000000000007</v>
      </c>
      <c r="K80" s="31">
        <v>264.5</v>
      </c>
      <c r="L80" s="31">
        <v>257.64999999999998</v>
      </c>
      <c r="M80" s="31">
        <v>38.011710000000001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1250.1500000000001</v>
      </c>
      <c r="D81" s="38">
        <v>1242.9666666666667</v>
      </c>
      <c r="E81" s="38">
        <v>1232.9333333333334</v>
      </c>
      <c r="F81" s="38">
        <v>1215.7166666666667</v>
      </c>
      <c r="G81" s="38">
        <v>1205.6833333333334</v>
      </c>
      <c r="H81" s="38">
        <v>1260.1833333333334</v>
      </c>
      <c r="I81" s="38">
        <v>1270.2166666666667</v>
      </c>
      <c r="J81" s="38">
        <v>1287.4333333333334</v>
      </c>
      <c r="K81" s="31">
        <v>1253</v>
      </c>
      <c r="L81" s="31">
        <v>1225.75</v>
      </c>
      <c r="M81" s="31">
        <v>0.80667999999999995</v>
      </c>
      <c r="N81" s="1"/>
      <c r="O81" s="1"/>
    </row>
    <row r="82" spans="1:15" ht="12.75" customHeight="1">
      <c r="A82" s="33">
        <v>72</v>
      </c>
      <c r="B82" s="58" t="s">
        <v>885</v>
      </c>
      <c r="C82" s="31">
        <v>210.05</v>
      </c>
      <c r="D82" s="38">
        <v>209.9</v>
      </c>
      <c r="E82" s="38">
        <v>207.15</v>
      </c>
      <c r="F82" s="38">
        <v>204.25</v>
      </c>
      <c r="G82" s="38">
        <v>201.5</v>
      </c>
      <c r="H82" s="38">
        <v>212.8</v>
      </c>
      <c r="I82" s="38">
        <v>215.55</v>
      </c>
      <c r="J82" s="38">
        <v>218.45000000000002</v>
      </c>
      <c r="K82" s="31">
        <v>212.65</v>
      </c>
      <c r="L82" s="31">
        <v>207</v>
      </c>
      <c r="M82" s="31">
        <v>42.233719999999998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7342.1</v>
      </c>
      <c r="D83" s="38">
        <v>7327.3</v>
      </c>
      <c r="E83" s="38">
        <v>7204.6</v>
      </c>
      <c r="F83" s="38">
        <v>7067.1</v>
      </c>
      <c r="G83" s="38">
        <v>6944.4000000000005</v>
      </c>
      <c r="H83" s="38">
        <v>7464.8</v>
      </c>
      <c r="I83" s="38">
        <v>7587.4999999999991</v>
      </c>
      <c r="J83" s="38">
        <v>7725</v>
      </c>
      <c r="K83" s="31">
        <v>7450</v>
      </c>
      <c r="L83" s="31">
        <v>7189.8</v>
      </c>
      <c r="M83" s="31">
        <v>0.19606000000000001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790.2</v>
      </c>
      <c r="D84" s="38">
        <v>788.83333333333337</v>
      </c>
      <c r="E84" s="38">
        <v>784.76666666666677</v>
      </c>
      <c r="F84" s="38">
        <v>779.33333333333337</v>
      </c>
      <c r="G84" s="38">
        <v>775.26666666666677</v>
      </c>
      <c r="H84" s="38">
        <v>794.26666666666677</v>
      </c>
      <c r="I84" s="38">
        <v>798.33333333333337</v>
      </c>
      <c r="J84" s="38">
        <v>803.76666666666677</v>
      </c>
      <c r="K84" s="31">
        <v>792.9</v>
      </c>
      <c r="L84" s="31">
        <v>783.4</v>
      </c>
      <c r="M84" s="31">
        <v>1.2160500000000001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501.8</v>
      </c>
      <c r="D85" s="38">
        <v>503.76666666666665</v>
      </c>
      <c r="E85" s="38">
        <v>499.0333333333333</v>
      </c>
      <c r="F85" s="38">
        <v>496.26666666666665</v>
      </c>
      <c r="G85" s="38">
        <v>491.5333333333333</v>
      </c>
      <c r="H85" s="38">
        <v>506.5333333333333</v>
      </c>
      <c r="I85" s="38">
        <v>511.26666666666665</v>
      </c>
      <c r="J85" s="38">
        <v>514.0333333333333</v>
      </c>
      <c r="K85" s="31">
        <v>508.5</v>
      </c>
      <c r="L85" s="31">
        <v>501</v>
      </c>
      <c r="M85" s="31">
        <v>1.59365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19514.849999999999</v>
      </c>
      <c r="D86" s="38">
        <v>19426.333333333332</v>
      </c>
      <c r="E86" s="38">
        <v>19254.666666666664</v>
      </c>
      <c r="F86" s="38">
        <v>18994.483333333334</v>
      </c>
      <c r="G86" s="38">
        <v>18822.816666666666</v>
      </c>
      <c r="H86" s="38">
        <v>19686.516666666663</v>
      </c>
      <c r="I86" s="38">
        <v>19858.183333333327</v>
      </c>
      <c r="J86" s="38">
        <v>20118.366666666661</v>
      </c>
      <c r="K86" s="31">
        <v>19598</v>
      </c>
      <c r="L86" s="31">
        <v>19166.150000000001</v>
      </c>
      <c r="M86" s="31">
        <v>0.4612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393.3</v>
      </c>
      <c r="D87" s="38">
        <v>391.81666666666666</v>
      </c>
      <c r="E87" s="38">
        <v>386.48333333333335</v>
      </c>
      <c r="F87" s="38">
        <v>379.66666666666669</v>
      </c>
      <c r="G87" s="38">
        <v>374.33333333333337</v>
      </c>
      <c r="H87" s="38">
        <v>398.63333333333333</v>
      </c>
      <c r="I87" s="38">
        <v>403.9666666666667</v>
      </c>
      <c r="J87" s="38">
        <v>410.7833333333333</v>
      </c>
      <c r="K87" s="31">
        <v>397.15</v>
      </c>
      <c r="L87" s="31">
        <v>385</v>
      </c>
      <c r="M87" s="31">
        <v>65.402670000000001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557.1</v>
      </c>
      <c r="D88" s="38">
        <v>557.35</v>
      </c>
      <c r="E88" s="38">
        <v>549.85</v>
      </c>
      <c r="F88" s="38">
        <v>542.6</v>
      </c>
      <c r="G88" s="38">
        <v>535.1</v>
      </c>
      <c r="H88" s="38">
        <v>564.6</v>
      </c>
      <c r="I88" s="38">
        <v>572.1</v>
      </c>
      <c r="J88" s="38">
        <v>579.35</v>
      </c>
      <c r="K88" s="31">
        <v>564.85</v>
      </c>
      <c r="L88" s="31">
        <v>550.1</v>
      </c>
      <c r="M88" s="31">
        <v>2.6978499999999999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5173.55</v>
      </c>
      <c r="D89" s="38">
        <v>5188.3</v>
      </c>
      <c r="E89" s="38">
        <v>5106.25</v>
      </c>
      <c r="F89" s="38">
        <v>5038.95</v>
      </c>
      <c r="G89" s="38">
        <v>4956.8999999999996</v>
      </c>
      <c r="H89" s="38">
        <v>5255.6</v>
      </c>
      <c r="I89" s="38">
        <v>5337.6500000000015</v>
      </c>
      <c r="J89" s="38">
        <v>5404.9500000000007</v>
      </c>
      <c r="K89" s="31">
        <v>5270.35</v>
      </c>
      <c r="L89" s="31">
        <v>5121</v>
      </c>
      <c r="M89" s="31">
        <v>9.6640999999999995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705.5</v>
      </c>
      <c r="D90" s="38">
        <v>695.88333333333333</v>
      </c>
      <c r="E90" s="38">
        <v>681.11666666666667</v>
      </c>
      <c r="F90" s="38">
        <v>656.73333333333335</v>
      </c>
      <c r="G90" s="38">
        <v>641.9666666666667</v>
      </c>
      <c r="H90" s="38">
        <v>720.26666666666665</v>
      </c>
      <c r="I90" s="38">
        <v>735.0333333333333</v>
      </c>
      <c r="J90" s="38">
        <v>759.41666666666663</v>
      </c>
      <c r="K90" s="31">
        <v>710.65</v>
      </c>
      <c r="L90" s="31">
        <v>671.5</v>
      </c>
      <c r="M90" s="31">
        <v>98.269959999999998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353.8</v>
      </c>
      <c r="D91" s="38">
        <v>353.16666666666669</v>
      </c>
      <c r="E91" s="38">
        <v>350.13333333333338</v>
      </c>
      <c r="F91" s="38">
        <v>346.4666666666667</v>
      </c>
      <c r="G91" s="38">
        <v>343.43333333333339</v>
      </c>
      <c r="H91" s="38">
        <v>356.83333333333337</v>
      </c>
      <c r="I91" s="38">
        <v>359.86666666666667</v>
      </c>
      <c r="J91" s="38">
        <v>363.53333333333336</v>
      </c>
      <c r="K91" s="31">
        <v>356.2</v>
      </c>
      <c r="L91" s="31">
        <v>349.5</v>
      </c>
      <c r="M91" s="31">
        <v>19.894559999999998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311.55</v>
      </c>
      <c r="D92" s="38">
        <v>311.33333333333331</v>
      </c>
      <c r="E92" s="38">
        <v>309.66666666666663</v>
      </c>
      <c r="F92" s="38">
        <v>307.7833333333333</v>
      </c>
      <c r="G92" s="38">
        <v>306.11666666666662</v>
      </c>
      <c r="H92" s="38">
        <v>313.21666666666664</v>
      </c>
      <c r="I92" s="38">
        <v>314.88333333333327</v>
      </c>
      <c r="J92" s="38">
        <v>316.76666666666665</v>
      </c>
      <c r="K92" s="31">
        <v>313</v>
      </c>
      <c r="L92" s="31">
        <v>309.45</v>
      </c>
      <c r="M92" s="31">
        <v>3.57768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2301.3000000000002</v>
      </c>
      <c r="D93" s="38">
        <v>2302.416666666667</v>
      </c>
      <c r="E93" s="38">
        <v>2274.9333333333338</v>
      </c>
      <c r="F93" s="38">
        <v>2248.5666666666671</v>
      </c>
      <c r="G93" s="38">
        <v>2221.0833333333339</v>
      </c>
      <c r="H93" s="38">
        <v>2328.7833333333338</v>
      </c>
      <c r="I93" s="38">
        <v>2356.2666666666673</v>
      </c>
      <c r="J93" s="38">
        <v>2382.6333333333337</v>
      </c>
      <c r="K93" s="31">
        <v>2329.9</v>
      </c>
      <c r="L93" s="31">
        <v>2276.0500000000002</v>
      </c>
      <c r="M93" s="31">
        <v>1.01789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325.85000000000002</v>
      </c>
      <c r="D94" s="38">
        <v>325.13333333333338</v>
      </c>
      <c r="E94" s="38">
        <v>320.96666666666675</v>
      </c>
      <c r="F94" s="38">
        <v>316.08333333333337</v>
      </c>
      <c r="G94" s="38">
        <v>311.91666666666674</v>
      </c>
      <c r="H94" s="38">
        <v>330.01666666666677</v>
      </c>
      <c r="I94" s="38">
        <v>334.18333333333339</v>
      </c>
      <c r="J94" s="38">
        <v>339.06666666666678</v>
      </c>
      <c r="K94" s="31">
        <v>329.3</v>
      </c>
      <c r="L94" s="31">
        <v>320.25</v>
      </c>
      <c r="M94" s="31">
        <v>87.767759999999996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768.6</v>
      </c>
      <c r="D95" s="38">
        <v>767.81666666666672</v>
      </c>
      <c r="E95" s="38">
        <v>762.43333333333339</v>
      </c>
      <c r="F95" s="38">
        <v>756.26666666666665</v>
      </c>
      <c r="G95" s="38">
        <v>750.88333333333333</v>
      </c>
      <c r="H95" s="38">
        <v>773.98333333333346</v>
      </c>
      <c r="I95" s="38">
        <v>779.3666666666669</v>
      </c>
      <c r="J95" s="38">
        <v>785.53333333333353</v>
      </c>
      <c r="K95" s="31">
        <v>773.2</v>
      </c>
      <c r="L95" s="31">
        <v>761.65</v>
      </c>
      <c r="M95" s="31">
        <v>3.6222099999999999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1202.8</v>
      </c>
      <c r="D96" s="38">
        <v>1205.9333333333334</v>
      </c>
      <c r="E96" s="38">
        <v>1191.8666666666668</v>
      </c>
      <c r="F96" s="38">
        <v>1180.9333333333334</v>
      </c>
      <c r="G96" s="38">
        <v>1166.8666666666668</v>
      </c>
      <c r="H96" s="38">
        <v>1216.8666666666668</v>
      </c>
      <c r="I96" s="38">
        <v>1230.9333333333334</v>
      </c>
      <c r="J96" s="38">
        <v>1241.8666666666668</v>
      </c>
      <c r="K96" s="31">
        <v>1220</v>
      </c>
      <c r="L96" s="31">
        <v>1195</v>
      </c>
      <c r="M96" s="31">
        <v>1.2965599999999999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124.9</v>
      </c>
      <c r="D97" s="38">
        <v>125.01666666666667</v>
      </c>
      <c r="E97" s="38">
        <v>124.18333333333334</v>
      </c>
      <c r="F97" s="38">
        <v>123.46666666666667</v>
      </c>
      <c r="G97" s="38">
        <v>122.63333333333334</v>
      </c>
      <c r="H97" s="38">
        <v>125.73333333333333</v>
      </c>
      <c r="I97" s="38">
        <v>126.56666666666668</v>
      </c>
      <c r="J97" s="38">
        <v>127.28333333333333</v>
      </c>
      <c r="K97" s="31">
        <v>125.85</v>
      </c>
      <c r="L97" s="31">
        <v>124.3</v>
      </c>
      <c r="M97" s="31">
        <v>5.9225199999999996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726.3</v>
      </c>
      <c r="D98" s="38">
        <v>716.36666666666667</v>
      </c>
      <c r="E98" s="38">
        <v>702.98333333333335</v>
      </c>
      <c r="F98" s="38">
        <v>679.66666666666663</v>
      </c>
      <c r="G98" s="38">
        <v>666.2833333333333</v>
      </c>
      <c r="H98" s="38">
        <v>739.68333333333339</v>
      </c>
      <c r="I98" s="38">
        <v>753.06666666666683</v>
      </c>
      <c r="J98" s="38">
        <v>776.38333333333344</v>
      </c>
      <c r="K98" s="31">
        <v>729.75</v>
      </c>
      <c r="L98" s="31">
        <v>693.05</v>
      </c>
      <c r="M98" s="31">
        <v>6.4048400000000001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1190.9000000000001</v>
      </c>
      <c r="D99" s="38">
        <v>1194.4166666666667</v>
      </c>
      <c r="E99" s="38">
        <v>1179.0333333333335</v>
      </c>
      <c r="F99" s="38">
        <v>1167.1666666666667</v>
      </c>
      <c r="G99" s="38">
        <v>1151.7833333333335</v>
      </c>
      <c r="H99" s="38">
        <v>1206.2833333333335</v>
      </c>
      <c r="I99" s="38">
        <v>1221.6666666666667</v>
      </c>
      <c r="J99" s="38">
        <v>1233.5333333333335</v>
      </c>
      <c r="K99" s="31">
        <v>1209.8</v>
      </c>
      <c r="L99" s="31">
        <v>1182.55</v>
      </c>
      <c r="M99" s="31">
        <v>8.5821500000000004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2485.3000000000002</v>
      </c>
      <c r="D100" s="38">
        <v>2361.9500000000003</v>
      </c>
      <c r="E100" s="38">
        <v>2211.7000000000007</v>
      </c>
      <c r="F100" s="38">
        <v>1938.1000000000004</v>
      </c>
      <c r="G100" s="38">
        <v>1787.8500000000008</v>
      </c>
      <c r="H100" s="38">
        <v>2635.5500000000006</v>
      </c>
      <c r="I100" s="38">
        <v>2785.7999999999997</v>
      </c>
      <c r="J100" s="38">
        <v>3059.4000000000005</v>
      </c>
      <c r="K100" s="31">
        <v>2512.1999999999998</v>
      </c>
      <c r="L100" s="31">
        <v>2088.35</v>
      </c>
      <c r="M100" s="31">
        <v>53.831400000000002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31.15</v>
      </c>
      <c r="D101" s="38">
        <v>31.216666666666669</v>
      </c>
      <c r="E101" s="38">
        <v>30.533333333333339</v>
      </c>
      <c r="F101" s="38">
        <v>29.916666666666671</v>
      </c>
      <c r="G101" s="38">
        <v>29.233333333333341</v>
      </c>
      <c r="H101" s="38">
        <v>31.833333333333336</v>
      </c>
      <c r="I101" s="38">
        <v>32.516666666666666</v>
      </c>
      <c r="J101" s="38">
        <v>33.133333333333333</v>
      </c>
      <c r="K101" s="31">
        <v>31.9</v>
      </c>
      <c r="L101" s="31">
        <v>30.6</v>
      </c>
      <c r="M101" s="31">
        <v>213.78707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676.35</v>
      </c>
      <c r="D102" s="38">
        <v>681.1</v>
      </c>
      <c r="E102" s="38">
        <v>668.30000000000007</v>
      </c>
      <c r="F102" s="38">
        <v>660.25</v>
      </c>
      <c r="G102" s="38">
        <v>647.45000000000005</v>
      </c>
      <c r="H102" s="38">
        <v>689.15000000000009</v>
      </c>
      <c r="I102" s="38">
        <v>701.95</v>
      </c>
      <c r="J102" s="38">
        <v>710.00000000000011</v>
      </c>
      <c r="K102" s="31">
        <v>693.9</v>
      </c>
      <c r="L102" s="31">
        <v>673.05</v>
      </c>
      <c r="M102" s="31">
        <v>1.1620699999999999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913.7</v>
      </c>
      <c r="D103" s="38">
        <v>917.5</v>
      </c>
      <c r="E103" s="38">
        <v>904</v>
      </c>
      <c r="F103" s="38">
        <v>894.3</v>
      </c>
      <c r="G103" s="38">
        <v>880.8</v>
      </c>
      <c r="H103" s="38">
        <v>927.2</v>
      </c>
      <c r="I103" s="38">
        <v>940.7</v>
      </c>
      <c r="J103" s="38">
        <v>950.40000000000009</v>
      </c>
      <c r="K103" s="31">
        <v>931</v>
      </c>
      <c r="L103" s="31">
        <v>907.8</v>
      </c>
      <c r="M103" s="31">
        <v>3.6149200000000001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7537.55</v>
      </c>
      <c r="D104" s="38">
        <v>7580.6166666666659</v>
      </c>
      <c r="E104" s="38">
        <v>7471.2833333333319</v>
      </c>
      <c r="F104" s="38">
        <v>7405.0166666666664</v>
      </c>
      <c r="G104" s="38">
        <v>7295.6833333333325</v>
      </c>
      <c r="H104" s="38">
        <v>7646.8833333333314</v>
      </c>
      <c r="I104" s="38">
        <v>7756.2166666666653</v>
      </c>
      <c r="J104" s="38">
        <v>7822.4833333333308</v>
      </c>
      <c r="K104" s="31">
        <v>7689.95</v>
      </c>
      <c r="L104" s="31">
        <v>7514.35</v>
      </c>
      <c r="M104" s="31">
        <v>0.17032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75.8</v>
      </c>
      <c r="D105" s="38">
        <v>75.083333333333329</v>
      </c>
      <c r="E105" s="38">
        <v>73.516666666666652</v>
      </c>
      <c r="F105" s="38">
        <v>71.23333333333332</v>
      </c>
      <c r="G105" s="38">
        <v>69.666666666666643</v>
      </c>
      <c r="H105" s="38">
        <v>77.36666666666666</v>
      </c>
      <c r="I105" s="38">
        <v>78.933333333333351</v>
      </c>
      <c r="J105" s="38">
        <v>81.216666666666669</v>
      </c>
      <c r="K105" s="31">
        <v>76.650000000000006</v>
      </c>
      <c r="L105" s="31">
        <v>72.8</v>
      </c>
      <c r="M105" s="31">
        <v>104.11646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767.9</v>
      </c>
      <c r="D106" s="38">
        <v>773.15</v>
      </c>
      <c r="E106" s="38">
        <v>755.3</v>
      </c>
      <c r="F106" s="38">
        <v>742.69999999999993</v>
      </c>
      <c r="G106" s="38">
        <v>724.84999999999991</v>
      </c>
      <c r="H106" s="38">
        <v>785.75</v>
      </c>
      <c r="I106" s="38">
        <v>803.60000000000014</v>
      </c>
      <c r="J106" s="38">
        <v>816.2</v>
      </c>
      <c r="K106" s="31">
        <v>791</v>
      </c>
      <c r="L106" s="31">
        <v>760.55</v>
      </c>
      <c r="M106" s="31">
        <v>1.7723100000000001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390.25</v>
      </c>
      <c r="D107" s="38">
        <v>389.84999999999997</v>
      </c>
      <c r="E107" s="38">
        <v>384.69999999999993</v>
      </c>
      <c r="F107" s="38">
        <v>379.15</v>
      </c>
      <c r="G107" s="38">
        <v>373.99999999999994</v>
      </c>
      <c r="H107" s="38">
        <v>395.39999999999992</v>
      </c>
      <c r="I107" s="38">
        <v>400.5499999999999</v>
      </c>
      <c r="J107" s="38">
        <v>406.09999999999991</v>
      </c>
      <c r="K107" s="31">
        <v>395</v>
      </c>
      <c r="L107" s="31">
        <v>384.3</v>
      </c>
      <c r="M107" s="31">
        <v>24.10088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442.7</v>
      </c>
      <c r="D108" s="38">
        <v>443.66666666666669</v>
      </c>
      <c r="E108" s="38">
        <v>439.33333333333337</v>
      </c>
      <c r="F108" s="38">
        <v>435.9666666666667</v>
      </c>
      <c r="G108" s="38">
        <v>431.63333333333338</v>
      </c>
      <c r="H108" s="38">
        <v>447.03333333333336</v>
      </c>
      <c r="I108" s="38">
        <v>451.36666666666673</v>
      </c>
      <c r="J108" s="38">
        <v>454.73333333333335</v>
      </c>
      <c r="K108" s="31">
        <v>448</v>
      </c>
      <c r="L108" s="31">
        <v>440.3</v>
      </c>
      <c r="M108" s="31">
        <v>1.252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278.25</v>
      </c>
      <c r="D109" s="38">
        <v>276.83333333333331</v>
      </c>
      <c r="E109" s="38">
        <v>274.66666666666663</v>
      </c>
      <c r="F109" s="38">
        <v>271.08333333333331</v>
      </c>
      <c r="G109" s="38">
        <v>268.91666666666663</v>
      </c>
      <c r="H109" s="38">
        <v>280.41666666666663</v>
      </c>
      <c r="I109" s="38">
        <v>282.58333333333326</v>
      </c>
      <c r="J109" s="38">
        <v>286.16666666666663</v>
      </c>
      <c r="K109" s="31">
        <v>279</v>
      </c>
      <c r="L109" s="31">
        <v>273.25</v>
      </c>
      <c r="M109" s="31">
        <v>28.567440000000001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446.8</v>
      </c>
      <c r="D110" s="38">
        <v>448.68333333333339</v>
      </c>
      <c r="E110" s="38">
        <v>441.21666666666681</v>
      </c>
      <c r="F110" s="38">
        <v>435.63333333333344</v>
      </c>
      <c r="G110" s="38">
        <v>428.16666666666686</v>
      </c>
      <c r="H110" s="38">
        <v>454.26666666666677</v>
      </c>
      <c r="I110" s="38">
        <v>461.73333333333335</v>
      </c>
      <c r="J110" s="38">
        <v>467.31666666666672</v>
      </c>
      <c r="K110" s="31">
        <v>456.15</v>
      </c>
      <c r="L110" s="31">
        <v>443.1</v>
      </c>
      <c r="M110" s="31">
        <v>1.1271100000000001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1165.5</v>
      </c>
      <c r="D111" s="38">
        <v>1173.5833333333333</v>
      </c>
      <c r="E111" s="38">
        <v>1147.1666666666665</v>
      </c>
      <c r="F111" s="38">
        <v>1128.8333333333333</v>
      </c>
      <c r="G111" s="38">
        <v>1102.4166666666665</v>
      </c>
      <c r="H111" s="38">
        <v>1191.9166666666665</v>
      </c>
      <c r="I111" s="38">
        <v>1218.333333333333</v>
      </c>
      <c r="J111" s="38">
        <v>1236.6666666666665</v>
      </c>
      <c r="K111" s="31">
        <v>1200</v>
      </c>
      <c r="L111" s="31">
        <v>1155.25</v>
      </c>
      <c r="M111" s="31">
        <v>21.649229999999999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939.6</v>
      </c>
      <c r="D112" s="38">
        <v>938.48333333333323</v>
      </c>
      <c r="E112" s="38">
        <v>922.21666666666647</v>
      </c>
      <c r="F112" s="38">
        <v>904.83333333333326</v>
      </c>
      <c r="G112" s="38">
        <v>888.56666666666649</v>
      </c>
      <c r="H112" s="38">
        <v>955.86666666666645</v>
      </c>
      <c r="I112" s="38">
        <v>972.1333333333331</v>
      </c>
      <c r="J112" s="38">
        <v>989.51666666666642</v>
      </c>
      <c r="K112" s="31">
        <v>954.75</v>
      </c>
      <c r="L112" s="31">
        <v>921.1</v>
      </c>
      <c r="M112" s="31">
        <v>1.1194999999999999</v>
      </c>
      <c r="N112" s="1"/>
      <c r="O112" s="1"/>
    </row>
    <row r="113" spans="1:15" ht="12.75" customHeight="1">
      <c r="A113" s="33">
        <v>103</v>
      </c>
      <c r="B113" s="58" t="s">
        <v>880</v>
      </c>
      <c r="C113" s="31">
        <v>529.29999999999995</v>
      </c>
      <c r="D113" s="38">
        <v>532.56666666666661</v>
      </c>
      <c r="E113" s="38">
        <v>522.83333333333326</v>
      </c>
      <c r="F113" s="38">
        <v>516.36666666666667</v>
      </c>
      <c r="G113" s="38">
        <v>506.63333333333333</v>
      </c>
      <c r="H113" s="38">
        <v>539.03333333333319</v>
      </c>
      <c r="I113" s="38">
        <v>548.76666666666654</v>
      </c>
      <c r="J113" s="38">
        <v>555.23333333333312</v>
      </c>
      <c r="K113" s="31">
        <v>542.29999999999995</v>
      </c>
      <c r="L113" s="31">
        <v>526.1</v>
      </c>
      <c r="M113" s="31">
        <v>6.4048999999999996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1021.25</v>
      </c>
      <c r="D114" s="38">
        <v>1018.7333333333332</v>
      </c>
      <c r="E114" s="38">
        <v>1013.9166666666665</v>
      </c>
      <c r="F114" s="38">
        <v>1006.5833333333333</v>
      </c>
      <c r="G114" s="38">
        <v>1001.7666666666665</v>
      </c>
      <c r="H114" s="38">
        <v>1026.0666666666666</v>
      </c>
      <c r="I114" s="38">
        <v>1030.8833333333332</v>
      </c>
      <c r="J114" s="38">
        <v>1038.2166666666665</v>
      </c>
      <c r="K114" s="31">
        <v>1023.55</v>
      </c>
      <c r="L114" s="31">
        <v>1011.4</v>
      </c>
      <c r="M114" s="31">
        <v>12.36819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1374.3</v>
      </c>
      <c r="D115" s="38">
        <v>1375.7333333333333</v>
      </c>
      <c r="E115" s="38">
        <v>1366.5666666666666</v>
      </c>
      <c r="F115" s="38">
        <v>1358.8333333333333</v>
      </c>
      <c r="G115" s="38">
        <v>1349.6666666666665</v>
      </c>
      <c r="H115" s="38">
        <v>1383.4666666666667</v>
      </c>
      <c r="I115" s="38">
        <v>1392.6333333333332</v>
      </c>
      <c r="J115" s="38">
        <v>1400.3666666666668</v>
      </c>
      <c r="K115" s="31">
        <v>1384.9</v>
      </c>
      <c r="L115" s="31">
        <v>1368</v>
      </c>
      <c r="M115" s="31">
        <v>0.63465000000000005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234.6</v>
      </c>
      <c r="D116" s="38">
        <v>233.86666666666667</v>
      </c>
      <c r="E116" s="38">
        <v>231.73333333333335</v>
      </c>
      <c r="F116" s="38">
        <v>228.86666666666667</v>
      </c>
      <c r="G116" s="38">
        <v>226.73333333333335</v>
      </c>
      <c r="H116" s="38">
        <v>236.73333333333335</v>
      </c>
      <c r="I116" s="38">
        <v>238.86666666666667</v>
      </c>
      <c r="J116" s="38">
        <v>241.73333333333335</v>
      </c>
      <c r="K116" s="31">
        <v>236</v>
      </c>
      <c r="L116" s="31">
        <v>231</v>
      </c>
      <c r="M116" s="31">
        <v>72.549469999999999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576.85</v>
      </c>
      <c r="D117" s="38">
        <v>573.16666666666663</v>
      </c>
      <c r="E117" s="38">
        <v>564.33333333333326</v>
      </c>
      <c r="F117" s="38">
        <v>551.81666666666661</v>
      </c>
      <c r="G117" s="38">
        <v>542.98333333333323</v>
      </c>
      <c r="H117" s="38">
        <v>585.68333333333328</v>
      </c>
      <c r="I117" s="38">
        <v>594.51666666666654</v>
      </c>
      <c r="J117" s="38">
        <v>607.0333333333333</v>
      </c>
      <c r="K117" s="31">
        <v>582</v>
      </c>
      <c r="L117" s="31">
        <v>560.65</v>
      </c>
      <c r="M117" s="31">
        <v>10.204510000000001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4745.3</v>
      </c>
      <c r="D118" s="38">
        <v>4729.8833333333332</v>
      </c>
      <c r="E118" s="38">
        <v>4709.2666666666664</v>
      </c>
      <c r="F118" s="38">
        <v>4673.2333333333336</v>
      </c>
      <c r="G118" s="38">
        <v>4652.6166666666668</v>
      </c>
      <c r="H118" s="38">
        <v>4765.9166666666661</v>
      </c>
      <c r="I118" s="38">
        <v>4786.5333333333328</v>
      </c>
      <c r="J118" s="38">
        <v>4822.5666666666657</v>
      </c>
      <c r="K118" s="31">
        <v>4750.5</v>
      </c>
      <c r="L118" s="31">
        <v>4693.8500000000004</v>
      </c>
      <c r="M118" s="31">
        <v>0.84047000000000005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1779.6</v>
      </c>
      <c r="D119" s="38">
        <v>1785.6833333333334</v>
      </c>
      <c r="E119" s="38">
        <v>1763.1666666666667</v>
      </c>
      <c r="F119" s="38">
        <v>1746.7333333333333</v>
      </c>
      <c r="G119" s="38">
        <v>1724.2166666666667</v>
      </c>
      <c r="H119" s="38">
        <v>1802.1166666666668</v>
      </c>
      <c r="I119" s="38">
        <v>1824.6333333333332</v>
      </c>
      <c r="J119" s="38">
        <v>1841.0666666666668</v>
      </c>
      <c r="K119" s="31">
        <v>1808.2</v>
      </c>
      <c r="L119" s="31">
        <v>1769.25</v>
      </c>
      <c r="M119" s="31">
        <v>7.0226699999999997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690</v>
      </c>
      <c r="D120" s="38">
        <v>684.18333333333339</v>
      </c>
      <c r="E120" s="38">
        <v>676.81666666666683</v>
      </c>
      <c r="F120" s="38">
        <v>663.63333333333344</v>
      </c>
      <c r="G120" s="38">
        <v>656.26666666666688</v>
      </c>
      <c r="H120" s="38">
        <v>697.36666666666679</v>
      </c>
      <c r="I120" s="38">
        <v>704.73333333333335</v>
      </c>
      <c r="J120" s="38">
        <v>717.91666666666674</v>
      </c>
      <c r="K120" s="31">
        <v>691.55</v>
      </c>
      <c r="L120" s="31">
        <v>671</v>
      </c>
      <c r="M120" s="31">
        <v>13.389760000000001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975.6</v>
      </c>
      <c r="D121" s="38">
        <v>970.30000000000007</v>
      </c>
      <c r="E121" s="38">
        <v>961.30000000000018</v>
      </c>
      <c r="F121" s="38">
        <v>947.00000000000011</v>
      </c>
      <c r="G121" s="38">
        <v>938.00000000000023</v>
      </c>
      <c r="H121" s="38">
        <v>984.60000000000014</v>
      </c>
      <c r="I121" s="38">
        <v>993.59999999999991</v>
      </c>
      <c r="J121" s="38">
        <v>1007.9000000000001</v>
      </c>
      <c r="K121" s="31">
        <v>979.3</v>
      </c>
      <c r="L121" s="31">
        <v>956</v>
      </c>
      <c r="M121" s="31">
        <v>5.6094799999999996</v>
      </c>
      <c r="N121" s="1"/>
      <c r="O121" s="1"/>
    </row>
    <row r="122" spans="1:15" ht="12.75" customHeight="1">
      <c r="A122" s="33">
        <v>112</v>
      </c>
      <c r="B122" s="58" t="s">
        <v>886</v>
      </c>
      <c r="C122" s="31">
        <v>3966.6</v>
      </c>
      <c r="D122" s="38">
        <v>3971.2833333333333</v>
      </c>
      <c r="E122" s="38">
        <v>3910.5666666666666</v>
      </c>
      <c r="F122" s="38">
        <v>3854.5333333333333</v>
      </c>
      <c r="G122" s="38">
        <v>3793.8166666666666</v>
      </c>
      <c r="H122" s="38">
        <v>4027.3166666666666</v>
      </c>
      <c r="I122" s="38">
        <v>4088.0333333333328</v>
      </c>
      <c r="J122" s="38">
        <v>4144.0666666666666</v>
      </c>
      <c r="K122" s="31">
        <v>4032</v>
      </c>
      <c r="L122" s="31">
        <v>3915.25</v>
      </c>
      <c r="M122" s="31">
        <v>0.32808999999999999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1279.75</v>
      </c>
      <c r="D123" s="38">
        <v>1273.5833333333333</v>
      </c>
      <c r="E123" s="38">
        <v>1258.2166666666665</v>
      </c>
      <c r="F123" s="38">
        <v>1236.6833333333332</v>
      </c>
      <c r="G123" s="38">
        <v>1221.3166666666664</v>
      </c>
      <c r="H123" s="38">
        <v>1295.1166666666666</v>
      </c>
      <c r="I123" s="38">
        <v>1310.4833333333333</v>
      </c>
      <c r="J123" s="38">
        <v>1332.0166666666667</v>
      </c>
      <c r="K123" s="31">
        <v>1288.95</v>
      </c>
      <c r="L123" s="31">
        <v>1252.05</v>
      </c>
      <c r="M123" s="31">
        <v>5.9473000000000003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3867.75</v>
      </c>
      <c r="D124" s="38">
        <v>3885</v>
      </c>
      <c r="E124" s="38">
        <v>3832.75</v>
      </c>
      <c r="F124" s="38">
        <v>3797.75</v>
      </c>
      <c r="G124" s="38">
        <v>3745.5</v>
      </c>
      <c r="H124" s="38">
        <v>3920</v>
      </c>
      <c r="I124" s="38">
        <v>3972.25</v>
      </c>
      <c r="J124" s="38">
        <v>4007.25</v>
      </c>
      <c r="K124" s="31">
        <v>3937.25</v>
      </c>
      <c r="L124" s="31">
        <v>3850</v>
      </c>
      <c r="M124" s="31">
        <v>0.14937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289.64999999999998</v>
      </c>
      <c r="D125" s="38">
        <v>287.06666666666666</v>
      </c>
      <c r="E125" s="38">
        <v>284.13333333333333</v>
      </c>
      <c r="F125" s="38">
        <v>278.61666666666667</v>
      </c>
      <c r="G125" s="38">
        <v>275.68333333333334</v>
      </c>
      <c r="H125" s="38">
        <v>292.58333333333331</v>
      </c>
      <c r="I125" s="38">
        <v>295.51666666666659</v>
      </c>
      <c r="J125" s="38">
        <v>301.0333333333333</v>
      </c>
      <c r="K125" s="31">
        <v>290</v>
      </c>
      <c r="L125" s="31">
        <v>281.55</v>
      </c>
      <c r="M125" s="31">
        <v>17.969159999999999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289.75</v>
      </c>
      <c r="D126" s="38">
        <v>290.21666666666664</v>
      </c>
      <c r="E126" s="38">
        <v>286.5333333333333</v>
      </c>
      <c r="F126" s="38">
        <v>283.31666666666666</v>
      </c>
      <c r="G126" s="38">
        <v>279.63333333333333</v>
      </c>
      <c r="H126" s="38">
        <v>293.43333333333328</v>
      </c>
      <c r="I126" s="38">
        <v>297.11666666666656</v>
      </c>
      <c r="J126" s="38">
        <v>300.33333333333326</v>
      </c>
      <c r="K126" s="31">
        <v>293.89999999999998</v>
      </c>
      <c r="L126" s="31">
        <v>287</v>
      </c>
      <c r="M126" s="31">
        <v>2.8367499999999999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131.19999999999999</v>
      </c>
      <c r="D127" s="38">
        <v>130.93333333333334</v>
      </c>
      <c r="E127" s="38">
        <v>129.56666666666666</v>
      </c>
      <c r="F127" s="38">
        <v>127.93333333333334</v>
      </c>
      <c r="G127" s="38">
        <v>126.56666666666666</v>
      </c>
      <c r="H127" s="38">
        <v>132.56666666666666</v>
      </c>
      <c r="I127" s="38">
        <v>133.93333333333334</v>
      </c>
      <c r="J127" s="38">
        <v>135.56666666666666</v>
      </c>
      <c r="K127" s="31">
        <v>132.30000000000001</v>
      </c>
      <c r="L127" s="31">
        <v>129.30000000000001</v>
      </c>
      <c r="M127" s="31">
        <v>47.017299999999999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1916</v>
      </c>
      <c r="D128" s="38">
        <v>1901.6666666666667</v>
      </c>
      <c r="E128" s="38">
        <v>1883.3333333333335</v>
      </c>
      <c r="F128" s="38">
        <v>1850.6666666666667</v>
      </c>
      <c r="G128" s="38">
        <v>1832.3333333333335</v>
      </c>
      <c r="H128" s="38">
        <v>1934.3333333333335</v>
      </c>
      <c r="I128" s="38">
        <v>1952.666666666667</v>
      </c>
      <c r="J128" s="38">
        <v>1985.3333333333335</v>
      </c>
      <c r="K128" s="31">
        <v>1920</v>
      </c>
      <c r="L128" s="31">
        <v>1869</v>
      </c>
      <c r="M128" s="31">
        <v>8.2391900000000007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1486.35</v>
      </c>
      <c r="D129" s="38">
        <v>1493.7</v>
      </c>
      <c r="E129" s="38">
        <v>1471.5500000000002</v>
      </c>
      <c r="F129" s="38">
        <v>1456.7500000000002</v>
      </c>
      <c r="G129" s="38">
        <v>1434.6000000000004</v>
      </c>
      <c r="H129" s="38">
        <v>1508.5</v>
      </c>
      <c r="I129" s="38">
        <v>1530.65</v>
      </c>
      <c r="J129" s="38">
        <v>1545.4499999999998</v>
      </c>
      <c r="K129" s="31">
        <v>1515.85</v>
      </c>
      <c r="L129" s="31">
        <v>1478.9</v>
      </c>
      <c r="M129" s="31">
        <v>1.9836800000000001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591.95000000000005</v>
      </c>
      <c r="D130" s="38">
        <v>591.95000000000005</v>
      </c>
      <c r="E130" s="38">
        <v>586.80000000000007</v>
      </c>
      <c r="F130" s="38">
        <v>581.65</v>
      </c>
      <c r="G130" s="38">
        <v>576.5</v>
      </c>
      <c r="H130" s="38">
        <v>597.10000000000014</v>
      </c>
      <c r="I130" s="38">
        <v>602.25000000000023</v>
      </c>
      <c r="J130" s="38">
        <v>607.4000000000002</v>
      </c>
      <c r="K130" s="31">
        <v>597.1</v>
      </c>
      <c r="L130" s="31">
        <v>586.79999999999995</v>
      </c>
      <c r="M130" s="31">
        <v>11.161910000000001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2192.6</v>
      </c>
      <c r="D131" s="38">
        <v>2185.5333333333333</v>
      </c>
      <c r="E131" s="38">
        <v>2172.0666666666666</v>
      </c>
      <c r="F131" s="38">
        <v>2151.5333333333333</v>
      </c>
      <c r="G131" s="38">
        <v>2138.0666666666666</v>
      </c>
      <c r="H131" s="38">
        <v>2206.0666666666666</v>
      </c>
      <c r="I131" s="38">
        <v>2219.5333333333328</v>
      </c>
      <c r="J131" s="38">
        <v>2240.0666666666666</v>
      </c>
      <c r="K131" s="31">
        <v>2199</v>
      </c>
      <c r="L131" s="31">
        <v>2165</v>
      </c>
      <c r="M131" s="31">
        <v>1.11717</v>
      </c>
      <c r="N131" s="1"/>
      <c r="O131" s="1"/>
    </row>
    <row r="132" spans="1:15" ht="12.75" customHeight="1">
      <c r="A132" s="33">
        <v>122</v>
      </c>
      <c r="B132" s="58" t="s">
        <v>887</v>
      </c>
      <c r="C132" s="31">
        <v>1916.95</v>
      </c>
      <c r="D132" s="38">
        <v>1909.1333333333332</v>
      </c>
      <c r="E132" s="38">
        <v>1885.8166666666664</v>
      </c>
      <c r="F132" s="38">
        <v>1854.6833333333332</v>
      </c>
      <c r="G132" s="38">
        <v>1831.3666666666663</v>
      </c>
      <c r="H132" s="38">
        <v>1940.2666666666664</v>
      </c>
      <c r="I132" s="38">
        <v>1963.583333333333</v>
      </c>
      <c r="J132" s="38">
        <v>1994.7166666666665</v>
      </c>
      <c r="K132" s="31">
        <v>1932.45</v>
      </c>
      <c r="L132" s="31">
        <v>1878</v>
      </c>
      <c r="M132" s="31">
        <v>1.2174400000000001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898.65</v>
      </c>
      <c r="D133" s="38">
        <v>893.65</v>
      </c>
      <c r="E133" s="38">
        <v>886.34999999999991</v>
      </c>
      <c r="F133" s="38">
        <v>874.05</v>
      </c>
      <c r="G133" s="38">
        <v>866.74999999999989</v>
      </c>
      <c r="H133" s="38">
        <v>905.94999999999993</v>
      </c>
      <c r="I133" s="38">
        <v>913.24999999999989</v>
      </c>
      <c r="J133" s="38">
        <v>925.55</v>
      </c>
      <c r="K133" s="31">
        <v>900.95</v>
      </c>
      <c r="L133" s="31">
        <v>881.35</v>
      </c>
      <c r="M133" s="31">
        <v>0.38941999999999999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602.35</v>
      </c>
      <c r="D134" s="38">
        <v>593.36666666666667</v>
      </c>
      <c r="E134" s="38">
        <v>581.33333333333337</v>
      </c>
      <c r="F134" s="38">
        <v>560.31666666666672</v>
      </c>
      <c r="G134" s="38">
        <v>548.28333333333342</v>
      </c>
      <c r="H134" s="38">
        <v>614.38333333333333</v>
      </c>
      <c r="I134" s="38">
        <v>626.41666666666663</v>
      </c>
      <c r="J134" s="38">
        <v>647.43333333333328</v>
      </c>
      <c r="K134" s="31">
        <v>605.4</v>
      </c>
      <c r="L134" s="31">
        <v>572.35</v>
      </c>
      <c r="M134" s="31">
        <v>34.463700000000003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2135.5</v>
      </c>
      <c r="D135" s="38">
        <v>2132.1166666666668</v>
      </c>
      <c r="E135" s="38">
        <v>2120.4333333333334</v>
      </c>
      <c r="F135" s="38">
        <v>2105.3666666666668</v>
      </c>
      <c r="G135" s="38">
        <v>2093.6833333333334</v>
      </c>
      <c r="H135" s="38">
        <v>2147.1833333333334</v>
      </c>
      <c r="I135" s="38">
        <v>2158.8666666666668</v>
      </c>
      <c r="J135" s="38">
        <v>2173.9333333333334</v>
      </c>
      <c r="K135" s="31">
        <v>2143.8000000000002</v>
      </c>
      <c r="L135" s="31">
        <v>2117.0500000000002</v>
      </c>
      <c r="M135" s="31">
        <v>3.3395999999999999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390.1</v>
      </c>
      <c r="D136" s="38">
        <v>390.68333333333334</v>
      </c>
      <c r="E136" s="38">
        <v>387.36666666666667</v>
      </c>
      <c r="F136" s="38">
        <v>384.63333333333333</v>
      </c>
      <c r="G136" s="38">
        <v>381.31666666666666</v>
      </c>
      <c r="H136" s="38">
        <v>393.41666666666669</v>
      </c>
      <c r="I136" s="38">
        <v>396.73333333333341</v>
      </c>
      <c r="J136" s="38">
        <v>399.4666666666667</v>
      </c>
      <c r="K136" s="31">
        <v>394</v>
      </c>
      <c r="L136" s="31">
        <v>387.95</v>
      </c>
      <c r="M136" s="31">
        <v>23.97664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254.4</v>
      </c>
      <c r="D137" s="38">
        <v>253.88333333333333</v>
      </c>
      <c r="E137" s="38">
        <v>250.76666666666665</v>
      </c>
      <c r="F137" s="38">
        <v>247.13333333333333</v>
      </c>
      <c r="G137" s="38">
        <v>244.01666666666665</v>
      </c>
      <c r="H137" s="38">
        <v>257.51666666666665</v>
      </c>
      <c r="I137" s="38">
        <v>260.63333333333333</v>
      </c>
      <c r="J137" s="38">
        <v>264.26666666666665</v>
      </c>
      <c r="K137" s="31">
        <v>257</v>
      </c>
      <c r="L137" s="31">
        <v>250.25</v>
      </c>
      <c r="M137" s="31">
        <v>29.071490000000001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192</v>
      </c>
      <c r="D138" s="38">
        <v>193.16666666666666</v>
      </c>
      <c r="E138" s="38">
        <v>189.33333333333331</v>
      </c>
      <c r="F138" s="38">
        <v>186.66666666666666</v>
      </c>
      <c r="G138" s="38">
        <v>182.83333333333331</v>
      </c>
      <c r="H138" s="38">
        <v>195.83333333333331</v>
      </c>
      <c r="I138" s="38">
        <v>199.66666666666663</v>
      </c>
      <c r="J138" s="38">
        <v>202.33333333333331</v>
      </c>
      <c r="K138" s="31">
        <v>197</v>
      </c>
      <c r="L138" s="31">
        <v>190.5</v>
      </c>
      <c r="M138" s="31">
        <v>31.633109999999999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3736.85</v>
      </c>
      <c r="D139" s="38">
        <v>3728.35</v>
      </c>
      <c r="E139" s="38">
        <v>3708.5</v>
      </c>
      <c r="F139" s="38">
        <v>3680.15</v>
      </c>
      <c r="G139" s="38">
        <v>3660.3</v>
      </c>
      <c r="H139" s="38">
        <v>3756.7</v>
      </c>
      <c r="I139" s="38">
        <v>3776.5499999999993</v>
      </c>
      <c r="J139" s="38">
        <v>3804.8999999999996</v>
      </c>
      <c r="K139" s="31">
        <v>3748.2</v>
      </c>
      <c r="L139" s="31">
        <v>3700</v>
      </c>
      <c r="M139" s="31">
        <v>5.9428200000000002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4260.8</v>
      </c>
      <c r="D140" s="38">
        <v>4241.9333333333334</v>
      </c>
      <c r="E140" s="38">
        <v>4195.0666666666666</v>
      </c>
      <c r="F140" s="38">
        <v>4129.333333333333</v>
      </c>
      <c r="G140" s="38">
        <v>4082.4666666666662</v>
      </c>
      <c r="H140" s="38">
        <v>4307.666666666667</v>
      </c>
      <c r="I140" s="38">
        <v>4354.5333333333338</v>
      </c>
      <c r="J140" s="38">
        <v>4420.2666666666673</v>
      </c>
      <c r="K140" s="31">
        <v>4288.8</v>
      </c>
      <c r="L140" s="31">
        <v>4176.2</v>
      </c>
      <c r="M140" s="31">
        <v>5.7024400000000002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513.6</v>
      </c>
      <c r="D141" s="38">
        <v>511.38333333333338</v>
      </c>
      <c r="E141" s="38">
        <v>505.21666666666681</v>
      </c>
      <c r="F141" s="38">
        <v>496.83333333333343</v>
      </c>
      <c r="G141" s="38">
        <v>490.66666666666686</v>
      </c>
      <c r="H141" s="38">
        <v>519.76666666666677</v>
      </c>
      <c r="I141" s="38">
        <v>525.93333333333339</v>
      </c>
      <c r="J141" s="38">
        <v>534.31666666666672</v>
      </c>
      <c r="K141" s="31">
        <v>517.54999999999995</v>
      </c>
      <c r="L141" s="31">
        <v>503</v>
      </c>
      <c r="M141" s="31">
        <v>79.213769999999997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3815.9</v>
      </c>
      <c r="D142" s="38">
        <v>3825.2999999999997</v>
      </c>
      <c r="E142" s="38">
        <v>3800.5999999999995</v>
      </c>
      <c r="F142" s="38">
        <v>3785.2999999999997</v>
      </c>
      <c r="G142" s="38">
        <v>3760.5999999999995</v>
      </c>
      <c r="H142" s="38">
        <v>3840.5999999999995</v>
      </c>
      <c r="I142" s="38">
        <v>3865.2999999999993</v>
      </c>
      <c r="J142" s="38">
        <v>3880.5999999999995</v>
      </c>
      <c r="K142" s="31">
        <v>3850</v>
      </c>
      <c r="L142" s="31">
        <v>3810</v>
      </c>
      <c r="M142" s="31">
        <v>2.4780099999999998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5231.8</v>
      </c>
      <c r="D143" s="38">
        <v>5220.0999999999995</v>
      </c>
      <c r="E143" s="38">
        <v>5181.6999999999989</v>
      </c>
      <c r="F143" s="38">
        <v>5131.5999999999995</v>
      </c>
      <c r="G143" s="38">
        <v>5093.1999999999989</v>
      </c>
      <c r="H143" s="38">
        <v>5270.1999999999989</v>
      </c>
      <c r="I143" s="38">
        <v>5308.5999999999985</v>
      </c>
      <c r="J143" s="38">
        <v>5358.6999999999989</v>
      </c>
      <c r="K143" s="31">
        <v>5258.5</v>
      </c>
      <c r="L143" s="31">
        <v>5170</v>
      </c>
      <c r="M143" s="31">
        <v>5.06874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41.75</v>
      </c>
      <c r="D144" s="38">
        <v>41.783333333333331</v>
      </c>
      <c r="E144" s="38">
        <v>41.316666666666663</v>
      </c>
      <c r="F144" s="38">
        <v>40.883333333333333</v>
      </c>
      <c r="G144" s="38">
        <v>40.416666666666664</v>
      </c>
      <c r="H144" s="38">
        <v>42.216666666666661</v>
      </c>
      <c r="I144" s="38">
        <v>42.68333333333333</v>
      </c>
      <c r="J144" s="38">
        <v>43.11666666666666</v>
      </c>
      <c r="K144" s="31">
        <v>42.25</v>
      </c>
      <c r="L144" s="31">
        <v>41.35</v>
      </c>
      <c r="M144" s="31">
        <v>291.76080999999999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1677.45</v>
      </c>
      <c r="D145" s="38">
        <v>1656.1666666666667</v>
      </c>
      <c r="E145" s="38">
        <v>1622.3333333333335</v>
      </c>
      <c r="F145" s="38">
        <v>1567.2166666666667</v>
      </c>
      <c r="G145" s="38">
        <v>1533.3833333333334</v>
      </c>
      <c r="H145" s="38">
        <v>1711.2833333333335</v>
      </c>
      <c r="I145" s="38">
        <v>1745.116666666667</v>
      </c>
      <c r="J145" s="38">
        <v>1800.2333333333336</v>
      </c>
      <c r="K145" s="31">
        <v>1690</v>
      </c>
      <c r="L145" s="31">
        <v>1601.05</v>
      </c>
      <c r="M145" s="31">
        <v>1.8071999999999999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3222.2</v>
      </c>
      <c r="D146" s="38">
        <v>3239.7833333333333</v>
      </c>
      <c r="E146" s="38">
        <v>3190.4166666666665</v>
      </c>
      <c r="F146" s="38">
        <v>3158.6333333333332</v>
      </c>
      <c r="G146" s="38">
        <v>3109.2666666666664</v>
      </c>
      <c r="H146" s="38">
        <v>3271.5666666666666</v>
      </c>
      <c r="I146" s="38">
        <v>3320.9333333333334</v>
      </c>
      <c r="J146" s="38">
        <v>3352.7166666666667</v>
      </c>
      <c r="K146" s="31">
        <v>3289.15</v>
      </c>
      <c r="L146" s="31">
        <v>3208</v>
      </c>
      <c r="M146" s="31">
        <v>38.375279999999997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465.65</v>
      </c>
      <c r="D147" s="38">
        <v>466.04999999999995</v>
      </c>
      <c r="E147" s="38">
        <v>462.89999999999992</v>
      </c>
      <c r="F147" s="38">
        <v>460.15</v>
      </c>
      <c r="G147" s="38">
        <v>456.99999999999994</v>
      </c>
      <c r="H147" s="38">
        <v>468.7999999999999</v>
      </c>
      <c r="I147" s="38">
        <v>471.95</v>
      </c>
      <c r="J147" s="38">
        <v>474.69999999999987</v>
      </c>
      <c r="K147" s="31">
        <v>469.2</v>
      </c>
      <c r="L147" s="31">
        <v>463.3</v>
      </c>
      <c r="M147" s="31">
        <v>2.1500699999999999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207.85</v>
      </c>
      <c r="D148" s="38">
        <v>208.16666666666666</v>
      </c>
      <c r="E148" s="38">
        <v>206.23333333333332</v>
      </c>
      <c r="F148" s="38">
        <v>204.61666666666667</v>
      </c>
      <c r="G148" s="38">
        <v>202.68333333333334</v>
      </c>
      <c r="H148" s="38">
        <v>209.7833333333333</v>
      </c>
      <c r="I148" s="38">
        <v>211.71666666666664</v>
      </c>
      <c r="J148" s="38">
        <v>213.33333333333329</v>
      </c>
      <c r="K148" s="31">
        <v>210.1</v>
      </c>
      <c r="L148" s="31">
        <v>206.55</v>
      </c>
      <c r="M148" s="31">
        <v>3.6469299999999998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539.54999999999995</v>
      </c>
      <c r="D149" s="38">
        <v>540.63333333333333</v>
      </c>
      <c r="E149" s="38">
        <v>537.31666666666661</v>
      </c>
      <c r="F149" s="38">
        <v>535.08333333333326</v>
      </c>
      <c r="G149" s="38">
        <v>531.76666666666654</v>
      </c>
      <c r="H149" s="38">
        <v>542.86666666666667</v>
      </c>
      <c r="I149" s="38">
        <v>546.18333333333351</v>
      </c>
      <c r="J149" s="38">
        <v>548.41666666666674</v>
      </c>
      <c r="K149" s="31">
        <v>543.95000000000005</v>
      </c>
      <c r="L149" s="31">
        <v>538.4</v>
      </c>
      <c r="M149" s="31">
        <v>1.28308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426.95</v>
      </c>
      <c r="D150" s="38">
        <v>425.61666666666662</v>
      </c>
      <c r="E150" s="38">
        <v>421.73333333333323</v>
      </c>
      <c r="F150" s="38">
        <v>416.51666666666659</v>
      </c>
      <c r="G150" s="38">
        <v>412.63333333333321</v>
      </c>
      <c r="H150" s="38">
        <v>430.83333333333326</v>
      </c>
      <c r="I150" s="38">
        <v>434.71666666666658</v>
      </c>
      <c r="J150" s="38">
        <v>439.93333333333328</v>
      </c>
      <c r="K150" s="31">
        <v>429.5</v>
      </c>
      <c r="L150" s="31">
        <v>420.4</v>
      </c>
      <c r="M150" s="31">
        <v>7.3281999999999998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1654.3</v>
      </c>
      <c r="D151" s="38">
        <v>1657.7833333333335</v>
      </c>
      <c r="E151" s="38">
        <v>1638.616666666667</v>
      </c>
      <c r="F151" s="38">
        <v>1622.9333333333334</v>
      </c>
      <c r="G151" s="38">
        <v>1603.7666666666669</v>
      </c>
      <c r="H151" s="38">
        <v>1673.4666666666672</v>
      </c>
      <c r="I151" s="38">
        <v>1692.6333333333337</v>
      </c>
      <c r="J151" s="38">
        <v>1708.3166666666673</v>
      </c>
      <c r="K151" s="31">
        <v>1676.95</v>
      </c>
      <c r="L151" s="31">
        <v>1642.1</v>
      </c>
      <c r="M151" s="31">
        <v>1.4257200000000001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119.7</v>
      </c>
      <c r="D152" s="38">
        <v>119.91666666666667</v>
      </c>
      <c r="E152" s="38">
        <v>115.98333333333335</v>
      </c>
      <c r="F152" s="38">
        <v>112.26666666666668</v>
      </c>
      <c r="G152" s="38">
        <v>108.33333333333336</v>
      </c>
      <c r="H152" s="38">
        <v>123.63333333333334</v>
      </c>
      <c r="I152" s="38">
        <v>127.56666666666665</v>
      </c>
      <c r="J152" s="38">
        <v>131.28333333333333</v>
      </c>
      <c r="K152" s="31">
        <v>123.85</v>
      </c>
      <c r="L152" s="31">
        <v>116.2</v>
      </c>
      <c r="M152" s="31">
        <v>152.71315999999999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219.55</v>
      </c>
      <c r="D153" s="38">
        <v>218.25</v>
      </c>
      <c r="E153" s="38">
        <v>215.3</v>
      </c>
      <c r="F153" s="38">
        <v>211.05</v>
      </c>
      <c r="G153" s="38">
        <v>208.10000000000002</v>
      </c>
      <c r="H153" s="38">
        <v>222.5</v>
      </c>
      <c r="I153" s="38">
        <v>225.45</v>
      </c>
      <c r="J153" s="38">
        <v>229.7</v>
      </c>
      <c r="K153" s="31">
        <v>221.2</v>
      </c>
      <c r="L153" s="31">
        <v>214</v>
      </c>
      <c r="M153" s="31">
        <v>17.807379999999998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93.35</v>
      </c>
      <c r="D154" s="38">
        <v>93.25</v>
      </c>
      <c r="E154" s="38">
        <v>91.6</v>
      </c>
      <c r="F154" s="38">
        <v>89.85</v>
      </c>
      <c r="G154" s="38">
        <v>88.199999999999989</v>
      </c>
      <c r="H154" s="38">
        <v>95</v>
      </c>
      <c r="I154" s="38">
        <v>96.65</v>
      </c>
      <c r="J154" s="38">
        <v>98.4</v>
      </c>
      <c r="K154" s="31">
        <v>94.9</v>
      </c>
      <c r="L154" s="31">
        <v>91.5</v>
      </c>
      <c r="M154" s="31">
        <v>116.19338</v>
      </c>
      <c r="N154" s="1"/>
      <c r="O154" s="1"/>
    </row>
    <row r="155" spans="1:15" ht="12.75" customHeight="1">
      <c r="A155" s="33">
        <v>145</v>
      </c>
      <c r="B155" s="58" t="s">
        <v>888</v>
      </c>
      <c r="C155" s="31">
        <v>706</v>
      </c>
      <c r="D155" s="38">
        <v>707.65</v>
      </c>
      <c r="E155" s="38">
        <v>697.4</v>
      </c>
      <c r="F155" s="38">
        <v>688.8</v>
      </c>
      <c r="G155" s="38">
        <v>678.55</v>
      </c>
      <c r="H155" s="38">
        <v>716.25</v>
      </c>
      <c r="I155" s="38">
        <v>726.5</v>
      </c>
      <c r="J155" s="38">
        <v>735.1</v>
      </c>
      <c r="K155" s="31">
        <v>717.9</v>
      </c>
      <c r="L155" s="31">
        <v>699.05</v>
      </c>
      <c r="M155" s="31">
        <v>0.94184000000000001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2243.0500000000002</v>
      </c>
      <c r="D156" s="38">
        <v>2243.8000000000002</v>
      </c>
      <c r="E156" s="38">
        <v>2222.5500000000002</v>
      </c>
      <c r="F156" s="38">
        <v>2202.0500000000002</v>
      </c>
      <c r="G156" s="38">
        <v>2180.8000000000002</v>
      </c>
      <c r="H156" s="38">
        <v>2264.3000000000002</v>
      </c>
      <c r="I156" s="38">
        <v>2285.5500000000002</v>
      </c>
      <c r="J156" s="38">
        <v>2306.0500000000002</v>
      </c>
      <c r="K156" s="31">
        <v>2265.0500000000002</v>
      </c>
      <c r="L156" s="31">
        <v>2223.3000000000002</v>
      </c>
      <c r="M156" s="31">
        <v>2.05775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248.3</v>
      </c>
      <c r="D157" s="38">
        <v>249.06666666666669</v>
      </c>
      <c r="E157" s="38">
        <v>246.13333333333338</v>
      </c>
      <c r="F157" s="38">
        <v>243.9666666666667</v>
      </c>
      <c r="G157" s="38">
        <v>241.03333333333339</v>
      </c>
      <c r="H157" s="38">
        <v>251.23333333333338</v>
      </c>
      <c r="I157" s="38">
        <v>254.16666666666671</v>
      </c>
      <c r="J157" s="38">
        <v>256.33333333333337</v>
      </c>
      <c r="K157" s="31">
        <v>252</v>
      </c>
      <c r="L157" s="31">
        <v>246.9</v>
      </c>
      <c r="M157" s="31">
        <v>61.132019999999997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476.05</v>
      </c>
      <c r="D158" s="38">
        <v>478.36666666666662</v>
      </c>
      <c r="E158" s="38">
        <v>469.98333333333323</v>
      </c>
      <c r="F158" s="38">
        <v>463.91666666666663</v>
      </c>
      <c r="G158" s="38">
        <v>455.53333333333325</v>
      </c>
      <c r="H158" s="38">
        <v>484.43333333333322</v>
      </c>
      <c r="I158" s="38">
        <v>492.81666666666655</v>
      </c>
      <c r="J158" s="38">
        <v>498.88333333333321</v>
      </c>
      <c r="K158" s="31">
        <v>486.75</v>
      </c>
      <c r="L158" s="31">
        <v>472.3</v>
      </c>
      <c r="M158" s="31">
        <v>23.323250000000002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334.65</v>
      </c>
      <c r="D159" s="38">
        <v>337.08333333333331</v>
      </c>
      <c r="E159" s="38">
        <v>330.16666666666663</v>
      </c>
      <c r="F159" s="38">
        <v>325.68333333333334</v>
      </c>
      <c r="G159" s="38">
        <v>318.76666666666665</v>
      </c>
      <c r="H159" s="38">
        <v>341.56666666666661</v>
      </c>
      <c r="I159" s="38">
        <v>348.48333333333323</v>
      </c>
      <c r="J159" s="38">
        <v>352.96666666666658</v>
      </c>
      <c r="K159" s="31">
        <v>344</v>
      </c>
      <c r="L159" s="31">
        <v>332.6</v>
      </c>
      <c r="M159" s="31">
        <v>3.8736199999999998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135.4</v>
      </c>
      <c r="D160" s="38">
        <v>134.75</v>
      </c>
      <c r="E160" s="38">
        <v>133</v>
      </c>
      <c r="F160" s="38">
        <v>130.6</v>
      </c>
      <c r="G160" s="38">
        <v>128.85</v>
      </c>
      <c r="H160" s="38">
        <v>137.15</v>
      </c>
      <c r="I160" s="38">
        <v>138.9</v>
      </c>
      <c r="J160" s="38">
        <v>141.30000000000001</v>
      </c>
      <c r="K160" s="31">
        <v>136.5</v>
      </c>
      <c r="L160" s="31">
        <v>132.35</v>
      </c>
      <c r="M160" s="31">
        <v>230.44807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828.8</v>
      </c>
      <c r="D161" s="38">
        <v>832.18333333333339</v>
      </c>
      <c r="E161" s="38">
        <v>819.61666666666679</v>
      </c>
      <c r="F161" s="38">
        <v>810.43333333333339</v>
      </c>
      <c r="G161" s="38">
        <v>797.86666666666679</v>
      </c>
      <c r="H161" s="38">
        <v>841.36666666666679</v>
      </c>
      <c r="I161" s="38">
        <v>853.93333333333339</v>
      </c>
      <c r="J161" s="38">
        <v>863.11666666666679</v>
      </c>
      <c r="K161" s="31">
        <v>844.75</v>
      </c>
      <c r="L161" s="31">
        <v>823</v>
      </c>
      <c r="M161" s="31">
        <v>2.8739300000000001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4826.3</v>
      </c>
      <c r="D162" s="38">
        <v>4833.2666666666664</v>
      </c>
      <c r="E162" s="38">
        <v>4803.0333333333328</v>
      </c>
      <c r="F162" s="38">
        <v>4779.7666666666664</v>
      </c>
      <c r="G162" s="38">
        <v>4749.5333333333328</v>
      </c>
      <c r="H162" s="38">
        <v>4856.5333333333328</v>
      </c>
      <c r="I162" s="38">
        <v>4886.7666666666664</v>
      </c>
      <c r="J162" s="38">
        <v>4910.0333333333328</v>
      </c>
      <c r="K162" s="31">
        <v>4863.5</v>
      </c>
      <c r="L162" s="31">
        <v>4810</v>
      </c>
      <c r="M162" s="31">
        <v>0.16248000000000001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174.75</v>
      </c>
      <c r="D163" s="38">
        <v>174.26666666666665</v>
      </c>
      <c r="E163" s="38">
        <v>172.8833333333333</v>
      </c>
      <c r="F163" s="38">
        <v>171.01666666666665</v>
      </c>
      <c r="G163" s="38">
        <v>169.6333333333333</v>
      </c>
      <c r="H163" s="38">
        <v>176.1333333333333</v>
      </c>
      <c r="I163" s="38">
        <v>177.51666666666662</v>
      </c>
      <c r="J163" s="38">
        <v>179.3833333333333</v>
      </c>
      <c r="K163" s="31">
        <v>175.65</v>
      </c>
      <c r="L163" s="31">
        <v>172.4</v>
      </c>
      <c r="M163" s="31">
        <v>5.9506399999999999</v>
      </c>
      <c r="N163" s="1"/>
      <c r="O163" s="1"/>
    </row>
    <row r="164" spans="1:15" ht="12.75" customHeight="1">
      <c r="A164" s="33">
        <v>154</v>
      </c>
      <c r="B164" s="58" t="s">
        <v>889</v>
      </c>
      <c r="C164" s="31">
        <v>676.5</v>
      </c>
      <c r="D164" s="38">
        <v>676.94999999999993</v>
      </c>
      <c r="E164" s="38">
        <v>664.89999999999986</v>
      </c>
      <c r="F164" s="38">
        <v>653.29999999999995</v>
      </c>
      <c r="G164" s="38">
        <v>641.24999999999989</v>
      </c>
      <c r="H164" s="38">
        <v>688.54999999999984</v>
      </c>
      <c r="I164" s="38">
        <v>700.5999999999998</v>
      </c>
      <c r="J164" s="38">
        <v>712.19999999999982</v>
      </c>
      <c r="K164" s="31">
        <v>689</v>
      </c>
      <c r="L164" s="31">
        <v>665.35</v>
      </c>
      <c r="M164" s="31">
        <v>3.4748999999999999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2940.15</v>
      </c>
      <c r="D165" s="38">
        <v>2951.0333333333333</v>
      </c>
      <c r="E165" s="38">
        <v>2923.1166666666668</v>
      </c>
      <c r="F165" s="38">
        <v>2906.0833333333335</v>
      </c>
      <c r="G165" s="38">
        <v>2878.166666666667</v>
      </c>
      <c r="H165" s="38">
        <v>2968.0666666666666</v>
      </c>
      <c r="I165" s="38">
        <v>2995.9833333333336</v>
      </c>
      <c r="J165" s="38">
        <v>3013.0166666666664</v>
      </c>
      <c r="K165" s="31">
        <v>2978.95</v>
      </c>
      <c r="L165" s="31">
        <v>2934</v>
      </c>
      <c r="M165" s="31">
        <v>0.54732999999999998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322.14999999999998</v>
      </c>
      <c r="D166" s="38">
        <v>320.96666666666664</v>
      </c>
      <c r="E166" s="38">
        <v>316.23333333333329</v>
      </c>
      <c r="F166" s="38">
        <v>310.31666666666666</v>
      </c>
      <c r="G166" s="38">
        <v>305.58333333333331</v>
      </c>
      <c r="H166" s="38">
        <v>326.88333333333327</v>
      </c>
      <c r="I166" s="38">
        <v>331.61666666666662</v>
      </c>
      <c r="J166" s="38">
        <v>337.53333333333325</v>
      </c>
      <c r="K166" s="31">
        <v>325.7</v>
      </c>
      <c r="L166" s="31">
        <v>315.05</v>
      </c>
      <c r="M166" s="31">
        <v>25.945489999999999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128.94999999999999</v>
      </c>
      <c r="D167" s="38">
        <v>129.65</v>
      </c>
      <c r="E167" s="38">
        <v>127.5</v>
      </c>
      <c r="F167" s="38">
        <v>126.04999999999998</v>
      </c>
      <c r="G167" s="38">
        <v>123.89999999999998</v>
      </c>
      <c r="H167" s="38">
        <v>131.10000000000002</v>
      </c>
      <c r="I167" s="38">
        <v>133.25000000000006</v>
      </c>
      <c r="J167" s="38">
        <v>134.70000000000005</v>
      </c>
      <c r="K167" s="31">
        <v>131.80000000000001</v>
      </c>
      <c r="L167" s="31">
        <v>128.19999999999999</v>
      </c>
      <c r="M167" s="31">
        <v>21.424040000000002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243.6</v>
      </c>
      <c r="D168" s="38">
        <v>243.31666666666669</v>
      </c>
      <c r="E168" s="38">
        <v>241.13333333333338</v>
      </c>
      <c r="F168" s="38">
        <v>238.66666666666669</v>
      </c>
      <c r="G168" s="38">
        <v>236.48333333333338</v>
      </c>
      <c r="H168" s="38">
        <v>245.78333333333339</v>
      </c>
      <c r="I168" s="38">
        <v>247.96666666666673</v>
      </c>
      <c r="J168" s="38">
        <v>250.43333333333339</v>
      </c>
      <c r="K168" s="31">
        <v>245.5</v>
      </c>
      <c r="L168" s="31">
        <v>240.85</v>
      </c>
      <c r="M168" s="31">
        <v>1.96173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110.8</v>
      </c>
      <c r="D169" s="38">
        <v>109.43333333333332</v>
      </c>
      <c r="E169" s="38">
        <v>107.46666666666664</v>
      </c>
      <c r="F169" s="38">
        <v>104.13333333333331</v>
      </c>
      <c r="G169" s="38">
        <v>102.16666666666663</v>
      </c>
      <c r="H169" s="38">
        <v>112.76666666666665</v>
      </c>
      <c r="I169" s="38">
        <v>114.73333333333332</v>
      </c>
      <c r="J169" s="38">
        <v>118.06666666666666</v>
      </c>
      <c r="K169" s="31">
        <v>111.4</v>
      </c>
      <c r="L169" s="31">
        <v>106.1</v>
      </c>
      <c r="M169" s="31">
        <v>291.45409000000001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2652.65</v>
      </c>
      <c r="D170" s="38">
        <v>2667.9333333333329</v>
      </c>
      <c r="E170" s="38">
        <v>2626.1166666666659</v>
      </c>
      <c r="F170" s="38">
        <v>2599.583333333333</v>
      </c>
      <c r="G170" s="38">
        <v>2557.766666666666</v>
      </c>
      <c r="H170" s="38">
        <v>2694.4666666666658</v>
      </c>
      <c r="I170" s="38">
        <v>2736.2833333333324</v>
      </c>
      <c r="J170" s="38">
        <v>2762.8166666666657</v>
      </c>
      <c r="K170" s="31">
        <v>2709.75</v>
      </c>
      <c r="L170" s="31">
        <v>2641.4</v>
      </c>
      <c r="M170" s="31">
        <v>0.13630999999999999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3180.45</v>
      </c>
      <c r="D171" s="38">
        <v>3171.15</v>
      </c>
      <c r="E171" s="38">
        <v>3154.3</v>
      </c>
      <c r="F171" s="38">
        <v>3128.15</v>
      </c>
      <c r="G171" s="38">
        <v>3111.3</v>
      </c>
      <c r="H171" s="38">
        <v>3197.3</v>
      </c>
      <c r="I171" s="38">
        <v>3214.1499999999996</v>
      </c>
      <c r="J171" s="38">
        <v>3240.3</v>
      </c>
      <c r="K171" s="31">
        <v>3188</v>
      </c>
      <c r="L171" s="31">
        <v>3145</v>
      </c>
      <c r="M171" s="31">
        <v>0.10124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739.15</v>
      </c>
      <c r="D172" s="38">
        <v>734.55000000000007</v>
      </c>
      <c r="E172" s="38">
        <v>727.10000000000014</v>
      </c>
      <c r="F172" s="38">
        <v>715.05000000000007</v>
      </c>
      <c r="G172" s="38">
        <v>707.60000000000014</v>
      </c>
      <c r="H172" s="38">
        <v>746.60000000000014</v>
      </c>
      <c r="I172" s="38">
        <v>754.05000000000018</v>
      </c>
      <c r="J172" s="38">
        <v>766.10000000000014</v>
      </c>
      <c r="K172" s="31">
        <v>742</v>
      </c>
      <c r="L172" s="31">
        <v>722.5</v>
      </c>
      <c r="M172" s="31">
        <v>2.3283499999999999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185.85</v>
      </c>
      <c r="D173" s="38">
        <v>185.20000000000002</v>
      </c>
      <c r="E173" s="38">
        <v>183.15000000000003</v>
      </c>
      <c r="F173" s="38">
        <v>180.45000000000002</v>
      </c>
      <c r="G173" s="38">
        <v>178.40000000000003</v>
      </c>
      <c r="H173" s="38">
        <v>187.90000000000003</v>
      </c>
      <c r="I173" s="38">
        <v>189.95000000000005</v>
      </c>
      <c r="J173" s="38">
        <v>192.65000000000003</v>
      </c>
      <c r="K173" s="31">
        <v>187.25</v>
      </c>
      <c r="L173" s="31">
        <v>182.5</v>
      </c>
      <c r="M173" s="31">
        <v>6.4363099999999998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1060.45</v>
      </c>
      <c r="D174" s="38">
        <v>1062.1666666666667</v>
      </c>
      <c r="E174" s="38">
        <v>1055.3333333333335</v>
      </c>
      <c r="F174" s="38">
        <v>1050.2166666666667</v>
      </c>
      <c r="G174" s="38">
        <v>1043.3833333333334</v>
      </c>
      <c r="H174" s="38">
        <v>1067.2833333333335</v>
      </c>
      <c r="I174" s="38">
        <v>1074.116666666667</v>
      </c>
      <c r="J174" s="38">
        <v>1079.2333333333336</v>
      </c>
      <c r="K174" s="31">
        <v>1069</v>
      </c>
      <c r="L174" s="31">
        <v>1057.05</v>
      </c>
      <c r="M174" s="31">
        <v>1.74143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1415.5</v>
      </c>
      <c r="D175" s="38">
        <v>1412.6499999999999</v>
      </c>
      <c r="E175" s="38">
        <v>1402.8499999999997</v>
      </c>
      <c r="F175" s="38">
        <v>1390.1999999999998</v>
      </c>
      <c r="G175" s="38">
        <v>1380.3999999999996</v>
      </c>
      <c r="H175" s="38">
        <v>1425.2999999999997</v>
      </c>
      <c r="I175" s="38">
        <v>1435.1</v>
      </c>
      <c r="J175" s="38">
        <v>1447.7499999999998</v>
      </c>
      <c r="K175" s="31">
        <v>1422.45</v>
      </c>
      <c r="L175" s="31">
        <v>1400</v>
      </c>
      <c r="M175" s="31">
        <v>0.52842999999999996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668.25</v>
      </c>
      <c r="D176" s="38">
        <v>666.93333333333328</v>
      </c>
      <c r="E176" s="38">
        <v>662.86666666666656</v>
      </c>
      <c r="F176" s="38">
        <v>657.48333333333323</v>
      </c>
      <c r="G176" s="38">
        <v>653.41666666666652</v>
      </c>
      <c r="H176" s="38">
        <v>672.31666666666661</v>
      </c>
      <c r="I176" s="38">
        <v>676.38333333333344</v>
      </c>
      <c r="J176" s="38">
        <v>681.76666666666665</v>
      </c>
      <c r="K176" s="31">
        <v>671</v>
      </c>
      <c r="L176" s="31">
        <v>661.55</v>
      </c>
      <c r="M176" s="31">
        <v>9.8349499999999992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1486.8</v>
      </c>
      <c r="D177" s="38">
        <v>1491.4166666666667</v>
      </c>
      <c r="E177" s="38">
        <v>1476.3333333333335</v>
      </c>
      <c r="F177" s="38">
        <v>1465.8666666666668</v>
      </c>
      <c r="G177" s="38">
        <v>1450.7833333333335</v>
      </c>
      <c r="H177" s="38">
        <v>1501.8833333333334</v>
      </c>
      <c r="I177" s="38">
        <v>1516.9666666666669</v>
      </c>
      <c r="J177" s="38">
        <v>1527.4333333333334</v>
      </c>
      <c r="K177" s="31">
        <v>1506.5</v>
      </c>
      <c r="L177" s="31">
        <v>1480.95</v>
      </c>
      <c r="M177" s="31">
        <v>0.60382999999999998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44.7</v>
      </c>
      <c r="D178" s="38">
        <v>44.35</v>
      </c>
      <c r="E178" s="38">
        <v>43.900000000000006</v>
      </c>
      <c r="F178" s="38">
        <v>43.1</v>
      </c>
      <c r="G178" s="38">
        <v>42.650000000000006</v>
      </c>
      <c r="H178" s="38">
        <v>45.150000000000006</v>
      </c>
      <c r="I178" s="38">
        <v>45.600000000000009</v>
      </c>
      <c r="J178" s="38">
        <v>46.400000000000006</v>
      </c>
      <c r="K178" s="31">
        <v>44.8</v>
      </c>
      <c r="L178" s="31">
        <v>43.55</v>
      </c>
      <c r="M178" s="31">
        <v>120.93942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608.54999999999995</v>
      </c>
      <c r="D179" s="38">
        <v>607.31666666666661</v>
      </c>
      <c r="E179" s="38">
        <v>602.23333333333323</v>
      </c>
      <c r="F179" s="38">
        <v>595.91666666666663</v>
      </c>
      <c r="G179" s="38">
        <v>590.83333333333326</v>
      </c>
      <c r="H179" s="38">
        <v>613.63333333333321</v>
      </c>
      <c r="I179" s="38">
        <v>618.7166666666667</v>
      </c>
      <c r="J179" s="38">
        <v>625.03333333333319</v>
      </c>
      <c r="K179" s="31">
        <v>612.4</v>
      </c>
      <c r="L179" s="31">
        <v>601</v>
      </c>
      <c r="M179" s="31">
        <v>15.64096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1117.6500000000001</v>
      </c>
      <c r="D180" s="38">
        <v>1119.7333333333333</v>
      </c>
      <c r="E180" s="38">
        <v>1109.9666666666667</v>
      </c>
      <c r="F180" s="38">
        <v>1102.2833333333333</v>
      </c>
      <c r="G180" s="38">
        <v>1092.5166666666667</v>
      </c>
      <c r="H180" s="38">
        <v>1127.4166666666667</v>
      </c>
      <c r="I180" s="38">
        <v>1137.1833333333336</v>
      </c>
      <c r="J180" s="38">
        <v>1144.8666666666668</v>
      </c>
      <c r="K180" s="31">
        <v>1129.5</v>
      </c>
      <c r="L180" s="31">
        <v>1112.05</v>
      </c>
      <c r="M180" s="31">
        <v>0.50785999999999998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1726.05</v>
      </c>
      <c r="D181" s="38">
        <v>1732.4833333333336</v>
      </c>
      <c r="E181" s="38">
        <v>1709.7166666666672</v>
      </c>
      <c r="F181" s="38">
        <v>1693.3833333333337</v>
      </c>
      <c r="G181" s="38">
        <v>1670.6166666666672</v>
      </c>
      <c r="H181" s="38">
        <v>1748.8166666666671</v>
      </c>
      <c r="I181" s="38">
        <v>1771.5833333333335</v>
      </c>
      <c r="J181" s="38">
        <v>1787.916666666667</v>
      </c>
      <c r="K181" s="31">
        <v>1755.25</v>
      </c>
      <c r="L181" s="31">
        <v>1716.15</v>
      </c>
      <c r="M181" s="31">
        <v>0.57143999999999995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464.1</v>
      </c>
      <c r="D182" s="38">
        <v>465.7833333333333</v>
      </c>
      <c r="E182" s="38">
        <v>461.21666666666658</v>
      </c>
      <c r="F182" s="38">
        <v>458.33333333333326</v>
      </c>
      <c r="G182" s="38">
        <v>453.76666666666654</v>
      </c>
      <c r="H182" s="38">
        <v>468.66666666666663</v>
      </c>
      <c r="I182" s="38">
        <v>473.23333333333335</v>
      </c>
      <c r="J182" s="38">
        <v>476.11666666666667</v>
      </c>
      <c r="K182" s="31">
        <v>470.35</v>
      </c>
      <c r="L182" s="31">
        <v>462.9</v>
      </c>
      <c r="M182" s="31">
        <v>0.80864000000000003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1079.9000000000001</v>
      </c>
      <c r="D183" s="38">
        <v>1083.9833333333333</v>
      </c>
      <c r="E183" s="38">
        <v>1065.9166666666667</v>
      </c>
      <c r="F183" s="38">
        <v>1051.9333333333334</v>
      </c>
      <c r="G183" s="38">
        <v>1033.8666666666668</v>
      </c>
      <c r="H183" s="38">
        <v>1097.9666666666667</v>
      </c>
      <c r="I183" s="38">
        <v>1116.0333333333333</v>
      </c>
      <c r="J183" s="38">
        <v>1130.0166666666667</v>
      </c>
      <c r="K183" s="31">
        <v>1102.05</v>
      </c>
      <c r="L183" s="31">
        <v>1070</v>
      </c>
      <c r="M183" s="31">
        <v>8.4147200000000009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506.75</v>
      </c>
      <c r="D184" s="38">
        <v>509.7</v>
      </c>
      <c r="E184" s="38">
        <v>502.44999999999993</v>
      </c>
      <c r="F184" s="38">
        <v>498.14999999999992</v>
      </c>
      <c r="G184" s="38">
        <v>490.89999999999986</v>
      </c>
      <c r="H184" s="38">
        <v>514</v>
      </c>
      <c r="I184" s="38">
        <v>521.25000000000011</v>
      </c>
      <c r="J184" s="38">
        <v>525.55000000000007</v>
      </c>
      <c r="K184" s="31">
        <v>516.95000000000005</v>
      </c>
      <c r="L184" s="31">
        <v>505.4</v>
      </c>
      <c r="M184" s="31">
        <v>1.1005400000000001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1598.7</v>
      </c>
      <c r="D185" s="38">
        <v>1595.9166666666667</v>
      </c>
      <c r="E185" s="38">
        <v>1570.8333333333335</v>
      </c>
      <c r="F185" s="38">
        <v>1542.9666666666667</v>
      </c>
      <c r="G185" s="38">
        <v>1517.8833333333334</v>
      </c>
      <c r="H185" s="38">
        <v>1623.7833333333335</v>
      </c>
      <c r="I185" s="38">
        <v>1648.866666666667</v>
      </c>
      <c r="J185" s="38">
        <v>1676.7333333333336</v>
      </c>
      <c r="K185" s="31">
        <v>1621</v>
      </c>
      <c r="L185" s="31">
        <v>1568.05</v>
      </c>
      <c r="M185" s="31">
        <v>17.079000000000001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118.9</v>
      </c>
      <c r="D186" s="38">
        <v>120.08333333333333</v>
      </c>
      <c r="E186" s="38">
        <v>116.96666666666665</v>
      </c>
      <c r="F186" s="38">
        <v>115.03333333333333</v>
      </c>
      <c r="G186" s="38">
        <v>111.91666666666666</v>
      </c>
      <c r="H186" s="38">
        <v>122.01666666666665</v>
      </c>
      <c r="I186" s="38">
        <v>125.13333333333333</v>
      </c>
      <c r="J186" s="38">
        <v>127.06666666666665</v>
      </c>
      <c r="K186" s="31">
        <v>123.2</v>
      </c>
      <c r="L186" s="31">
        <v>118.15</v>
      </c>
      <c r="M186" s="31">
        <v>16.570969999999999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300.89999999999998</v>
      </c>
      <c r="D187" s="38">
        <v>299.48333333333335</v>
      </c>
      <c r="E187" s="38">
        <v>295.7166666666667</v>
      </c>
      <c r="F187" s="38">
        <v>290.53333333333336</v>
      </c>
      <c r="G187" s="38">
        <v>286.76666666666671</v>
      </c>
      <c r="H187" s="38">
        <v>304.66666666666669</v>
      </c>
      <c r="I187" s="38">
        <v>308.43333333333334</v>
      </c>
      <c r="J187" s="38">
        <v>313.61666666666667</v>
      </c>
      <c r="K187" s="31">
        <v>303.25</v>
      </c>
      <c r="L187" s="31">
        <v>294.3</v>
      </c>
      <c r="M187" s="31">
        <v>20.257390000000001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410.3</v>
      </c>
      <c r="D188" s="38">
        <v>405.61666666666662</v>
      </c>
      <c r="E188" s="38">
        <v>397.58333333333326</v>
      </c>
      <c r="F188" s="38">
        <v>384.86666666666662</v>
      </c>
      <c r="G188" s="38">
        <v>376.83333333333326</v>
      </c>
      <c r="H188" s="38">
        <v>418.33333333333326</v>
      </c>
      <c r="I188" s="38">
        <v>426.36666666666667</v>
      </c>
      <c r="J188" s="38">
        <v>439.08333333333326</v>
      </c>
      <c r="K188" s="31">
        <v>413.65</v>
      </c>
      <c r="L188" s="31">
        <v>392.9</v>
      </c>
      <c r="M188" s="31">
        <v>17.85219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1768.05</v>
      </c>
      <c r="D189" s="38">
        <v>1772.2833333333335</v>
      </c>
      <c r="E189" s="38">
        <v>1760.7666666666671</v>
      </c>
      <c r="F189" s="38">
        <v>1753.4833333333336</v>
      </c>
      <c r="G189" s="38">
        <v>1741.9666666666672</v>
      </c>
      <c r="H189" s="38">
        <v>1779.5666666666671</v>
      </c>
      <c r="I189" s="38">
        <v>1791.0833333333335</v>
      </c>
      <c r="J189" s="38">
        <v>1798.366666666667</v>
      </c>
      <c r="K189" s="31">
        <v>1783.8</v>
      </c>
      <c r="L189" s="31">
        <v>1765</v>
      </c>
      <c r="M189" s="31">
        <v>3.5933600000000001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345.1</v>
      </c>
      <c r="D190" s="38">
        <v>346.83333333333331</v>
      </c>
      <c r="E190" s="38">
        <v>340.16666666666663</v>
      </c>
      <c r="F190" s="38">
        <v>335.23333333333329</v>
      </c>
      <c r="G190" s="38">
        <v>328.56666666666661</v>
      </c>
      <c r="H190" s="38">
        <v>351.76666666666665</v>
      </c>
      <c r="I190" s="38">
        <v>358.43333333333328</v>
      </c>
      <c r="J190" s="38">
        <v>363.36666666666667</v>
      </c>
      <c r="K190" s="31">
        <v>353.5</v>
      </c>
      <c r="L190" s="31">
        <v>341.9</v>
      </c>
      <c r="M190" s="31">
        <v>4.5747099999999996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2191.25</v>
      </c>
      <c r="D191" s="38">
        <v>2198.7333333333331</v>
      </c>
      <c r="E191" s="38">
        <v>2162.4666666666662</v>
      </c>
      <c r="F191" s="38">
        <v>2133.6833333333329</v>
      </c>
      <c r="G191" s="38">
        <v>2097.4166666666661</v>
      </c>
      <c r="H191" s="38">
        <v>2227.5166666666664</v>
      </c>
      <c r="I191" s="38">
        <v>2263.7833333333338</v>
      </c>
      <c r="J191" s="38">
        <v>2292.5666666666666</v>
      </c>
      <c r="K191" s="31">
        <v>2235</v>
      </c>
      <c r="L191" s="31">
        <v>2169.9499999999998</v>
      </c>
      <c r="M191" s="31">
        <v>0.52547999999999995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1333.2</v>
      </c>
      <c r="D192" s="38">
        <v>1325.1166666666666</v>
      </c>
      <c r="E192" s="38">
        <v>1312.2333333333331</v>
      </c>
      <c r="F192" s="38">
        <v>1291.2666666666667</v>
      </c>
      <c r="G192" s="38">
        <v>1278.3833333333332</v>
      </c>
      <c r="H192" s="38">
        <v>1346.083333333333</v>
      </c>
      <c r="I192" s="38">
        <v>1358.9666666666667</v>
      </c>
      <c r="J192" s="38">
        <v>1379.9333333333329</v>
      </c>
      <c r="K192" s="31">
        <v>1338</v>
      </c>
      <c r="L192" s="31">
        <v>1304.1500000000001</v>
      </c>
      <c r="M192" s="31">
        <v>0.62331999999999999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167.95</v>
      </c>
      <c r="D193" s="38">
        <v>168.15</v>
      </c>
      <c r="E193" s="38">
        <v>165.8</v>
      </c>
      <c r="F193" s="38">
        <v>163.65</v>
      </c>
      <c r="G193" s="38">
        <v>161.30000000000001</v>
      </c>
      <c r="H193" s="38">
        <v>170.3</v>
      </c>
      <c r="I193" s="38">
        <v>172.64999999999998</v>
      </c>
      <c r="J193" s="38">
        <v>174.8</v>
      </c>
      <c r="K193" s="31">
        <v>170.5</v>
      </c>
      <c r="L193" s="31">
        <v>166</v>
      </c>
      <c r="M193" s="31">
        <v>54.529539999999997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289.39999999999998</v>
      </c>
      <c r="D194" s="38">
        <v>287.23333333333335</v>
      </c>
      <c r="E194" s="38">
        <v>284.4666666666667</v>
      </c>
      <c r="F194" s="38">
        <v>279.53333333333336</v>
      </c>
      <c r="G194" s="38">
        <v>276.76666666666671</v>
      </c>
      <c r="H194" s="38">
        <v>292.16666666666669</v>
      </c>
      <c r="I194" s="38">
        <v>294.93333333333334</v>
      </c>
      <c r="J194" s="38">
        <v>299.86666666666667</v>
      </c>
      <c r="K194" s="31">
        <v>290</v>
      </c>
      <c r="L194" s="31">
        <v>282.3</v>
      </c>
      <c r="M194" s="31">
        <v>16.944890000000001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676.95</v>
      </c>
      <c r="D195" s="38">
        <v>676.5</v>
      </c>
      <c r="E195" s="38">
        <v>669</v>
      </c>
      <c r="F195" s="38">
        <v>661.05</v>
      </c>
      <c r="G195" s="38">
        <v>653.54999999999995</v>
      </c>
      <c r="H195" s="38">
        <v>684.45</v>
      </c>
      <c r="I195" s="38">
        <v>691.95</v>
      </c>
      <c r="J195" s="38">
        <v>699.90000000000009</v>
      </c>
      <c r="K195" s="31">
        <v>684</v>
      </c>
      <c r="L195" s="31">
        <v>668.55</v>
      </c>
      <c r="M195" s="31">
        <v>0.65469999999999995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475.6</v>
      </c>
      <c r="D196" s="38">
        <v>475.95</v>
      </c>
      <c r="E196" s="38">
        <v>472.29999999999995</v>
      </c>
      <c r="F196" s="38">
        <v>468.99999999999994</v>
      </c>
      <c r="G196" s="38">
        <v>465.34999999999991</v>
      </c>
      <c r="H196" s="38">
        <v>479.25</v>
      </c>
      <c r="I196" s="38">
        <v>482.9</v>
      </c>
      <c r="J196" s="38">
        <v>486.20000000000005</v>
      </c>
      <c r="K196" s="31">
        <v>479.6</v>
      </c>
      <c r="L196" s="31">
        <v>472.65</v>
      </c>
      <c r="M196" s="31">
        <v>5.1231999999999998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3731.05</v>
      </c>
      <c r="D197" s="38">
        <v>3734.2833333333333</v>
      </c>
      <c r="E197" s="38">
        <v>3703.7666666666664</v>
      </c>
      <c r="F197" s="38">
        <v>3676.4833333333331</v>
      </c>
      <c r="G197" s="38">
        <v>3645.9666666666662</v>
      </c>
      <c r="H197" s="38">
        <v>3761.5666666666666</v>
      </c>
      <c r="I197" s="38">
        <v>3792.0833333333339</v>
      </c>
      <c r="J197" s="38">
        <v>3819.3666666666668</v>
      </c>
      <c r="K197" s="31">
        <v>3764.8</v>
      </c>
      <c r="L197" s="31">
        <v>3707</v>
      </c>
      <c r="M197" s="31">
        <v>8.6836300000000008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985.25</v>
      </c>
      <c r="D198" s="38">
        <v>987.2833333333333</v>
      </c>
      <c r="E198" s="38">
        <v>979.31666666666661</v>
      </c>
      <c r="F198" s="38">
        <v>973.38333333333333</v>
      </c>
      <c r="G198" s="38">
        <v>965.41666666666663</v>
      </c>
      <c r="H198" s="38">
        <v>993.21666666666658</v>
      </c>
      <c r="I198" s="38">
        <v>1001.1833333333333</v>
      </c>
      <c r="J198" s="38">
        <v>1007.1166666666666</v>
      </c>
      <c r="K198" s="31">
        <v>995.25</v>
      </c>
      <c r="L198" s="31">
        <v>981.35</v>
      </c>
      <c r="M198" s="31">
        <v>2.3774799999999998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1308.75</v>
      </c>
      <c r="D199" s="38">
        <v>1308.1666666666667</v>
      </c>
      <c r="E199" s="38">
        <v>1288.9833333333336</v>
      </c>
      <c r="F199" s="38">
        <v>1269.2166666666669</v>
      </c>
      <c r="G199" s="38">
        <v>1250.0333333333338</v>
      </c>
      <c r="H199" s="38">
        <v>1327.9333333333334</v>
      </c>
      <c r="I199" s="38">
        <v>1347.1166666666663</v>
      </c>
      <c r="J199" s="38">
        <v>1366.8833333333332</v>
      </c>
      <c r="K199" s="31">
        <v>1327.35</v>
      </c>
      <c r="L199" s="31">
        <v>1288.4000000000001</v>
      </c>
      <c r="M199" s="31">
        <v>9.5209100000000007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1180.6500000000001</v>
      </c>
      <c r="D200" s="38">
        <v>1184.5333333333335</v>
      </c>
      <c r="E200" s="38">
        <v>1171.0666666666671</v>
      </c>
      <c r="F200" s="38">
        <v>1161.4833333333336</v>
      </c>
      <c r="G200" s="38">
        <v>1148.0166666666671</v>
      </c>
      <c r="H200" s="38">
        <v>1194.116666666667</v>
      </c>
      <c r="I200" s="38">
        <v>1207.5833333333337</v>
      </c>
      <c r="J200" s="38">
        <v>1217.166666666667</v>
      </c>
      <c r="K200" s="31">
        <v>1198</v>
      </c>
      <c r="L200" s="31">
        <v>1174.95</v>
      </c>
      <c r="M200" s="31">
        <v>23.342199999999998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2795.9</v>
      </c>
      <c r="D201" s="38">
        <v>2794.85</v>
      </c>
      <c r="E201" s="38">
        <v>2773.2</v>
      </c>
      <c r="F201" s="38">
        <v>2750.5</v>
      </c>
      <c r="G201" s="38">
        <v>2728.85</v>
      </c>
      <c r="H201" s="38">
        <v>2817.5499999999997</v>
      </c>
      <c r="I201" s="38">
        <v>2839.2000000000003</v>
      </c>
      <c r="J201" s="38">
        <v>2861.8999999999996</v>
      </c>
      <c r="K201" s="31">
        <v>2816.5</v>
      </c>
      <c r="L201" s="31">
        <v>2772.15</v>
      </c>
      <c r="M201" s="31">
        <v>48.006079999999997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2259.75</v>
      </c>
      <c r="D202" s="38">
        <v>2267.9833333333331</v>
      </c>
      <c r="E202" s="38">
        <v>2237.9666666666662</v>
      </c>
      <c r="F202" s="38">
        <v>2216.1833333333329</v>
      </c>
      <c r="G202" s="38">
        <v>2186.1666666666661</v>
      </c>
      <c r="H202" s="38">
        <v>2289.7666666666664</v>
      </c>
      <c r="I202" s="38">
        <v>2319.7833333333338</v>
      </c>
      <c r="J202" s="38">
        <v>2341.5666666666666</v>
      </c>
      <c r="K202" s="31">
        <v>2298</v>
      </c>
      <c r="L202" s="31">
        <v>2246.1999999999998</v>
      </c>
      <c r="M202" s="31">
        <v>5.0126799999999996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1675</v>
      </c>
      <c r="D203" s="38">
        <v>1674.4166666666667</v>
      </c>
      <c r="E203" s="38">
        <v>1660.9833333333336</v>
      </c>
      <c r="F203" s="38">
        <v>1646.9666666666669</v>
      </c>
      <c r="G203" s="38">
        <v>1633.5333333333338</v>
      </c>
      <c r="H203" s="38">
        <v>1688.4333333333334</v>
      </c>
      <c r="I203" s="38">
        <v>1701.8666666666663</v>
      </c>
      <c r="J203" s="38">
        <v>1715.8833333333332</v>
      </c>
      <c r="K203" s="31">
        <v>1687.85</v>
      </c>
      <c r="L203" s="31">
        <v>1660.4</v>
      </c>
      <c r="M203" s="31">
        <v>260.78271999999998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661.15</v>
      </c>
      <c r="D204" s="38">
        <v>666.11666666666667</v>
      </c>
      <c r="E204" s="38">
        <v>654.5333333333333</v>
      </c>
      <c r="F204" s="38">
        <v>647.91666666666663</v>
      </c>
      <c r="G204" s="38">
        <v>636.33333333333326</v>
      </c>
      <c r="H204" s="38">
        <v>672.73333333333335</v>
      </c>
      <c r="I204" s="38">
        <v>684.31666666666661</v>
      </c>
      <c r="J204" s="38">
        <v>690.93333333333339</v>
      </c>
      <c r="K204" s="31">
        <v>677.7</v>
      </c>
      <c r="L204" s="31">
        <v>659.5</v>
      </c>
      <c r="M204" s="31">
        <v>47.881929999999997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1592.55</v>
      </c>
      <c r="D205" s="38">
        <v>1606.0666666666668</v>
      </c>
      <c r="E205" s="38">
        <v>1574.1333333333337</v>
      </c>
      <c r="F205" s="38">
        <v>1555.7166666666669</v>
      </c>
      <c r="G205" s="38">
        <v>1523.7833333333338</v>
      </c>
      <c r="H205" s="38">
        <v>1624.4833333333336</v>
      </c>
      <c r="I205" s="38">
        <v>1656.4166666666665</v>
      </c>
      <c r="J205" s="38">
        <v>1674.8333333333335</v>
      </c>
      <c r="K205" s="31">
        <v>1638</v>
      </c>
      <c r="L205" s="31">
        <v>1587.65</v>
      </c>
      <c r="M205" s="31">
        <v>2.5868500000000001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3172.1</v>
      </c>
      <c r="D206" s="38">
        <v>3165.8833333333332</v>
      </c>
      <c r="E206" s="38">
        <v>3124.9166666666665</v>
      </c>
      <c r="F206" s="38">
        <v>3077.7333333333331</v>
      </c>
      <c r="G206" s="38">
        <v>3036.7666666666664</v>
      </c>
      <c r="H206" s="38">
        <v>3213.0666666666666</v>
      </c>
      <c r="I206" s="38">
        <v>3254.0333333333338</v>
      </c>
      <c r="J206" s="38">
        <v>3301.2166666666667</v>
      </c>
      <c r="K206" s="31">
        <v>3206.85</v>
      </c>
      <c r="L206" s="31">
        <v>3118.7</v>
      </c>
      <c r="M206" s="31">
        <v>16.76341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67.599999999999994</v>
      </c>
      <c r="D207" s="38">
        <v>67.55</v>
      </c>
      <c r="E207" s="38">
        <v>67</v>
      </c>
      <c r="F207" s="38">
        <v>66.400000000000006</v>
      </c>
      <c r="G207" s="38">
        <v>65.850000000000009</v>
      </c>
      <c r="H207" s="38">
        <v>68.149999999999991</v>
      </c>
      <c r="I207" s="38">
        <v>68.699999999999974</v>
      </c>
      <c r="J207" s="38">
        <v>69.299999999999983</v>
      </c>
      <c r="K207" s="31">
        <v>68.099999999999994</v>
      </c>
      <c r="L207" s="31">
        <v>66.95</v>
      </c>
      <c r="M207" s="31">
        <v>39.805590000000002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1090.0999999999999</v>
      </c>
      <c r="D208" s="38">
        <v>1091.2833333333333</v>
      </c>
      <c r="E208" s="38">
        <v>1077.8166666666666</v>
      </c>
      <c r="F208" s="38">
        <v>1065.5333333333333</v>
      </c>
      <c r="G208" s="38">
        <v>1052.0666666666666</v>
      </c>
      <c r="H208" s="38">
        <v>1103.5666666666666</v>
      </c>
      <c r="I208" s="38">
        <v>1117.0333333333333</v>
      </c>
      <c r="J208" s="38">
        <v>1129.3166666666666</v>
      </c>
      <c r="K208" s="31">
        <v>1104.75</v>
      </c>
      <c r="L208" s="31">
        <v>1079</v>
      </c>
      <c r="M208" s="31">
        <v>0.34773999999999999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307.75</v>
      </c>
      <c r="D209" s="38">
        <v>309.01666666666665</v>
      </c>
      <c r="E209" s="38">
        <v>305.0333333333333</v>
      </c>
      <c r="F209" s="38">
        <v>302.31666666666666</v>
      </c>
      <c r="G209" s="38">
        <v>298.33333333333331</v>
      </c>
      <c r="H209" s="38">
        <v>311.73333333333329</v>
      </c>
      <c r="I209" s="38">
        <v>315.71666666666664</v>
      </c>
      <c r="J209" s="38">
        <v>318.43333333333328</v>
      </c>
      <c r="K209" s="31">
        <v>313</v>
      </c>
      <c r="L209" s="31">
        <v>306.3</v>
      </c>
      <c r="M209" s="31">
        <v>2.5397500000000002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426.4</v>
      </c>
      <c r="D210" s="38">
        <v>423.84999999999997</v>
      </c>
      <c r="E210" s="38">
        <v>419.69999999999993</v>
      </c>
      <c r="F210" s="38">
        <v>412.99999999999994</v>
      </c>
      <c r="G210" s="38">
        <v>408.84999999999991</v>
      </c>
      <c r="H210" s="38">
        <v>430.54999999999995</v>
      </c>
      <c r="I210" s="38">
        <v>434.69999999999993</v>
      </c>
      <c r="J210" s="38">
        <v>441.4</v>
      </c>
      <c r="K210" s="31">
        <v>428</v>
      </c>
      <c r="L210" s="31">
        <v>417.15</v>
      </c>
      <c r="M210" s="31">
        <v>50.21705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122</v>
      </c>
      <c r="D211" s="38">
        <v>120.35000000000001</v>
      </c>
      <c r="E211" s="38">
        <v>117.70000000000002</v>
      </c>
      <c r="F211" s="38">
        <v>113.4</v>
      </c>
      <c r="G211" s="38">
        <v>110.75000000000001</v>
      </c>
      <c r="H211" s="38">
        <v>124.65000000000002</v>
      </c>
      <c r="I211" s="38">
        <v>127.30000000000003</v>
      </c>
      <c r="J211" s="38">
        <v>131.60000000000002</v>
      </c>
      <c r="K211" s="31">
        <v>123</v>
      </c>
      <c r="L211" s="31">
        <v>116.05</v>
      </c>
      <c r="M211" s="31">
        <v>134.33789999999999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301.95</v>
      </c>
      <c r="D212" s="38">
        <v>299.66666666666669</v>
      </c>
      <c r="E212" s="38">
        <v>292.33333333333337</v>
      </c>
      <c r="F212" s="38">
        <v>282.7166666666667</v>
      </c>
      <c r="G212" s="38">
        <v>275.38333333333338</v>
      </c>
      <c r="H212" s="38">
        <v>309.28333333333336</v>
      </c>
      <c r="I212" s="38">
        <v>316.61666666666673</v>
      </c>
      <c r="J212" s="38">
        <v>326.23333333333335</v>
      </c>
      <c r="K212" s="31">
        <v>307</v>
      </c>
      <c r="L212" s="31">
        <v>290.05</v>
      </c>
      <c r="M212" s="31">
        <v>143.38085000000001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2757.1</v>
      </c>
      <c r="D213" s="38">
        <v>2752.5833333333335</v>
      </c>
      <c r="E213" s="38">
        <v>2740.166666666667</v>
      </c>
      <c r="F213" s="38">
        <v>2723.2333333333336</v>
      </c>
      <c r="G213" s="38">
        <v>2710.8166666666671</v>
      </c>
      <c r="H213" s="38">
        <v>2769.5166666666669</v>
      </c>
      <c r="I213" s="38">
        <v>2781.9333333333338</v>
      </c>
      <c r="J213" s="38">
        <v>2798.8666666666668</v>
      </c>
      <c r="K213" s="31">
        <v>2765</v>
      </c>
      <c r="L213" s="31">
        <v>2735.65</v>
      </c>
      <c r="M213" s="31">
        <v>12.6502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335.95</v>
      </c>
      <c r="D214" s="38">
        <v>330.09999999999997</v>
      </c>
      <c r="E214" s="38">
        <v>321.84999999999991</v>
      </c>
      <c r="F214" s="38">
        <v>307.74999999999994</v>
      </c>
      <c r="G214" s="38">
        <v>299.49999999999989</v>
      </c>
      <c r="H214" s="38">
        <v>344.19999999999993</v>
      </c>
      <c r="I214" s="38">
        <v>352.45000000000005</v>
      </c>
      <c r="J214" s="38">
        <v>366.54999999999995</v>
      </c>
      <c r="K214" s="31">
        <v>338.35</v>
      </c>
      <c r="L214" s="31">
        <v>316</v>
      </c>
      <c r="M214" s="31">
        <v>66.857939999999999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674.15</v>
      </c>
      <c r="D215" s="38">
        <v>678.38333333333333</v>
      </c>
      <c r="E215" s="38">
        <v>667.76666666666665</v>
      </c>
      <c r="F215" s="38">
        <v>661.38333333333333</v>
      </c>
      <c r="G215" s="38">
        <v>650.76666666666665</v>
      </c>
      <c r="H215" s="38">
        <v>684.76666666666665</v>
      </c>
      <c r="I215" s="38">
        <v>695.38333333333321</v>
      </c>
      <c r="J215" s="38">
        <v>701.76666666666665</v>
      </c>
      <c r="K215" s="31">
        <v>689</v>
      </c>
      <c r="L215" s="31">
        <v>672</v>
      </c>
      <c r="M215" s="31">
        <v>0.43991000000000002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787.2</v>
      </c>
      <c r="D216" s="38">
        <v>788.46666666666658</v>
      </c>
      <c r="E216" s="38">
        <v>780.03333333333319</v>
      </c>
      <c r="F216" s="38">
        <v>772.86666666666656</v>
      </c>
      <c r="G216" s="38">
        <v>764.43333333333317</v>
      </c>
      <c r="H216" s="38">
        <v>795.63333333333321</v>
      </c>
      <c r="I216" s="38">
        <v>804.06666666666661</v>
      </c>
      <c r="J216" s="38">
        <v>811.23333333333323</v>
      </c>
      <c r="K216" s="31">
        <v>796.9</v>
      </c>
      <c r="L216" s="31">
        <v>781.3</v>
      </c>
      <c r="M216" s="31">
        <v>1.63124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42484.800000000003</v>
      </c>
      <c r="D217" s="38">
        <v>42454.183333333334</v>
      </c>
      <c r="E217" s="38">
        <v>42243.616666666669</v>
      </c>
      <c r="F217" s="38">
        <v>42002.433333333334</v>
      </c>
      <c r="G217" s="38">
        <v>41791.866666666669</v>
      </c>
      <c r="H217" s="38">
        <v>42695.366666666669</v>
      </c>
      <c r="I217" s="38">
        <v>42905.933333333334</v>
      </c>
      <c r="J217" s="38">
        <v>43147.116666666669</v>
      </c>
      <c r="K217" s="31">
        <v>42664.75</v>
      </c>
      <c r="L217" s="31">
        <v>42213</v>
      </c>
      <c r="M217" s="31">
        <v>2.5250000000000002E-2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59.05</v>
      </c>
      <c r="D218" s="38">
        <v>59.199999999999996</v>
      </c>
      <c r="E218" s="38">
        <v>58.599999999999994</v>
      </c>
      <c r="F218" s="38">
        <v>58.15</v>
      </c>
      <c r="G218" s="38">
        <v>57.55</v>
      </c>
      <c r="H218" s="38">
        <v>59.649999999999991</v>
      </c>
      <c r="I218" s="38">
        <v>60.25</v>
      </c>
      <c r="J218" s="38">
        <v>60.699999999999989</v>
      </c>
      <c r="K218" s="31">
        <v>59.8</v>
      </c>
      <c r="L218" s="31">
        <v>58.75</v>
      </c>
      <c r="M218" s="31">
        <v>48.49483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62.35</v>
      </c>
      <c r="D219" s="38">
        <v>61.833333333333336</v>
      </c>
      <c r="E219" s="38">
        <v>60.666666666666671</v>
      </c>
      <c r="F219" s="38">
        <v>58.983333333333334</v>
      </c>
      <c r="G219" s="38">
        <v>57.81666666666667</v>
      </c>
      <c r="H219" s="38">
        <v>63.516666666666673</v>
      </c>
      <c r="I219" s="38">
        <v>64.683333333333337</v>
      </c>
      <c r="J219" s="38">
        <v>66.366666666666674</v>
      </c>
      <c r="K219" s="31">
        <v>63</v>
      </c>
      <c r="L219" s="31">
        <v>60.15</v>
      </c>
      <c r="M219" s="31">
        <v>141.84227000000001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128.25</v>
      </c>
      <c r="D220" s="38">
        <v>129.56666666666669</v>
      </c>
      <c r="E220" s="38">
        <v>126.53333333333339</v>
      </c>
      <c r="F220" s="38">
        <v>124.81666666666669</v>
      </c>
      <c r="G220" s="38">
        <v>121.78333333333339</v>
      </c>
      <c r="H220" s="38">
        <v>131.28333333333339</v>
      </c>
      <c r="I220" s="38">
        <v>134.31666666666669</v>
      </c>
      <c r="J220" s="38">
        <v>136.03333333333339</v>
      </c>
      <c r="K220" s="31">
        <v>132.6</v>
      </c>
      <c r="L220" s="31">
        <v>127.85</v>
      </c>
      <c r="M220" s="31">
        <v>154.3287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959.4</v>
      </c>
      <c r="D221" s="38">
        <v>959.1</v>
      </c>
      <c r="E221" s="38">
        <v>954.30000000000007</v>
      </c>
      <c r="F221" s="38">
        <v>949.2</v>
      </c>
      <c r="G221" s="38">
        <v>944.40000000000009</v>
      </c>
      <c r="H221" s="38">
        <v>964.2</v>
      </c>
      <c r="I221" s="38">
        <v>969</v>
      </c>
      <c r="J221" s="38">
        <v>974.1</v>
      </c>
      <c r="K221" s="31">
        <v>963.9</v>
      </c>
      <c r="L221" s="31">
        <v>954</v>
      </c>
      <c r="M221" s="31">
        <v>163.34426999999999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1340.2</v>
      </c>
      <c r="D222" s="38">
        <v>1334.85</v>
      </c>
      <c r="E222" s="38">
        <v>1323.9499999999998</v>
      </c>
      <c r="F222" s="38">
        <v>1307.6999999999998</v>
      </c>
      <c r="G222" s="38">
        <v>1296.7999999999997</v>
      </c>
      <c r="H222" s="38">
        <v>1351.1</v>
      </c>
      <c r="I222" s="38">
        <v>1362</v>
      </c>
      <c r="J222" s="38">
        <v>1378.25</v>
      </c>
      <c r="K222" s="31">
        <v>1345.75</v>
      </c>
      <c r="L222" s="31">
        <v>1318.6</v>
      </c>
      <c r="M222" s="31">
        <v>5.9710999999999999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575.79999999999995</v>
      </c>
      <c r="D223" s="38">
        <v>576.26666666666665</v>
      </c>
      <c r="E223" s="38">
        <v>570.23333333333335</v>
      </c>
      <c r="F223" s="38">
        <v>564.66666666666674</v>
      </c>
      <c r="G223" s="38">
        <v>558.63333333333344</v>
      </c>
      <c r="H223" s="38">
        <v>581.83333333333326</v>
      </c>
      <c r="I223" s="38">
        <v>587.86666666666656</v>
      </c>
      <c r="J223" s="38">
        <v>593.43333333333317</v>
      </c>
      <c r="K223" s="31">
        <v>582.29999999999995</v>
      </c>
      <c r="L223" s="31">
        <v>570.70000000000005</v>
      </c>
      <c r="M223" s="31">
        <v>13.17104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58.45</v>
      </c>
      <c r="D224" s="38">
        <v>58.25</v>
      </c>
      <c r="E224" s="38">
        <v>57.55</v>
      </c>
      <c r="F224" s="38">
        <v>56.65</v>
      </c>
      <c r="G224" s="38">
        <v>55.949999999999996</v>
      </c>
      <c r="H224" s="38">
        <v>59.15</v>
      </c>
      <c r="I224" s="38">
        <v>59.85</v>
      </c>
      <c r="J224" s="38">
        <v>60.75</v>
      </c>
      <c r="K224" s="31">
        <v>58.95</v>
      </c>
      <c r="L224" s="31">
        <v>57.35</v>
      </c>
      <c r="M224" s="31">
        <v>117.89981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7.5</v>
      </c>
      <c r="D225" s="38">
        <v>7.4833333333333343</v>
      </c>
      <c r="E225" s="38">
        <v>7.4166666666666687</v>
      </c>
      <c r="F225" s="38">
        <v>7.3333333333333348</v>
      </c>
      <c r="G225" s="38">
        <v>7.2666666666666693</v>
      </c>
      <c r="H225" s="38">
        <v>7.5666666666666682</v>
      </c>
      <c r="I225" s="38">
        <v>7.6333333333333346</v>
      </c>
      <c r="J225" s="38">
        <v>7.7166666666666677</v>
      </c>
      <c r="K225" s="31">
        <v>7.55</v>
      </c>
      <c r="L225" s="31">
        <v>7.4</v>
      </c>
      <c r="M225" s="31">
        <v>591.74436000000003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113.7</v>
      </c>
      <c r="D226" s="38">
        <v>114</v>
      </c>
      <c r="E226" s="38">
        <v>112.4</v>
      </c>
      <c r="F226" s="38">
        <v>111.10000000000001</v>
      </c>
      <c r="G226" s="38">
        <v>109.50000000000001</v>
      </c>
      <c r="H226" s="38">
        <v>115.3</v>
      </c>
      <c r="I226" s="38">
        <v>116.89999999999999</v>
      </c>
      <c r="J226" s="38">
        <v>118.19999999999999</v>
      </c>
      <c r="K226" s="31">
        <v>115.6</v>
      </c>
      <c r="L226" s="31">
        <v>112.7</v>
      </c>
      <c r="M226" s="31">
        <v>201.04703000000001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80.5</v>
      </c>
      <c r="D227" s="38">
        <v>80.433333333333337</v>
      </c>
      <c r="E227" s="38">
        <v>79.76666666666668</v>
      </c>
      <c r="F227" s="38">
        <v>79.033333333333346</v>
      </c>
      <c r="G227" s="38">
        <v>78.366666666666688</v>
      </c>
      <c r="H227" s="38">
        <v>81.166666666666671</v>
      </c>
      <c r="I227" s="38">
        <v>81.833333333333329</v>
      </c>
      <c r="J227" s="38">
        <v>82.566666666666663</v>
      </c>
      <c r="K227" s="31">
        <v>81.099999999999994</v>
      </c>
      <c r="L227" s="31">
        <v>79.7</v>
      </c>
      <c r="M227" s="31">
        <v>451.78598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126.7</v>
      </c>
      <c r="D228" s="38">
        <v>126.64999999999999</v>
      </c>
      <c r="E228" s="38">
        <v>125.84999999999998</v>
      </c>
      <c r="F228" s="38">
        <v>124.99999999999999</v>
      </c>
      <c r="G228" s="38">
        <v>124.19999999999997</v>
      </c>
      <c r="H228" s="38">
        <v>127.49999999999999</v>
      </c>
      <c r="I228" s="38">
        <v>128.30000000000001</v>
      </c>
      <c r="J228" s="38">
        <v>129.14999999999998</v>
      </c>
      <c r="K228" s="31">
        <v>127.45</v>
      </c>
      <c r="L228" s="31">
        <v>125.8</v>
      </c>
      <c r="M228" s="31">
        <v>58.635939999999998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820.35</v>
      </c>
      <c r="D229" s="38">
        <v>820.85</v>
      </c>
      <c r="E229" s="38">
        <v>816.5</v>
      </c>
      <c r="F229" s="38">
        <v>812.65</v>
      </c>
      <c r="G229" s="38">
        <v>808.3</v>
      </c>
      <c r="H229" s="38">
        <v>824.7</v>
      </c>
      <c r="I229" s="38">
        <v>829.05000000000018</v>
      </c>
      <c r="J229" s="38">
        <v>832.90000000000009</v>
      </c>
      <c r="K229" s="31">
        <v>825.2</v>
      </c>
      <c r="L229" s="31">
        <v>817</v>
      </c>
      <c r="M229" s="31">
        <v>0.15334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489.3</v>
      </c>
      <c r="D230" s="38">
        <v>488.34999999999997</v>
      </c>
      <c r="E230" s="38">
        <v>483.69999999999993</v>
      </c>
      <c r="F230" s="38">
        <v>478.09999999999997</v>
      </c>
      <c r="G230" s="38">
        <v>473.44999999999993</v>
      </c>
      <c r="H230" s="38">
        <v>493.94999999999993</v>
      </c>
      <c r="I230" s="38">
        <v>498.59999999999991</v>
      </c>
      <c r="J230" s="38">
        <v>504.19999999999993</v>
      </c>
      <c r="K230" s="31">
        <v>493</v>
      </c>
      <c r="L230" s="31">
        <v>482.75</v>
      </c>
      <c r="M230" s="31">
        <v>14.653919999999999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512.25</v>
      </c>
      <c r="D231" s="38">
        <v>514.33333333333337</v>
      </c>
      <c r="E231" s="38">
        <v>504.86666666666679</v>
      </c>
      <c r="F231" s="38">
        <v>497.48333333333341</v>
      </c>
      <c r="G231" s="38">
        <v>488.01666666666682</v>
      </c>
      <c r="H231" s="38">
        <v>521.7166666666667</v>
      </c>
      <c r="I231" s="38">
        <v>531.18333333333317</v>
      </c>
      <c r="J231" s="38">
        <v>538.56666666666672</v>
      </c>
      <c r="K231" s="31">
        <v>523.79999999999995</v>
      </c>
      <c r="L231" s="31">
        <v>506.95</v>
      </c>
      <c r="M231" s="31">
        <v>41.573830000000001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385.15</v>
      </c>
      <c r="D232" s="38">
        <v>383.2</v>
      </c>
      <c r="E232" s="38">
        <v>379.95</v>
      </c>
      <c r="F232" s="38">
        <v>374.75</v>
      </c>
      <c r="G232" s="38">
        <v>371.5</v>
      </c>
      <c r="H232" s="38">
        <v>388.4</v>
      </c>
      <c r="I232" s="38">
        <v>391.65</v>
      </c>
      <c r="J232" s="38">
        <v>396.84999999999997</v>
      </c>
      <c r="K232" s="31">
        <v>386.45</v>
      </c>
      <c r="L232" s="31">
        <v>378</v>
      </c>
      <c r="M232" s="31">
        <v>29.651479999999999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210.7</v>
      </c>
      <c r="D233" s="38">
        <v>210.33333333333334</v>
      </c>
      <c r="E233" s="38">
        <v>207.4666666666667</v>
      </c>
      <c r="F233" s="38">
        <v>204.23333333333335</v>
      </c>
      <c r="G233" s="38">
        <v>201.3666666666667</v>
      </c>
      <c r="H233" s="38">
        <v>213.56666666666669</v>
      </c>
      <c r="I233" s="38">
        <v>216.43333333333331</v>
      </c>
      <c r="J233" s="38">
        <v>219.66666666666669</v>
      </c>
      <c r="K233" s="31">
        <v>213.2</v>
      </c>
      <c r="L233" s="31">
        <v>207.1</v>
      </c>
      <c r="M233" s="31">
        <v>38.15746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2835.75</v>
      </c>
      <c r="D234" s="38">
        <v>2830.6999999999994</v>
      </c>
      <c r="E234" s="38">
        <v>2806.4999999999986</v>
      </c>
      <c r="F234" s="38">
        <v>2777.2499999999991</v>
      </c>
      <c r="G234" s="38">
        <v>2753.0499999999984</v>
      </c>
      <c r="H234" s="38">
        <v>2859.9499999999989</v>
      </c>
      <c r="I234" s="38">
        <v>2884.1499999999996</v>
      </c>
      <c r="J234" s="38">
        <v>2913.3999999999992</v>
      </c>
      <c r="K234" s="31">
        <v>2854.9</v>
      </c>
      <c r="L234" s="31">
        <v>2801.45</v>
      </c>
      <c r="M234" s="31">
        <v>2.0066799999999998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305.14999999999998</v>
      </c>
      <c r="D235" s="38">
        <v>305.06666666666666</v>
      </c>
      <c r="E235" s="38">
        <v>302.08333333333331</v>
      </c>
      <c r="F235" s="38">
        <v>299.01666666666665</v>
      </c>
      <c r="G235" s="38">
        <v>296.0333333333333</v>
      </c>
      <c r="H235" s="38">
        <v>308.13333333333333</v>
      </c>
      <c r="I235" s="38">
        <v>311.11666666666667</v>
      </c>
      <c r="J235" s="38">
        <v>314.18333333333334</v>
      </c>
      <c r="K235" s="31">
        <v>308.05</v>
      </c>
      <c r="L235" s="31">
        <v>302</v>
      </c>
      <c r="M235" s="31">
        <v>10.260210000000001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2698.55</v>
      </c>
      <c r="D236" s="38">
        <v>2683.65</v>
      </c>
      <c r="E236" s="38">
        <v>2661.3500000000004</v>
      </c>
      <c r="F236" s="38">
        <v>2624.15</v>
      </c>
      <c r="G236" s="38">
        <v>2601.8500000000004</v>
      </c>
      <c r="H236" s="38">
        <v>2720.8500000000004</v>
      </c>
      <c r="I236" s="38">
        <v>2743.1500000000005</v>
      </c>
      <c r="J236" s="38">
        <v>2780.3500000000004</v>
      </c>
      <c r="K236" s="31">
        <v>2705.95</v>
      </c>
      <c r="L236" s="31">
        <v>2646.45</v>
      </c>
      <c r="M236" s="31">
        <v>4.8239099999999997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1449.25</v>
      </c>
      <c r="D237" s="38">
        <v>1445.8500000000001</v>
      </c>
      <c r="E237" s="38">
        <v>1431.7000000000003</v>
      </c>
      <c r="F237" s="38">
        <v>1414.15</v>
      </c>
      <c r="G237" s="38">
        <v>1400.0000000000002</v>
      </c>
      <c r="H237" s="38">
        <v>1463.4000000000003</v>
      </c>
      <c r="I237" s="38">
        <v>1477.5500000000004</v>
      </c>
      <c r="J237" s="38">
        <v>1495.1000000000004</v>
      </c>
      <c r="K237" s="31">
        <v>1460</v>
      </c>
      <c r="L237" s="31">
        <v>1428.3</v>
      </c>
      <c r="M237" s="31">
        <v>0.72809999999999997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1390.2</v>
      </c>
      <c r="D238" s="38">
        <v>1386.7666666666667</v>
      </c>
      <c r="E238" s="38">
        <v>1376.8333333333333</v>
      </c>
      <c r="F238" s="38">
        <v>1363.4666666666667</v>
      </c>
      <c r="G238" s="38">
        <v>1353.5333333333333</v>
      </c>
      <c r="H238" s="38">
        <v>1400.1333333333332</v>
      </c>
      <c r="I238" s="38">
        <v>1410.0666666666666</v>
      </c>
      <c r="J238" s="38">
        <v>1423.4333333333332</v>
      </c>
      <c r="K238" s="31">
        <v>1396.7</v>
      </c>
      <c r="L238" s="31">
        <v>1373.4</v>
      </c>
      <c r="M238" s="31">
        <v>33.372340000000001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165.9</v>
      </c>
      <c r="D239" s="38">
        <v>165.08333333333334</v>
      </c>
      <c r="E239" s="38">
        <v>163.2166666666667</v>
      </c>
      <c r="F239" s="38">
        <v>160.53333333333336</v>
      </c>
      <c r="G239" s="38">
        <v>158.66666666666671</v>
      </c>
      <c r="H239" s="38">
        <v>167.76666666666668</v>
      </c>
      <c r="I239" s="38">
        <v>169.6333333333333</v>
      </c>
      <c r="J239" s="38">
        <v>172.31666666666666</v>
      </c>
      <c r="K239" s="31">
        <v>166.95</v>
      </c>
      <c r="L239" s="31">
        <v>162.4</v>
      </c>
      <c r="M239" s="31">
        <v>75.174120000000002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16</v>
      </c>
      <c r="D240" s="38">
        <v>16.083333333333332</v>
      </c>
      <c r="E240" s="38">
        <v>15.816666666666663</v>
      </c>
      <c r="F240" s="38">
        <v>15.633333333333331</v>
      </c>
      <c r="G240" s="38">
        <v>15.366666666666662</v>
      </c>
      <c r="H240" s="38">
        <v>16.266666666666666</v>
      </c>
      <c r="I240" s="38">
        <v>16.533333333333339</v>
      </c>
      <c r="J240" s="38">
        <v>16.716666666666665</v>
      </c>
      <c r="K240" s="31">
        <v>16.350000000000001</v>
      </c>
      <c r="L240" s="31">
        <v>15.9</v>
      </c>
      <c r="M240" s="31">
        <v>90.227860000000007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1343.9</v>
      </c>
      <c r="D241" s="38">
        <v>1342.8333333333335</v>
      </c>
      <c r="E241" s="38">
        <v>1338.2166666666669</v>
      </c>
      <c r="F241" s="38">
        <v>1332.5333333333335</v>
      </c>
      <c r="G241" s="38">
        <v>1327.916666666667</v>
      </c>
      <c r="H241" s="38">
        <v>1348.5166666666669</v>
      </c>
      <c r="I241" s="38">
        <v>1353.1333333333337</v>
      </c>
      <c r="J241" s="38">
        <v>1358.8166666666668</v>
      </c>
      <c r="K241" s="31">
        <v>1347.45</v>
      </c>
      <c r="L241" s="31">
        <v>1337.15</v>
      </c>
      <c r="M241" s="31">
        <v>59.63897</v>
      </c>
      <c r="N241" s="1"/>
      <c r="O241" s="1"/>
    </row>
    <row r="242" spans="1:15" ht="12.75" customHeight="1">
      <c r="A242" s="33">
        <v>232</v>
      </c>
      <c r="B242" s="58" t="s">
        <v>890</v>
      </c>
      <c r="C242" s="31">
        <v>2767.9</v>
      </c>
      <c r="D242" s="38">
        <v>2771.4333333333329</v>
      </c>
      <c r="E242" s="38">
        <v>2751.4666666666658</v>
      </c>
      <c r="F242" s="38">
        <v>2735.0333333333328</v>
      </c>
      <c r="G242" s="38">
        <v>2715.0666666666657</v>
      </c>
      <c r="H242" s="38">
        <v>2787.8666666666659</v>
      </c>
      <c r="I242" s="38">
        <v>2807.833333333333</v>
      </c>
      <c r="J242" s="38">
        <v>2824.266666666666</v>
      </c>
      <c r="K242" s="31">
        <v>2791.4</v>
      </c>
      <c r="L242" s="31">
        <v>2755</v>
      </c>
      <c r="M242" s="31">
        <v>9.2410000000000006E-2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623.54999999999995</v>
      </c>
      <c r="D243" s="38">
        <v>618.55000000000007</v>
      </c>
      <c r="E243" s="38">
        <v>612.10000000000014</v>
      </c>
      <c r="F243" s="38">
        <v>600.65000000000009</v>
      </c>
      <c r="G243" s="38">
        <v>594.20000000000016</v>
      </c>
      <c r="H243" s="38">
        <v>630.00000000000011</v>
      </c>
      <c r="I243" s="38">
        <v>636.45000000000016</v>
      </c>
      <c r="J243" s="38">
        <v>647.90000000000009</v>
      </c>
      <c r="K243" s="31">
        <v>625</v>
      </c>
      <c r="L243" s="31">
        <v>607.1</v>
      </c>
      <c r="M243" s="31">
        <v>8.0144599999999997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26.45</v>
      </c>
      <c r="D244" s="38">
        <v>26.599999999999998</v>
      </c>
      <c r="E244" s="38">
        <v>25.999999999999996</v>
      </c>
      <c r="F244" s="38">
        <v>25.549999999999997</v>
      </c>
      <c r="G244" s="38">
        <v>24.949999999999996</v>
      </c>
      <c r="H244" s="38">
        <v>27.049999999999997</v>
      </c>
      <c r="I244" s="38">
        <v>27.65</v>
      </c>
      <c r="J244" s="38">
        <v>28.099999999999998</v>
      </c>
      <c r="K244" s="31">
        <v>27.2</v>
      </c>
      <c r="L244" s="31">
        <v>26.15</v>
      </c>
      <c r="M244" s="31">
        <v>201.79981000000001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98.6</v>
      </c>
      <c r="D245" s="38">
        <v>97.8</v>
      </c>
      <c r="E245" s="38">
        <v>96.8</v>
      </c>
      <c r="F245" s="38">
        <v>95</v>
      </c>
      <c r="G245" s="38">
        <v>94</v>
      </c>
      <c r="H245" s="38">
        <v>99.6</v>
      </c>
      <c r="I245" s="38">
        <v>100.6</v>
      </c>
      <c r="J245" s="38">
        <v>102.39999999999999</v>
      </c>
      <c r="K245" s="31">
        <v>98.8</v>
      </c>
      <c r="L245" s="31">
        <v>96</v>
      </c>
      <c r="M245" s="31">
        <v>327.78334000000001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760.05</v>
      </c>
      <c r="D246" s="38">
        <v>756.41666666666663</v>
      </c>
      <c r="E246" s="38">
        <v>751.13333333333321</v>
      </c>
      <c r="F246" s="38">
        <v>742.21666666666658</v>
      </c>
      <c r="G246" s="38">
        <v>736.93333333333317</v>
      </c>
      <c r="H246" s="38">
        <v>765.33333333333326</v>
      </c>
      <c r="I246" s="38">
        <v>770.61666666666679</v>
      </c>
      <c r="J246" s="38">
        <v>779.5333333333333</v>
      </c>
      <c r="K246" s="31">
        <v>761.7</v>
      </c>
      <c r="L246" s="31">
        <v>747.5</v>
      </c>
      <c r="M246" s="31">
        <v>4.34971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26.35</v>
      </c>
      <c r="D247" s="38">
        <v>26.45</v>
      </c>
      <c r="E247" s="38">
        <v>26.15</v>
      </c>
      <c r="F247" s="38">
        <v>25.95</v>
      </c>
      <c r="G247" s="38">
        <v>25.65</v>
      </c>
      <c r="H247" s="38">
        <v>26.65</v>
      </c>
      <c r="I247" s="38">
        <v>26.950000000000003</v>
      </c>
      <c r="J247" s="38">
        <v>27.15</v>
      </c>
      <c r="K247" s="31">
        <v>26.75</v>
      </c>
      <c r="L247" s="31">
        <v>26.25</v>
      </c>
      <c r="M247" s="31">
        <v>75.183819999999997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632.29999999999995</v>
      </c>
      <c r="D248" s="38">
        <v>631.08333333333337</v>
      </c>
      <c r="E248" s="38">
        <v>628.81666666666672</v>
      </c>
      <c r="F248" s="38">
        <v>625.33333333333337</v>
      </c>
      <c r="G248" s="38">
        <v>623.06666666666672</v>
      </c>
      <c r="H248" s="38">
        <v>634.56666666666672</v>
      </c>
      <c r="I248" s="38">
        <v>636.83333333333337</v>
      </c>
      <c r="J248" s="38">
        <v>640.31666666666672</v>
      </c>
      <c r="K248" s="31">
        <v>633.35</v>
      </c>
      <c r="L248" s="31">
        <v>627.6</v>
      </c>
      <c r="M248" s="31">
        <v>8.2483400000000007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33.35</v>
      </c>
      <c r="D249" s="38">
        <v>33.416666666666664</v>
      </c>
      <c r="E249" s="38">
        <v>33.18333333333333</v>
      </c>
      <c r="F249" s="38">
        <v>33.016666666666666</v>
      </c>
      <c r="G249" s="38">
        <v>32.783333333333331</v>
      </c>
      <c r="H249" s="38">
        <v>33.583333333333329</v>
      </c>
      <c r="I249" s="38">
        <v>33.816666666666663</v>
      </c>
      <c r="J249" s="38">
        <v>33.983333333333327</v>
      </c>
      <c r="K249" s="31">
        <v>33.65</v>
      </c>
      <c r="L249" s="31">
        <v>33.25</v>
      </c>
      <c r="M249" s="31">
        <v>186.63493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608.85</v>
      </c>
      <c r="D250" s="38">
        <v>609.08333333333337</v>
      </c>
      <c r="E250" s="38">
        <v>605.26666666666677</v>
      </c>
      <c r="F250" s="38">
        <v>601.68333333333339</v>
      </c>
      <c r="G250" s="38">
        <v>597.86666666666679</v>
      </c>
      <c r="H250" s="38">
        <v>612.66666666666674</v>
      </c>
      <c r="I250" s="38">
        <v>616.48333333333335</v>
      </c>
      <c r="J250" s="38">
        <v>620.06666666666672</v>
      </c>
      <c r="K250" s="31">
        <v>612.9</v>
      </c>
      <c r="L250" s="31">
        <v>605.5</v>
      </c>
      <c r="M250" s="31">
        <v>5.3503100000000003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473.9</v>
      </c>
      <c r="D251" s="38">
        <v>473.93333333333334</v>
      </c>
      <c r="E251" s="38">
        <v>470.4666666666667</v>
      </c>
      <c r="F251" s="38">
        <v>467.03333333333336</v>
      </c>
      <c r="G251" s="38">
        <v>463.56666666666672</v>
      </c>
      <c r="H251" s="38">
        <v>477.36666666666667</v>
      </c>
      <c r="I251" s="38">
        <v>480.83333333333326</v>
      </c>
      <c r="J251" s="38">
        <v>484.26666666666665</v>
      </c>
      <c r="K251" s="31">
        <v>477.4</v>
      </c>
      <c r="L251" s="31">
        <v>470.5</v>
      </c>
      <c r="M251" s="31">
        <v>94.710539999999995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109.15</v>
      </c>
      <c r="D252" s="38">
        <v>109.26666666666667</v>
      </c>
      <c r="E252" s="38">
        <v>108.53333333333333</v>
      </c>
      <c r="F252" s="38">
        <v>107.91666666666667</v>
      </c>
      <c r="G252" s="38">
        <v>107.18333333333334</v>
      </c>
      <c r="H252" s="38">
        <v>109.88333333333333</v>
      </c>
      <c r="I252" s="38">
        <v>110.61666666666665</v>
      </c>
      <c r="J252" s="38">
        <v>111.23333333333332</v>
      </c>
      <c r="K252" s="31">
        <v>110</v>
      </c>
      <c r="L252" s="31">
        <v>108.65</v>
      </c>
      <c r="M252" s="31">
        <v>2.2170000000000001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108.8</v>
      </c>
      <c r="D253" s="38">
        <v>107.8</v>
      </c>
      <c r="E253" s="38">
        <v>105.1</v>
      </c>
      <c r="F253" s="38">
        <v>101.39999999999999</v>
      </c>
      <c r="G253" s="38">
        <v>98.699999999999989</v>
      </c>
      <c r="H253" s="38">
        <v>111.5</v>
      </c>
      <c r="I253" s="38">
        <v>114.20000000000002</v>
      </c>
      <c r="J253" s="38">
        <v>117.9</v>
      </c>
      <c r="K253" s="31">
        <v>110.5</v>
      </c>
      <c r="L253" s="31">
        <v>104.1</v>
      </c>
      <c r="M253" s="31">
        <v>138.90986000000001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2313.65</v>
      </c>
      <c r="D254" s="38">
        <v>2307.0499999999997</v>
      </c>
      <c r="E254" s="38">
        <v>2293.0999999999995</v>
      </c>
      <c r="F254" s="38">
        <v>2272.5499999999997</v>
      </c>
      <c r="G254" s="38">
        <v>2258.5999999999995</v>
      </c>
      <c r="H254" s="38">
        <v>2327.5999999999995</v>
      </c>
      <c r="I254" s="38">
        <v>2341.5499999999993</v>
      </c>
      <c r="J254" s="38">
        <v>2362.0999999999995</v>
      </c>
      <c r="K254" s="31">
        <v>2321</v>
      </c>
      <c r="L254" s="31">
        <v>2286.5</v>
      </c>
      <c r="M254" s="31">
        <v>0.31192999999999999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1299.95</v>
      </c>
      <c r="D255" s="38">
        <v>1357.8999999999999</v>
      </c>
      <c r="E255" s="38">
        <v>1217.0499999999997</v>
      </c>
      <c r="F255" s="38">
        <v>1134.1499999999999</v>
      </c>
      <c r="G255" s="38">
        <v>993.29999999999973</v>
      </c>
      <c r="H255" s="38">
        <v>1440.7999999999997</v>
      </c>
      <c r="I255" s="38">
        <v>1581.6499999999996</v>
      </c>
      <c r="J255" s="38">
        <v>1664.5499999999997</v>
      </c>
      <c r="K255" s="31">
        <v>1498.75</v>
      </c>
      <c r="L255" s="31">
        <v>1275</v>
      </c>
      <c r="M255" s="31">
        <v>25.619420000000002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613.4</v>
      </c>
      <c r="D256" s="38">
        <v>614.66666666666663</v>
      </c>
      <c r="E256" s="38">
        <v>606.48333333333323</v>
      </c>
      <c r="F256" s="38">
        <v>599.56666666666661</v>
      </c>
      <c r="G256" s="38">
        <v>591.38333333333321</v>
      </c>
      <c r="H256" s="38">
        <v>621.58333333333326</v>
      </c>
      <c r="I256" s="38">
        <v>629.76666666666665</v>
      </c>
      <c r="J256" s="38">
        <v>636.68333333333328</v>
      </c>
      <c r="K256" s="31">
        <v>622.85</v>
      </c>
      <c r="L256" s="31">
        <v>607.75</v>
      </c>
      <c r="M256" s="31">
        <v>41.715620000000001</v>
      </c>
      <c r="N256" s="1"/>
      <c r="O256" s="1"/>
    </row>
    <row r="257" spans="1:15" ht="12.75" customHeight="1">
      <c r="A257" s="33">
        <v>247</v>
      </c>
      <c r="B257" s="58" t="s">
        <v>891</v>
      </c>
      <c r="C257" s="31">
        <v>323.95</v>
      </c>
      <c r="D257" s="38">
        <v>325.11666666666662</v>
      </c>
      <c r="E257" s="38">
        <v>321.13333333333321</v>
      </c>
      <c r="F257" s="38">
        <v>318.31666666666661</v>
      </c>
      <c r="G257" s="38">
        <v>314.3333333333332</v>
      </c>
      <c r="H257" s="38">
        <v>327.93333333333322</v>
      </c>
      <c r="I257" s="38">
        <v>331.91666666666669</v>
      </c>
      <c r="J257" s="38">
        <v>334.73333333333323</v>
      </c>
      <c r="K257" s="31">
        <v>329.1</v>
      </c>
      <c r="L257" s="31">
        <v>322.3</v>
      </c>
      <c r="M257" s="31">
        <v>1.0426899999999999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3290.15</v>
      </c>
      <c r="D258" s="38">
        <v>3299.0333333333333</v>
      </c>
      <c r="E258" s="38">
        <v>3276.1166666666668</v>
      </c>
      <c r="F258" s="38">
        <v>3262.0833333333335</v>
      </c>
      <c r="G258" s="38">
        <v>3239.166666666667</v>
      </c>
      <c r="H258" s="38">
        <v>3313.0666666666666</v>
      </c>
      <c r="I258" s="38">
        <v>3335.9833333333336</v>
      </c>
      <c r="J258" s="38">
        <v>3350.0166666666664</v>
      </c>
      <c r="K258" s="31">
        <v>3321.95</v>
      </c>
      <c r="L258" s="31">
        <v>3285</v>
      </c>
      <c r="M258" s="31">
        <v>0.60341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688.1</v>
      </c>
      <c r="D259" s="38">
        <v>691.86666666666679</v>
      </c>
      <c r="E259" s="38">
        <v>682.68333333333362</v>
      </c>
      <c r="F259" s="38">
        <v>677.26666666666688</v>
      </c>
      <c r="G259" s="38">
        <v>668.08333333333371</v>
      </c>
      <c r="H259" s="38">
        <v>697.28333333333353</v>
      </c>
      <c r="I259" s="38">
        <v>706.4666666666667</v>
      </c>
      <c r="J259" s="38">
        <v>711.88333333333344</v>
      </c>
      <c r="K259" s="31">
        <v>701.05</v>
      </c>
      <c r="L259" s="31">
        <v>686.45</v>
      </c>
      <c r="M259" s="31">
        <v>4.6807600000000003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311.14999999999998</v>
      </c>
      <c r="D260" s="38">
        <v>312.84999999999997</v>
      </c>
      <c r="E260" s="38">
        <v>308.09999999999991</v>
      </c>
      <c r="F260" s="38">
        <v>305.04999999999995</v>
      </c>
      <c r="G260" s="38">
        <v>300.2999999999999</v>
      </c>
      <c r="H260" s="38">
        <v>315.89999999999992</v>
      </c>
      <c r="I260" s="38">
        <v>320.65000000000003</v>
      </c>
      <c r="J260" s="38">
        <v>323.69999999999993</v>
      </c>
      <c r="K260" s="31">
        <v>317.60000000000002</v>
      </c>
      <c r="L260" s="31">
        <v>309.8</v>
      </c>
      <c r="M260" s="31">
        <v>8.9154599999999995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73.849999999999994</v>
      </c>
      <c r="D261" s="38">
        <v>73.949999999999989</v>
      </c>
      <c r="E261" s="38">
        <v>72.84999999999998</v>
      </c>
      <c r="F261" s="38">
        <v>71.849999999999994</v>
      </c>
      <c r="G261" s="38">
        <v>70.749999999999986</v>
      </c>
      <c r="H261" s="38">
        <v>74.949999999999974</v>
      </c>
      <c r="I261" s="38">
        <v>76.05</v>
      </c>
      <c r="J261" s="38">
        <v>77.049999999999969</v>
      </c>
      <c r="K261" s="31">
        <v>75.05</v>
      </c>
      <c r="L261" s="31">
        <v>72.95</v>
      </c>
      <c r="M261" s="31">
        <v>11.115919999999999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365.4</v>
      </c>
      <c r="D262" s="38">
        <v>361.3</v>
      </c>
      <c r="E262" s="38">
        <v>354.1</v>
      </c>
      <c r="F262" s="38">
        <v>342.8</v>
      </c>
      <c r="G262" s="38">
        <v>335.6</v>
      </c>
      <c r="H262" s="38">
        <v>372.6</v>
      </c>
      <c r="I262" s="38">
        <v>379.79999999999995</v>
      </c>
      <c r="J262" s="38">
        <v>391.1</v>
      </c>
      <c r="K262" s="31">
        <v>368.5</v>
      </c>
      <c r="L262" s="31">
        <v>350</v>
      </c>
      <c r="M262" s="31">
        <v>7.67415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310</v>
      </c>
      <c r="D263" s="38">
        <v>308.26666666666665</v>
      </c>
      <c r="E263" s="38">
        <v>304.73333333333329</v>
      </c>
      <c r="F263" s="38">
        <v>299.46666666666664</v>
      </c>
      <c r="G263" s="38">
        <v>295.93333333333328</v>
      </c>
      <c r="H263" s="38">
        <v>313.5333333333333</v>
      </c>
      <c r="I263" s="38">
        <v>317.06666666666661</v>
      </c>
      <c r="J263" s="38">
        <v>322.33333333333331</v>
      </c>
      <c r="K263" s="31">
        <v>311.8</v>
      </c>
      <c r="L263" s="31">
        <v>303</v>
      </c>
      <c r="M263" s="31">
        <v>48.99288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795.55</v>
      </c>
      <c r="D264" s="38">
        <v>796.36666666666667</v>
      </c>
      <c r="E264" s="38">
        <v>788.18333333333339</v>
      </c>
      <c r="F264" s="38">
        <v>780.81666666666672</v>
      </c>
      <c r="G264" s="38">
        <v>772.63333333333344</v>
      </c>
      <c r="H264" s="38">
        <v>803.73333333333335</v>
      </c>
      <c r="I264" s="38">
        <v>811.91666666666652</v>
      </c>
      <c r="J264" s="38">
        <v>819.2833333333333</v>
      </c>
      <c r="K264" s="31">
        <v>804.55</v>
      </c>
      <c r="L264" s="31">
        <v>789</v>
      </c>
      <c r="M264" s="31">
        <v>33.169229999999999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492.45</v>
      </c>
      <c r="D265" s="38">
        <v>493.14999999999992</v>
      </c>
      <c r="E265" s="38">
        <v>490.39999999999986</v>
      </c>
      <c r="F265" s="38">
        <v>488.34999999999997</v>
      </c>
      <c r="G265" s="38">
        <v>485.59999999999991</v>
      </c>
      <c r="H265" s="38">
        <v>495.19999999999982</v>
      </c>
      <c r="I265" s="38">
        <v>497.94999999999993</v>
      </c>
      <c r="J265" s="38">
        <v>499.99999999999977</v>
      </c>
      <c r="K265" s="31">
        <v>495.9</v>
      </c>
      <c r="L265" s="31">
        <v>491.1</v>
      </c>
      <c r="M265" s="31">
        <v>8.8594600000000003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416.2</v>
      </c>
      <c r="D266" s="38">
        <v>416.81666666666666</v>
      </c>
      <c r="E266" s="38">
        <v>411.63333333333333</v>
      </c>
      <c r="F266" s="38">
        <v>407.06666666666666</v>
      </c>
      <c r="G266" s="38">
        <v>401.88333333333333</v>
      </c>
      <c r="H266" s="38">
        <v>421.38333333333333</v>
      </c>
      <c r="I266" s="38">
        <v>426.56666666666661</v>
      </c>
      <c r="J266" s="38">
        <v>431.13333333333333</v>
      </c>
      <c r="K266" s="31">
        <v>422</v>
      </c>
      <c r="L266" s="31">
        <v>412.25</v>
      </c>
      <c r="M266" s="31">
        <v>3.3287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391.25</v>
      </c>
      <c r="D267" s="38">
        <v>391.23333333333335</v>
      </c>
      <c r="E267" s="38">
        <v>388.06666666666672</v>
      </c>
      <c r="F267" s="38">
        <v>384.88333333333338</v>
      </c>
      <c r="G267" s="38">
        <v>381.71666666666675</v>
      </c>
      <c r="H267" s="38">
        <v>394.41666666666669</v>
      </c>
      <c r="I267" s="38">
        <v>397.58333333333331</v>
      </c>
      <c r="J267" s="38">
        <v>400.76666666666665</v>
      </c>
      <c r="K267" s="31">
        <v>394.4</v>
      </c>
      <c r="L267" s="31">
        <v>388.05</v>
      </c>
      <c r="M267" s="31">
        <v>0.73497000000000001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741.15</v>
      </c>
      <c r="D268" s="38">
        <v>738.08333333333337</v>
      </c>
      <c r="E268" s="38">
        <v>733.2166666666667</v>
      </c>
      <c r="F268" s="38">
        <v>725.2833333333333</v>
      </c>
      <c r="G268" s="38">
        <v>720.41666666666663</v>
      </c>
      <c r="H268" s="38">
        <v>746.01666666666677</v>
      </c>
      <c r="I268" s="38">
        <v>750.88333333333333</v>
      </c>
      <c r="J268" s="38">
        <v>758.81666666666683</v>
      </c>
      <c r="K268" s="31">
        <v>742.95</v>
      </c>
      <c r="L268" s="31">
        <v>730.15</v>
      </c>
      <c r="M268" s="31">
        <v>0.86953999999999998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237.75</v>
      </c>
      <c r="D269" s="38">
        <v>236.65</v>
      </c>
      <c r="E269" s="38">
        <v>233.15</v>
      </c>
      <c r="F269" s="38">
        <v>228.55</v>
      </c>
      <c r="G269" s="38">
        <v>225.05</v>
      </c>
      <c r="H269" s="38">
        <v>241.25</v>
      </c>
      <c r="I269" s="38">
        <v>244.75</v>
      </c>
      <c r="J269" s="38">
        <v>249.35</v>
      </c>
      <c r="K269" s="31">
        <v>240.15</v>
      </c>
      <c r="L269" s="31">
        <v>232.05</v>
      </c>
      <c r="M269" s="31">
        <v>9.9950399999999995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1247.3</v>
      </c>
      <c r="D270" s="38">
        <v>1251.5166666666667</v>
      </c>
      <c r="E270" s="38">
        <v>1237.7833333333333</v>
      </c>
      <c r="F270" s="38">
        <v>1228.2666666666667</v>
      </c>
      <c r="G270" s="38">
        <v>1214.5333333333333</v>
      </c>
      <c r="H270" s="38">
        <v>1261.0333333333333</v>
      </c>
      <c r="I270" s="38">
        <v>1274.7666666666664</v>
      </c>
      <c r="J270" s="38">
        <v>1284.2833333333333</v>
      </c>
      <c r="K270" s="31">
        <v>1265.25</v>
      </c>
      <c r="L270" s="31">
        <v>1242</v>
      </c>
      <c r="M270" s="31">
        <v>0.56166000000000005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153.85</v>
      </c>
      <c r="D271" s="38">
        <v>152.01666666666668</v>
      </c>
      <c r="E271" s="38">
        <v>149.13333333333335</v>
      </c>
      <c r="F271" s="38">
        <v>144.41666666666669</v>
      </c>
      <c r="G271" s="38">
        <v>141.53333333333336</v>
      </c>
      <c r="H271" s="38">
        <v>156.73333333333335</v>
      </c>
      <c r="I271" s="38">
        <v>159.61666666666667</v>
      </c>
      <c r="J271" s="38">
        <v>164.33333333333334</v>
      </c>
      <c r="K271" s="31">
        <v>154.9</v>
      </c>
      <c r="L271" s="31">
        <v>147.30000000000001</v>
      </c>
      <c r="M271" s="31">
        <v>70.382450000000006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319.8</v>
      </c>
      <c r="D272" s="38">
        <v>321.73333333333335</v>
      </c>
      <c r="E272" s="38">
        <v>315.76666666666671</v>
      </c>
      <c r="F272" s="38">
        <v>311.73333333333335</v>
      </c>
      <c r="G272" s="38">
        <v>305.76666666666671</v>
      </c>
      <c r="H272" s="38">
        <v>325.76666666666671</v>
      </c>
      <c r="I272" s="38">
        <v>331.73333333333341</v>
      </c>
      <c r="J272" s="38">
        <v>335.76666666666671</v>
      </c>
      <c r="K272" s="31">
        <v>327.7</v>
      </c>
      <c r="L272" s="31">
        <v>317.7</v>
      </c>
      <c r="M272" s="31">
        <v>2.39384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131.65</v>
      </c>
      <c r="D273" s="38">
        <v>131.96666666666667</v>
      </c>
      <c r="E273" s="38">
        <v>130.33333333333334</v>
      </c>
      <c r="F273" s="38">
        <v>129.01666666666668</v>
      </c>
      <c r="G273" s="38">
        <v>127.38333333333335</v>
      </c>
      <c r="H273" s="38">
        <v>133.28333333333333</v>
      </c>
      <c r="I273" s="38">
        <v>134.91666666666666</v>
      </c>
      <c r="J273" s="38">
        <v>136.23333333333332</v>
      </c>
      <c r="K273" s="31">
        <v>133.6</v>
      </c>
      <c r="L273" s="31">
        <v>130.65</v>
      </c>
      <c r="M273" s="31">
        <v>39.694240000000001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597.54999999999995</v>
      </c>
      <c r="D274" s="38">
        <v>596.44999999999993</v>
      </c>
      <c r="E274" s="38">
        <v>589.09999999999991</v>
      </c>
      <c r="F274" s="38">
        <v>580.65</v>
      </c>
      <c r="G274" s="38">
        <v>573.29999999999995</v>
      </c>
      <c r="H274" s="38">
        <v>604.89999999999986</v>
      </c>
      <c r="I274" s="38">
        <v>612.25</v>
      </c>
      <c r="J274" s="38">
        <v>620.69999999999982</v>
      </c>
      <c r="K274" s="31">
        <v>603.79999999999995</v>
      </c>
      <c r="L274" s="31">
        <v>588</v>
      </c>
      <c r="M274" s="31">
        <v>22.773440000000001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2311.6</v>
      </c>
      <c r="D275" s="38">
        <v>2318.75</v>
      </c>
      <c r="E275" s="38">
        <v>2285</v>
      </c>
      <c r="F275" s="38">
        <v>2258.4</v>
      </c>
      <c r="G275" s="38">
        <v>2224.65</v>
      </c>
      <c r="H275" s="38">
        <v>2345.35</v>
      </c>
      <c r="I275" s="38">
        <v>2379.1</v>
      </c>
      <c r="J275" s="38">
        <v>2405.6999999999998</v>
      </c>
      <c r="K275" s="31">
        <v>2352.5</v>
      </c>
      <c r="L275" s="31">
        <v>2292.15</v>
      </c>
      <c r="M275" s="31">
        <v>1.37876</v>
      </c>
      <c r="N275" s="1"/>
      <c r="O275" s="1"/>
    </row>
    <row r="276" spans="1:15" ht="12.75" customHeight="1">
      <c r="A276" s="33">
        <v>266</v>
      </c>
      <c r="B276" s="58" t="s">
        <v>892</v>
      </c>
      <c r="C276" s="31">
        <v>2709.45</v>
      </c>
      <c r="D276" s="38">
        <v>2731.7666666666664</v>
      </c>
      <c r="E276" s="38">
        <v>2677.6833333333329</v>
      </c>
      <c r="F276" s="38">
        <v>2645.9166666666665</v>
      </c>
      <c r="G276" s="38">
        <v>2591.833333333333</v>
      </c>
      <c r="H276" s="38">
        <v>2763.5333333333328</v>
      </c>
      <c r="I276" s="38">
        <v>2817.6166666666668</v>
      </c>
      <c r="J276" s="38">
        <v>2849.3833333333328</v>
      </c>
      <c r="K276" s="31">
        <v>2785.85</v>
      </c>
      <c r="L276" s="31">
        <v>2700</v>
      </c>
      <c r="M276" s="31">
        <v>4.215E-2</v>
      </c>
      <c r="N276" s="1"/>
      <c r="O276" s="1"/>
    </row>
    <row r="277" spans="1:15" ht="12.75" customHeight="1">
      <c r="A277" s="33">
        <v>267</v>
      </c>
      <c r="B277" s="58" t="s">
        <v>893</v>
      </c>
      <c r="C277" s="31">
        <v>359.15</v>
      </c>
      <c r="D277" s="38">
        <v>358.95</v>
      </c>
      <c r="E277" s="38">
        <v>355.25</v>
      </c>
      <c r="F277" s="38">
        <v>351.35</v>
      </c>
      <c r="G277" s="38">
        <v>347.65000000000003</v>
      </c>
      <c r="H277" s="38">
        <v>362.84999999999997</v>
      </c>
      <c r="I277" s="38">
        <v>366.5499999999999</v>
      </c>
      <c r="J277" s="38">
        <v>370.44999999999993</v>
      </c>
      <c r="K277" s="31">
        <v>362.65</v>
      </c>
      <c r="L277" s="31">
        <v>355.05</v>
      </c>
      <c r="M277" s="31">
        <v>3.34735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1781.9</v>
      </c>
      <c r="D278" s="38">
        <v>1779.0166666666667</v>
      </c>
      <c r="E278" s="38">
        <v>1748.0333333333333</v>
      </c>
      <c r="F278" s="38">
        <v>1714.1666666666667</v>
      </c>
      <c r="G278" s="38">
        <v>1683.1833333333334</v>
      </c>
      <c r="H278" s="38">
        <v>1812.8833333333332</v>
      </c>
      <c r="I278" s="38">
        <v>1843.8666666666663</v>
      </c>
      <c r="J278" s="38">
        <v>1877.7333333333331</v>
      </c>
      <c r="K278" s="31">
        <v>1810</v>
      </c>
      <c r="L278" s="31">
        <v>1745.15</v>
      </c>
      <c r="M278" s="31">
        <v>4.67516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249.85</v>
      </c>
      <c r="D279" s="38">
        <v>248.25</v>
      </c>
      <c r="E279" s="38">
        <v>245.6</v>
      </c>
      <c r="F279" s="38">
        <v>241.35</v>
      </c>
      <c r="G279" s="38">
        <v>238.7</v>
      </c>
      <c r="H279" s="38">
        <v>252.5</v>
      </c>
      <c r="I279" s="38">
        <v>255.14999999999998</v>
      </c>
      <c r="J279" s="38">
        <v>259.39999999999998</v>
      </c>
      <c r="K279" s="31">
        <v>250.9</v>
      </c>
      <c r="L279" s="31">
        <v>244</v>
      </c>
      <c r="M279" s="31">
        <v>17.327369999999998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1877.3</v>
      </c>
      <c r="D280" s="38">
        <v>1873.0666666666666</v>
      </c>
      <c r="E280" s="38">
        <v>1863.2833333333333</v>
      </c>
      <c r="F280" s="38">
        <v>1849.2666666666667</v>
      </c>
      <c r="G280" s="38">
        <v>1839.4833333333333</v>
      </c>
      <c r="H280" s="38">
        <v>1887.0833333333333</v>
      </c>
      <c r="I280" s="38">
        <v>1896.8666666666666</v>
      </c>
      <c r="J280" s="38">
        <v>1910.8833333333332</v>
      </c>
      <c r="K280" s="31">
        <v>1882.85</v>
      </c>
      <c r="L280" s="31">
        <v>1859.05</v>
      </c>
      <c r="M280" s="31">
        <v>36.542409999999997</v>
      </c>
      <c r="N280" s="1"/>
      <c r="O280" s="1"/>
    </row>
    <row r="281" spans="1:15" ht="12.75" customHeight="1">
      <c r="A281" s="33">
        <v>271</v>
      </c>
      <c r="B281" s="58" t="s">
        <v>876</v>
      </c>
      <c r="C281" s="31">
        <v>554.95000000000005</v>
      </c>
      <c r="D281" s="38">
        <v>554.7833333333333</v>
      </c>
      <c r="E281" s="38">
        <v>539.66666666666663</v>
      </c>
      <c r="F281" s="38">
        <v>524.38333333333333</v>
      </c>
      <c r="G281" s="38">
        <v>509.26666666666665</v>
      </c>
      <c r="H281" s="38">
        <v>570.06666666666661</v>
      </c>
      <c r="I281" s="38">
        <v>585.18333333333339</v>
      </c>
      <c r="J281" s="38">
        <v>600.46666666666658</v>
      </c>
      <c r="K281" s="31">
        <v>569.9</v>
      </c>
      <c r="L281" s="31">
        <v>539.5</v>
      </c>
      <c r="M281" s="31">
        <v>6.0839499999999997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1085.75</v>
      </c>
      <c r="D282" s="38">
        <v>1077.5833333333333</v>
      </c>
      <c r="E282" s="38">
        <v>1065.1666666666665</v>
      </c>
      <c r="F282" s="38">
        <v>1044.5833333333333</v>
      </c>
      <c r="G282" s="38">
        <v>1032.1666666666665</v>
      </c>
      <c r="H282" s="38">
        <v>1098.1666666666665</v>
      </c>
      <c r="I282" s="38">
        <v>1110.583333333333</v>
      </c>
      <c r="J282" s="38">
        <v>1131.1666666666665</v>
      </c>
      <c r="K282" s="31">
        <v>1090</v>
      </c>
      <c r="L282" s="31">
        <v>1057</v>
      </c>
      <c r="M282" s="31">
        <v>8.2724700000000002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645.65</v>
      </c>
      <c r="D283" s="38">
        <v>646.76666666666665</v>
      </c>
      <c r="E283" s="38">
        <v>638.43333333333328</v>
      </c>
      <c r="F283" s="38">
        <v>631.21666666666658</v>
      </c>
      <c r="G283" s="38">
        <v>622.88333333333321</v>
      </c>
      <c r="H283" s="38">
        <v>653.98333333333335</v>
      </c>
      <c r="I283" s="38">
        <v>662.31666666666683</v>
      </c>
      <c r="J283" s="38">
        <v>669.53333333333342</v>
      </c>
      <c r="K283" s="31">
        <v>655.1</v>
      </c>
      <c r="L283" s="31">
        <v>639.54999999999995</v>
      </c>
      <c r="M283" s="31">
        <v>1.9393499999999999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351.75</v>
      </c>
      <c r="D284" s="38">
        <v>353.88333333333338</v>
      </c>
      <c r="E284" s="38">
        <v>348.86666666666679</v>
      </c>
      <c r="F284" s="38">
        <v>345.98333333333341</v>
      </c>
      <c r="G284" s="38">
        <v>340.96666666666681</v>
      </c>
      <c r="H284" s="38">
        <v>356.76666666666677</v>
      </c>
      <c r="I284" s="38">
        <v>361.7833333333333</v>
      </c>
      <c r="J284" s="38">
        <v>364.66666666666674</v>
      </c>
      <c r="K284" s="31">
        <v>358.9</v>
      </c>
      <c r="L284" s="31">
        <v>351</v>
      </c>
      <c r="M284" s="31">
        <v>3.6094599999999999</v>
      </c>
      <c r="N284" s="1"/>
      <c r="O284" s="1"/>
    </row>
    <row r="285" spans="1:15" ht="12.75" customHeight="1">
      <c r="A285" s="33">
        <v>275</v>
      </c>
      <c r="B285" s="58" t="s">
        <v>894</v>
      </c>
      <c r="C285" s="31">
        <v>2137.6999999999998</v>
      </c>
      <c r="D285" s="38">
        <v>2144.2666666666664</v>
      </c>
      <c r="E285" s="38">
        <v>2118.5333333333328</v>
      </c>
      <c r="F285" s="38">
        <v>2099.3666666666663</v>
      </c>
      <c r="G285" s="38">
        <v>2073.6333333333328</v>
      </c>
      <c r="H285" s="38">
        <v>2163.4333333333329</v>
      </c>
      <c r="I285" s="38">
        <v>2189.1666666666665</v>
      </c>
      <c r="J285" s="38">
        <v>2208.333333333333</v>
      </c>
      <c r="K285" s="31">
        <v>2170</v>
      </c>
      <c r="L285" s="31">
        <v>2125.1</v>
      </c>
      <c r="M285" s="31">
        <v>0.13095999999999999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131.05000000000001</v>
      </c>
      <c r="D286" s="38">
        <v>131.16666666666666</v>
      </c>
      <c r="E286" s="38">
        <v>129.5333333333333</v>
      </c>
      <c r="F286" s="38">
        <v>128.01666666666665</v>
      </c>
      <c r="G286" s="38">
        <v>126.3833333333333</v>
      </c>
      <c r="H286" s="38">
        <v>132.68333333333331</v>
      </c>
      <c r="I286" s="38">
        <v>134.31666666666669</v>
      </c>
      <c r="J286" s="38">
        <v>135.83333333333331</v>
      </c>
      <c r="K286" s="31">
        <v>132.80000000000001</v>
      </c>
      <c r="L286" s="31">
        <v>129.65</v>
      </c>
      <c r="M286" s="31">
        <v>82.754859999999994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2339.3000000000002</v>
      </c>
      <c r="D287" s="38">
        <v>2329.35</v>
      </c>
      <c r="E287" s="38">
        <v>2303.1999999999998</v>
      </c>
      <c r="F287" s="38">
        <v>2267.1</v>
      </c>
      <c r="G287" s="38">
        <v>2240.9499999999998</v>
      </c>
      <c r="H287" s="38">
        <v>2365.4499999999998</v>
      </c>
      <c r="I287" s="38">
        <v>2391.6000000000004</v>
      </c>
      <c r="J287" s="38">
        <v>2427.6999999999998</v>
      </c>
      <c r="K287" s="31">
        <v>2355.5</v>
      </c>
      <c r="L287" s="31">
        <v>2293.25</v>
      </c>
      <c r="M287" s="31">
        <v>3.8128500000000001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380.15</v>
      </c>
      <c r="D288" s="38">
        <v>382.76666666666665</v>
      </c>
      <c r="E288" s="38">
        <v>375.5333333333333</v>
      </c>
      <c r="F288" s="38">
        <v>370.91666666666663</v>
      </c>
      <c r="G288" s="38">
        <v>363.68333333333328</v>
      </c>
      <c r="H288" s="38">
        <v>387.38333333333333</v>
      </c>
      <c r="I288" s="38">
        <v>394.61666666666667</v>
      </c>
      <c r="J288" s="38">
        <v>399.23333333333335</v>
      </c>
      <c r="K288" s="31">
        <v>390</v>
      </c>
      <c r="L288" s="31">
        <v>378.15</v>
      </c>
      <c r="M288" s="31">
        <v>8.9669799999999995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367.7</v>
      </c>
      <c r="D289" s="38">
        <v>364.11666666666662</v>
      </c>
      <c r="E289" s="38">
        <v>358.23333333333323</v>
      </c>
      <c r="F289" s="38">
        <v>348.76666666666659</v>
      </c>
      <c r="G289" s="38">
        <v>342.88333333333321</v>
      </c>
      <c r="H289" s="38">
        <v>373.58333333333326</v>
      </c>
      <c r="I289" s="38">
        <v>379.46666666666658</v>
      </c>
      <c r="J289" s="38">
        <v>388.93333333333328</v>
      </c>
      <c r="K289" s="31">
        <v>370</v>
      </c>
      <c r="L289" s="31">
        <v>354.65</v>
      </c>
      <c r="M289" s="31">
        <v>32.186920000000001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13794.5</v>
      </c>
      <c r="D290" s="38">
        <v>13717.783333333333</v>
      </c>
      <c r="E290" s="38">
        <v>13513.866666666665</v>
      </c>
      <c r="F290" s="38">
        <v>13233.233333333332</v>
      </c>
      <c r="G290" s="38">
        <v>13029.316666666664</v>
      </c>
      <c r="H290" s="38">
        <v>13998.416666666666</v>
      </c>
      <c r="I290" s="38">
        <v>14202.333333333334</v>
      </c>
      <c r="J290" s="38">
        <v>14482.966666666667</v>
      </c>
      <c r="K290" s="31">
        <v>13921.7</v>
      </c>
      <c r="L290" s="31">
        <v>13437.15</v>
      </c>
      <c r="M290" s="31">
        <v>0.10766000000000001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93.25</v>
      </c>
      <c r="D291" s="38">
        <v>93.883333333333326</v>
      </c>
      <c r="E291" s="38">
        <v>92.166666666666657</v>
      </c>
      <c r="F291" s="38">
        <v>91.083333333333329</v>
      </c>
      <c r="G291" s="38">
        <v>89.36666666666666</v>
      </c>
      <c r="H291" s="38">
        <v>94.966666666666654</v>
      </c>
      <c r="I291" s="38">
        <v>96.683333333333323</v>
      </c>
      <c r="J291" s="38">
        <v>97.766666666666652</v>
      </c>
      <c r="K291" s="31">
        <v>95.6</v>
      </c>
      <c r="L291" s="31">
        <v>92.8</v>
      </c>
      <c r="M291" s="31">
        <v>41.828879999999998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398.25</v>
      </c>
      <c r="D292" s="38">
        <v>396.84999999999997</v>
      </c>
      <c r="E292" s="38">
        <v>394.29999999999995</v>
      </c>
      <c r="F292" s="38">
        <v>390.34999999999997</v>
      </c>
      <c r="G292" s="38">
        <v>387.79999999999995</v>
      </c>
      <c r="H292" s="38">
        <v>400.79999999999995</v>
      </c>
      <c r="I292" s="38">
        <v>403.35</v>
      </c>
      <c r="J292" s="38">
        <v>407.29999999999995</v>
      </c>
      <c r="K292" s="31">
        <v>399.4</v>
      </c>
      <c r="L292" s="31">
        <v>392.9</v>
      </c>
      <c r="M292" s="31">
        <v>13.847630000000001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627.9</v>
      </c>
      <c r="D293" s="38">
        <v>627.75</v>
      </c>
      <c r="E293" s="38">
        <v>624.15</v>
      </c>
      <c r="F293" s="38">
        <v>620.4</v>
      </c>
      <c r="G293" s="38">
        <v>616.79999999999995</v>
      </c>
      <c r="H293" s="38">
        <v>631.5</v>
      </c>
      <c r="I293" s="38">
        <v>635.09999999999991</v>
      </c>
      <c r="J293" s="38">
        <v>638.85</v>
      </c>
      <c r="K293" s="31">
        <v>631.35</v>
      </c>
      <c r="L293" s="31">
        <v>624</v>
      </c>
      <c r="M293" s="31">
        <v>6.2416799999999997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4372.2</v>
      </c>
      <c r="D294" s="38">
        <v>4377.666666666667</v>
      </c>
      <c r="E294" s="38">
        <v>4355.5333333333338</v>
      </c>
      <c r="F294" s="38">
        <v>4338.8666666666668</v>
      </c>
      <c r="G294" s="38">
        <v>4316.7333333333336</v>
      </c>
      <c r="H294" s="38">
        <v>4394.3333333333339</v>
      </c>
      <c r="I294" s="38">
        <v>4416.4666666666672</v>
      </c>
      <c r="J294" s="38">
        <v>4433.1333333333341</v>
      </c>
      <c r="K294" s="31">
        <v>4399.8</v>
      </c>
      <c r="L294" s="31">
        <v>4361</v>
      </c>
      <c r="M294" s="31">
        <v>9.4659999999999994E-2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728.1</v>
      </c>
      <c r="D295" s="38">
        <v>723.71666666666658</v>
      </c>
      <c r="E295" s="38">
        <v>707.43333333333317</v>
      </c>
      <c r="F295" s="38">
        <v>686.76666666666654</v>
      </c>
      <c r="G295" s="38">
        <v>670.48333333333312</v>
      </c>
      <c r="H295" s="38">
        <v>744.38333333333321</v>
      </c>
      <c r="I295" s="38">
        <v>760.66666666666674</v>
      </c>
      <c r="J295" s="38">
        <v>781.33333333333326</v>
      </c>
      <c r="K295" s="31">
        <v>740</v>
      </c>
      <c r="L295" s="31">
        <v>703.05</v>
      </c>
      <c r="M295" s="31">
        <v>34.350110000000001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2488.6</v>
      </c>
      <c r="D296" s="38">
        <v>2485.3666666666663</v>
      </c>
      <c r="E296" s="38">
        <v>2470.7833333333328</v>
      </c>
      <c r="F296" s="38">
        <v>2452.9666666666667</v>
      </c>
      <c r="G296" s="38">
        <v>2438.3833333333332</v>
      </c>
      <c r="H296" s="38">
        <v>2503.1833333333325</v>
      </c>
      <c r="I296" s="38">
        <v>2517.7666666666655</v>
      </c>
      <c r="J296" s="38">
        <v>2535.5833333333321</v>
      </c>
      <c r="K296" s="31">
        <v>2499.9499999999998</v>
      </c>
      <c r="L296" s="31">
        <v>2467.5500000000002</v>
      </c>
      <c r="M296" s="31">
        <v>17.968240000000002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5178.2</v>
      </c>
      <c r="D297" s="38">
        <v>5204.4000000000005</v>
      </c>
      <c r="E297" s="38">
        <v>5143.8000000000011</v>
      </c>
      <c r="F297" s="38">
        <v>5109.4000000000005</v>
      </c>
      <c r="G297" s="38">
        <v>5048.8000000000011</v>
      </c>
      <c r="H297" s="38">
        <v>5238.8000000000011</v>
      </c>
      <c r="I297" s="38">
        <v>5299.4000000000015</v>
      </c>
      <c r="J297" s="38">
        <v>5333.8000000000011</v>
      </c>
      <c r="K297" s="31">
        <v>5265</v>
      </c>
      <c r="L297" s="31">
        <v>5170</v>
      </c>
      <c r="M297" s="31">
        <v>4.1578600000000003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4000.6</v>
      </c>
      <c r="D298" s="38">
        <v>3996.8666666666668</v>
      </c>
      <c r="E298" s="38">
        <v>3973.7333333333336</v>
      </c>
      <c r="F298" s="38">
        <v>3946.8666666666668</v>
      </c>
      <c r="G298" s="38">
        <v>3923.7333333333336</v>
      </c>
      <c r="H298" s="38">
        <v>4023.7333333333336</v>
      </c>
      <c r="I298" s="38">
        <v>4046.8666666666668</v>
      </c>
      <c r="J298" s="38">
        <v>4073.7333333333336</v>
      </c>
      <c r="K298" s="31">
        <v>4020</v>
      </c>
      <c r="L298" s="31">
        <v>3970</v>
      </c>
      <c r="M298" s="31">
        <v>1.2645999999999999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905.3</v>
      </c>
      <c r="D299" s="38">
        <v>902.4666666666667</v>
      </c>
      <c r="E299" s="38">
        <v>894.43333333333339</v>
      </c>
      <c r="F299" s="38">
        <v>883.56666666666672</v>
      </c>
      <c r="G299" s="38">
        <v>875.53333333333342</v>
      </c>
      <c r="H299" s="38">
        <v>913.33333333333337</v>
      </c>
      <c r="I299" s="38">
        <v>921.36666666666667</v>
      </c>
      <c r="J299" s="38">
        <v>932.23333333333335</v>
      </c>
      <c r="K299" s="31">
        <v>910.5</v>
      </c>
      <c r="L299" s="31">
        <v>891.6</v>
      </c>
      <c r="M299" s="31">
        <v>6.9707699999999999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1500.7</v>
      </c>
      <c r="D300" s="38">
        <v>1499.8833333333332</v>
      </c>
      <c r="E300" s="38">
        <v>1494.8166666666664</v>
      </c>
      <c r="F300" s="38">
        <v>1488.9333333333332</v>
      </c>
      <c r="G300" s="38">
        <v>1483.8666666666663</v>
      </c>
      <c r="H300" s="38">
        <v>1505.7666666666664</v>
      </c>
      <c r="I300" s="38">
        <v>1510.833333333333</v>
      </c>
      <c r="J300" s="38">
        <v>1516.7166666666665</v>
      </c>
      <c r="K300" s="31">
        <v>1504.95</v>
      </c>
      <c r="L300" s="31">
        <v>1494</v>
      </c>
      <c r="M300" s="31">
        <v>0.19289000000000001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263.3</v>
      </c>
      <c r="D301" s="38">
        <v>264.23333333333335</v>
      </c>
      <c r="E301" s="38">
        <v>261.26666666666671</v>
      </c>
      <c r="F301" s="38">
        <v>259.23333333333335</v>
      </c>
      <c r="G301" s="38">
        <v>256.26666666666671</v>
      </c>
      <c r="H301" s="38">
        <v>266.26666666666671</v>
      </c>
      <c r="I301" s="38">
        <v>269.23333333333341</v>
      </c>
      <c r="J301" s="38">
        <v>271.26666666666671</v>
      </c>
      <c r="K301" s="31">
        <v>267.2</v>
      </c>
      <c r="L301" s="31">
        <v>262.2</v>
      </c>
      <c r="M301" s="31">
        <v>5.3447300000000002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1548.8</v>
      </c>
      <c r="D302" s="38">
        <v>1524.7833333333335</v>
      </c>
      <c r="E302" s="38">
        <v>1496.666666666667</v>
      </c>
      <c r="F302" s="38">
        <v>1444.5333333333335</v>
      </c>
      <c r="G302" s="38">
        <v>1416.416666666667</v>
      </c>
      <c r="H302" s="38">
        <v>1576.916666666667</v>
      </c>
      <c r="I302" s="38">
        <v>1605.0333333333333</v>
      </c>
      <c r="J302" s="38">
        <v>1657.166666666667</v>
      </c>
      <c r="K302" s="31">
        <v>1552.9</v>
      </c>
      <c r="L302" s="31">
        <v>1472.65</v>
      </c>
      <c r="M302" s="31">
        <v>56.289450000000002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340.95</v>
      </c>
      <c r="D303" s="38">
        <v>341.48333333333335</v>
      </c>
      <c r="E303" s="38">
        <v>337.9666666666667</v>
      </c>
      <c r="F303" s="38">
        <v>334.98333333333335</v>
      </c>
      <c r="G303" s="38">
        <v>331.4666666666667</v>
      </c>
      <c r="H303" s="38">
        <v>344.4666666666667</v>
      </c>
      <c r="I303" s="38">
        <v>347.98333333333335</v>
      </c>
      <c r="J303" s="38">
        <v>350.9666666666667</v>
      </c>
      <c r="K303" s="31">
        <v>345</v>
      </c>
      <c r="L303" s="31">
        <v>338.5</v>
      </c>
      <c r="M303" s="31">
        <v>38.126089999999998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32.299999999999997</v>
      </c>
      <c r="D304" s="38">
        <v>31.899999999999995</v>
      </c>
      <c r="E304" s="38">
        <v>31.29999999999999</v>
      </c>
      <c r="F304" s="38">
        <v>30.299999999999994</v>
      </c>
      <c r="G304" s="38">
        <v>29.699999999999989</v>
      </c>
      <c r="H304" s="38">
        <v>32.899999999999991</v>
      </c>
      <c r="I304" s="38">
        <v>33.499999999999993</v>
      </c>
      <c r="J304" s="38">
        <v>34.499999999999993</v>
      </c>
      <c r="K304" s="31">
        <v>32.5</v>
      </c>
      <c r="L304" s="31">
        <v>30.9</v>
      </c>
      <c r="M304" s="31">
        <v>830.84438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476.2</v>
      </c>
      <c r="D305" s="38">
        <v>477.81666666666661</v>
      </c>
      <c r="E305" s="38">
        <v>471.23333333333323</v>
      </c>
      <c r="F305" s="38">
        <v>466.26666666666665</v>
      </c>
      <c r="G305" s="38">
        <v>459.68333333333328</v>
      </c>
      <c r="H305" s="38">
        <v>482.78333333333319</v>
      </c>
      <c r="I305" s="38">
        <v>489.36666666666656</v>
      </c>
      <c r="J305" s="38">
        <v>494.33333333333314</v>
      </c>
      <c r="K305" s="31">
        <v>484.4</v>
      </c>
      <c r="L305" s="31">
        <v>472.85</v>
      </c>
      <c r="M305" s="31">
        <v>0.85226000000000002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385.3</v>
      </c>
      <c r="D306" s="38">
        <v>386.01666666666665</v>
      </c>
      <c r="E306" s="38">
        <v>382.2833333333333</v>
      </c>
      <c r="F306" s="38">
        <v>379.26666666666665</v>
      </c>
      <c r="G306" s="38">
        <v>375.5333333333333</v>
      </c>
      <c r="H306" s="38">
        <v>389.0333333333333</v>
      </c>
      <c r="I306" s="38">
        <v>392.76666666666665</v>
      </c>
      <c r="J306" s="38">
        <v>395.7833333333333</v>
      </c>
      <c r="K306" s="31">
        <v>389.75</v>
      </c>
      <c r="L306" s="31">
        <v>383</v>
      </c>
      <c r="M306" s="31">
        <v>0.99553999999999998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129.94999999999999</v>
      </c>
      <c r="D307" s="38">
        <v>129.83333333333334</v>
      </c>
      <c r="E307" s="38">
        <v>128.61666666666667</v>
      </c>
      <c r="F307" s="38">
        <v>127.28333333333333</v>
      </c>
      <c r="G307" s="38">
        <v>126.06666666666666</v>
      </c>
      <c r="H307" s="38">
        <v>131.16666666666669</v>
      </c>
      <c r="I307" s="38">
        <v>132.38333333333333</v>
      </c>
      <c r="J307" s="38">
        <v>133.7166666666667</v>
      </c>
      <c r="K307" s="31">
        <v>131.05000000000001</v>
      </c>
      <c r="L307" s="31">
        <v>128.5</v>
      </c>
      <c r="M307" s="31">
        <v>47.752220000000001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1217.05</v>
      </c>
      <c r="D308" s="38">
        <v>1222.7666666666667</v>
      </c>
      <c r="E308" s="38">
        <v>1207.4833333333333</v>
      </c>
      <c r="F308" s="38">
        <v>1197.9166666666667</v>
      </c>
      <c r="G308" s="38">
        <v>1182.6333333333334</v>
      </c>
      <c r="H308" s="38">
        <v>1232.3333333333333</v>
      </c>
      <c r="I308" s="38">
        <v>1247.6166666666666</v>
      </c>
      <c r="J308" s="38">
        <v>1257.1833333333332</v>
      </c>
      <c r="K308" s="31">
        <v>1238.05</v>
      </c>
      <c r="L308" s="31">
        <v>1213.2</v>
      </c>
      <c r="M308" s="31">
        <v>0.89417999999999997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1237.5999999999999</v>
      </c>
      <c r="D309" s="38">
        <v>1240.1500000000001</v>
      </c>
      <c r="E309" s="38">
        <v>1223.3500000000001</v>
      </c>
      <c r="F309" s="38">
        <v>1209.1000000000001</v>
      </c>
      <c r="G309" s="38">
        <v>1192.3000000000002</v>
      </c>
      <c r="H309" s="38">
        <v>1254.4000000000001</v>
      </c>
      <c r="I309" s="38">
        <v>1271.2000000000003</v>
      </c>
      <c r="J309" s="38">
        <v>1285.45</v>
      </c>
      <c r="K309" s="31">
        <v>1256.95</v>
      </c>
      <c r="L309" s="31">
        <v>1225.9000000000001</v>
      </c>
      <c r="M309" s="31">
        <v>1.39323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527.70000000000005</v>
      </c>
      <c r="D310" s="38">
        <v>531.68333333333328</v>
      </c>
      <c r="E310" s="38">
        <v>521.31666666666661</v>
      </c>
      <c r="F310" s="38">
        <v>514.93333333333328</v>
      </c>
      <c r="G310" s="38">
        <v>504.56666666666661</v>
      </c>
      <c r="H310" s="38">
        <v>538.06666666666661</v>
      </c>
      <c r="I310" s="38">
        <v>548.43333333333317</v>
      </c>
      <c r="J310" s="38">
        <v>554.81666666666661</v>
      </c>
      <c r="K310" s="31">
        <v>542.04999999999995</v>
      </c>
      <c r="L310" s="31">
        <v>525.29999999999995</v>
      </c>
      <c r="M310" s="31">
        <v>25.869340000000001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9859.4</v>
      </c>
      <c r="D311" s="38">
        <v>9896.9666666666653</v>
      </c>
      <c r="E311" s="38">
        <v>9777.6333333333314</v>
      </c>
      <c r="F311" s="38">
        <v>9695.8666666666668</v>
      </c>
      <c r="G311" s="38">
        <v>9576.5333333333328</v>
      </c>
      <c r="H311" s="38">
        <v>9978.7333333333299</v>
      </c>
      <c r="I311" s="38">
        <v>10098.066666666662</v>
      </c>
      <c r="J311" s="38">
        <v>10179.833333333328</v>
      </c>
      <c r="K311" s="31">
        <v>10016.299999999999</v>
      </c>
      <c r="L311" s="31">
        <v>9815.2000000000007</v>
      </c>
      <c r="M311" s="31">
        <v>6.5212000000000003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1987.85</v>
      </c>
      <c r="D312" s="38">
        <v>1999.95</v>
      </c>
      <c r="E312" s="38">
        <v>1961.65</v>
      </c>
      <c r="F312" s="38">
        <v>1935.45</v>
      </c>
      <c r="G312" s="38">
        <v>1897.15</v>
      </c>
      <c r="H312" s="38">
        <v>2026.15</v>
      </c>
      <c r="I312" s="38">
        <v>2064.4499999999998</v>
      </c>
      <c r="J312" s="38">
        <v>2090.65</v>
      </c>
      <c r="K312" s="31">
        <v>2038.25</v>
      </c>
      <c r="L312" s="31">
        <v>1973.75</v>
      </c>
      <c r="M312" s="31">
        <v>0.77949000000000002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614.25</v>
      </c>
      <c r="D313" s="38">
        <v>611.65</v>
      </c>
      <c r="E313" s="38">
        <v>604.69999999999993</v>
      </c>
      <c r="F313" s="38">
        <v>595.15</v>
      </c>
      <c r="G313" s="38">
        <v>588.19999999999993</v>
      </c>
      <c r="H313" s="38">
        <v>621.19999999999993</v>
      </c>
      <c r="I313" s="38">
        <v>628.15</v>
      </c>
      <c r="J313" s="38">
        <v>637.69999999999993</v>
      </c>
      <c r="K313" s="31">
        <v>618.6</v>
      </c>
      <c r="L313" s="31">
        <v>602.1</v>
      </c>
      <c r="M313" s="31">
        <v>62.002920000000003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1292.55</v>
      </c>
      <c r="D314" s="38">
        <v>1294.75</v>
      </c>
      <c r="E314" s="38">
        <v>1281.8</v>
      </c>
      <c r="F314" s="38">
        <v>1271.05</v>
      </c>
      <c r="G314" s="38">
        <v>1258.0999999999999</v>
      </c>
      <c r="H314" s="38">
        <v>1305.5</v>
      </c>
      <c r="I314" s="38">
        <v>1318.4499999999998</v>
      </c>
      <c r="J314" s="38">
        <v>1329.2</v>
      </c>
      <c r="K314" s="31">
        <v>1307.7</v>
      </c>
      <c r="L314" s="31">
        <v>1284</v>
      </c>
      <c r="M314" s="31">
        <v>9.7018699999999995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944.05</v>
      </c>
      <c r="D315" s="38">
        <v>939.43333333333328</v>
      </c>
      <c r="E315" s="38">
        <v>928.96666666666658</v>
      </c>
      <c r="F315" s="38">
        <v>913.88333333333333</v>
      </c>
      <c r="G315" s="38">
        <v>903.41666666666663</v>
      </c>
      <c r="H315" s="38">
        <v>954.51666666666654</v>
      </c>
      <c r="I315" s="38">
        <v>964.98333333333323</v>
      </c>
      <c r="J315" s="38">
        <v>980.06666666666649</v>
      </c>
      <c r="K315" s="31">
        <v>949.9</v>
      </c>
      <c r="L315" s="31">
        <v>924.35</v>
      </c>
      <c r="M315" s="31">
        <v>7.32653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1628.6</v>
      </c>
      <c r="D316" s="38">
        <v>1603.8333333333333</v>
      </c>
      <c r="E316" s="38">
        <v>1536.7666666666664</v>
      </c>
      <c r="F316" s="38">
        <v>1444.9333333333332</v>
      </c>
      <c r="G316" s="38">
        <v>1377.8666666666663</v>
      </c>
      <c r="H316" s="38">
        <v>1695.6666666666665</v>
      </c>
      <c r="I316" s="38">
        <v>1762.7333333333336</v>
      </c>
      <c r="J316" s="38">
        <v>1854.5666666666666</v>
      </c>
      <c r="K316" s="31">
        <v>1670.9</v>
      </c>
      <c r="L316" s="31">
        <v>1512</v>
      </c>
      <c r="M316" s="31">
        <v>36.103079999999999</v>
      </c>
      <c r="N316" s="1"/>
      <c r="O316" s="1"/>
    </row>
    <row r="317" spans="1:15" ht="12.75" customHeight="1">
      <c r="A317" s="33">
        <v>307</v>
      </c>
      <c r="B317" s="58" t="s">
        <v>895</v>
      </c>
      <c r="C317" s="31">
        <v>689.75</v>
      </c>
      <c r="D317" s="38">
        <v>689.51666666666677</v>
      </c>
      <c r="E317" s="38">
        <v>684.33333333333348</v>
      </c>
      <c r="F317" s="38">
        <v>678.91666666666674</v>
      </c>
      <c r="G317" s="38">
        <v>673.73333333333346</v>
      </c>
      <c r="H317" s="38">
        <v>694.93333333333351</v>
      </c>
      <c r="I317" s="38">
        <v>700.11666666666667</v>
      </c>
      <c r="J317" s="38">
        <v>705.53333333333353</v>
      </c>
      <c r="K317" s="31">
        <v>694.7</v>
      </c>
      <c r="L317" s="31">
        <v>684.1</v>
      </c>
      <c r="M317" s="31">
        <v>5.7445000000000004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836.05</v>
      </c>
      <c r="D318" s="38">
        <v>829.98333333333323</v>
      </c>
      <c r="E318" s="38">
        <v>820.01666666666642</v>
      </c>
      <c r="F318" s="38">
        <v>803.98333333333323</v>
      </c>
      <c r="G318" s="38">
        <v>794.01666666666642</v>
      </c>
      <c r="H318" s="38">
        <v>846.01666666666642</v>
      </c>
      <c r="I318" s="38">
        <v>855.98333333333335</v>
      </c>
      <c r="J318" s="38">
        <v>872.01666666666642</v>
      </c>
      <c r="K318" s="31">
        <v>839.95</v>
      </c>
      <c r="L318" s="31">
        <v>813.95</v>
      </c>
      <c r="M318" s="31">
        <v>0.92898000000000003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998.05</v>
      </c>
      <c r="D319" s="38">
        <v>987.1</v>
      </c>
      <c r="E319" s="38">
        <v>971.2</v>
      </c>
      <c r="F319" s="38">
        <v>944.35</v>
      </c>
      <c r="G319" s="38">
        <v>928.45</v>
      </c>
      <c r="H319" s="38">
        <v>1013.95</v>
      </c>
      <c r="I319" s="38">
        <v>1029.8499999999999</v>
      </c>
      <c r="J319" s="38">
        <v>1056.7</v>
      </c>
      <c r="K319" s="31">
        <v>1003</v>
      </c>
      <c r="L319" s="31">
        <v>960.25</v>
      </c>
      <c r="M319" s="31">
        <v>1.7245699999999999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1473.7</v>
      </c>
      <c r="D320" s="38">
        <v>1474.9000000000003</v>
      </c>
      <c r="E320" s="38">
        <v>1456.4500000000007</v>
      </c>
      <c r="F320" s="38">
        <v>1439.2000000000005</v>
      </c>
      <c r="G320" s="38">
        <v>1420.7500000000009</v>
      </c>
      <c r="H320" s="38">
        <v>1492.1500000000005</v>
      </c>
      <c r="I320" s="38">
        <v>1510.6</v>
      </c>
      <c r="J320" s="38">
        <v>1527.8500000000004</v>
      </c>
      <c r="K320" s="31">
        <v>1493.35</v>
      </c>
      <c r="L320" s="31">
        <v>1457.65</v>
      </c>
      <c r="M320" s="31">
        <v>2.4537900000000001</v>
      </c>
      <c r="N320" s="1"/>
      <c r="O320" s="1"/>
    </row>
    <row r="321" spans="1:15" ht="12.75" customHeight="1">
      <c r="A321" s="33">
        <v>311</v>
      </c>
      <c r="B321" s="58" t="s">
        <v>896</v>
      </c>
      <c r="C321" s="31">
        <v>1073.45</v>
      </c>
      <c r="D321" s="38">
        <v>1070.4333333333334</v>
      </c>
      <c r="E321" s="38">
        <v>1053.0166666666669</v>
      </c>
      <c r="F321" s="38">
        <v>1032.5833333333335</v>
      </c>
      <c r="G321" s="38">
        <v>1015.166666666667</v>
      </c>
      <c r="H321" s="38">
        <v>1090.8666666666668</v>
      </c>
      <c r="I321" s="38">
        <v>1108.2833333333333</v>
      </c>
      <c r="J321" s="38">
        <v>1128.7166666666667</v>
      </c>
      <c r="K321" s="31">
        <v>1087.8499999999999</v>
      </c>
      <c r="L321" s="31">
        <v>1050</v>
      </c>
      <c r="M321" s="31">
        <v>0.57484999999999997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805.9</v>
      </c>
      <c r="D322" s="38">
        <v>806.78333333333342</v>
      </c>
      <c r="E322" s="38">
        <v>799.56666666666683</v>
      </c>
      <c r="F322" s="38">
        <v>793.23333333333346</v>
      </c>
      <c r="G322" s="38">
        <v>786.01666666666688</v>
      </c>
      <c r="H322" s="38">
        <v>813.11666666666679</v>
      </c>
      <c r="I322" s="38">
        <v>820.33333333333326</v>
      </c>
      <c r="J322" s="38">
        <v>826.66666666666674</v>
      </c>
      <c r="K322" s="31">
        <v>814</v>
      </c>
      <c r="L322" s="31">
        <v>800.45</v>
      </c>
      <c r="M322" s="31">
        <v>3.5195799999999999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1104.0999999999999</v>
      </c>
      <c r="D323" s="38">
        <v>1097.2333333333333</v>
      </c>
      <c r="E323" s="38">
        <v>1083.7166666666667</v>
      </c>
      <c r="F323" s="38">
        <v>1063.3333333333333</v>
      </c>
      <c r="G323" s="38">
        <v>1049.8166666666666</v>
      </c>
      <c r="H323" s="38">
        <v>1117.6166666666668</v>
      </c>
      <c r="I323" s="38">
        <v>1131.1333333333337</v>
      </c>
      <c r="J323" s="38">
        <v>1151.5166666666669</v>
      </c>
      <c r="K323" s="31">
        <v>1110.75</v>
      </c>
      <c r="L323" s="31">
        <v>1076.8499999999999</v>
      </c>
      <c r="M323" s="31">
        <v>6.4985299999999997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295.7</v>
      </c>
      <c r="D324" s="38">
        <v>296.86666666666667</v>
      </c>
      <c r="E324" s="38">
        <v>293.68333333333334</v>
      </c>
      <c r="F324" s="38">
        <v>291.66666666666669</v>
      </c>
      <c r="G324" s="38">
        <v>288.48333333333335</v>
      </c>
      <c r="H324" s="38">
        <v>298.88333333333333</v>
      </c>
      <c r="I324" s="38">
        <v>302.06666666666672</v>
      </c>
      <c r="J324" s="38">
        <v>304.08333333333331</v>
      </c>
      <c r="K324" s="31">
        <v>300.05</v>
      </c>
      <c r="L324" s="31">
        <v>294.85000000000002</v>
      </c>
      <c r="M324" s="31">
        <v>1.22051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33</v>
      </c>
      <c r="D325" s="38">
        <v>33.199999999999996</v>
      </c>
      <c r="E325" s="38">
        <v>32.649999999999991</v>
      </c>
      <c r="F325" s="38">
        <v>32.299999999999997</v>
      </c>
      <c r="G325" s="38">
        <v>31.749999999999993</v>
      </c>
      <c r="H325" s="38">
        <v>33.54999999999999</v>
      </c>
      <c r="I325" s="38">
        <v>34.099999999999987</v>
      </c>
      <c r="J325" s="38">
        <v>34.449999999999989</v>
      </c>
      <c r="K325" s="31">
        <v>33.75</v>
      </c>
      <c r="L325" s="31">
        <v>32.85</v>
      </c>
      <c r="M325" s="31">
        <v>29.349959999999999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91.55</v>
      </c>
      <c r="D326" s="38">
        <v>91.483333333333334</v>
      </c>
      <c r="E326" s="38">
        <v>90.066666666666663</v>
      </c>
      <c r="F326" s="38">
        <v>88.583333333333329</v>
      </c>
      <c r="G326" s="38">
        <v>87.166666666666657</v>
      </c>
      <c r="H326" s="38">
        <v>92.966666666666669</v>
      </c>
      <c r="I326" s="38">
        <v>94.383333333333326</v>
      </c>
      <c r="J326" s="38">
        <v>95.866666666666674</v>
      </c>
      <c r="K326" s="31">
        <v>92.9</v>
      </c>
      <c r="L326" s="31">
        <v>90</v>
      </c>
      <c r="M326" s="31">
        <v>219.08734999999999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740.75</v>
      </c>
      <c r="D327" s="38">
        <v>738.51666666666677</v>
      </c>
      <c r="E327" s="38">
        <v>727.28333333333353</v>
      </c>
      <c r="F327" s="38">
        <v>713.81666666666672</v>
      </c>
      <c r="G327" s="38">
        <v>702.58333333333348</v>
      </c>
      <c r="H327" s="38">
        <v>751.98333333333358</v>
      </c>
      <c r="I327" s="38">
        <v>763.21666666666692</v>
      </c>
      <c r="J327" s="38">
        <v>776.68333333333362</v>
      </c>
      <c r="K327" s="31">
        <v>749.75</v>
      </c>
      <c r="L327" s="31">
        <v>725.05</v>
      </c>
      <c r="M327" s="31">
        <v>1.2164699999999999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1882.75</v>
      </c>
      <c r="D328" s="38">
        <v>1882.05</v>
      </c>
      <c r="E328" s="38">
        <v>1872.8999999999999</v>
      </c>
      <c r="F328" s="38">
        <v>1863.05</v>
      </c>
      <c r="G328" s="38">
        <v>1853.8999999999999</v>
      </c>
      <c r="H328" s="38">
        <v>1891.8999999999999</v>
      </c>
      <c r="I328" s="38">
        <v>1901.05</v>
      </c>
      <c r="J328" s="38">
        <v>1910.8999999999999</v>
      </c>
      <c r="K328" s="31">
        <v>1891.2</v>
      </c>
      <c r="L328" s="31">
        <v>1872.2</v>
      </c>
      <c r="M328" s="31">
        <v>3.7511000000000001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101306.5</v>
      </c>
      <c r="D329" s="38">
        <v>101079.33333333333</v>
      </c>
      <c r="E329" s="38">
        <v>100270.66666666666</v>
      </c>
      <c r="F329" s="38">
        <v>99234.833333333328</v>
      </c>
      <c r="G329" s="38">
        <v>98426.166666666657</v>
      </c>
      <c r="H329" s="38">
        <v>102115.16666666666</v>
      </c>
      <c r="I329" s="38">
        <v>102923.83333333331</v>
      </c>
      <c r="J329" s="38">
        <v>103959.66666666666</v>
      </c>
      <c r="K329" s="31">
        <v>101888</v>
      </c>
      <c r="L329" s="31">
        <v>100043.5</v>
      </c>
      <c r="M329" s="31">
        <v>8.5930000000000006E-2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90.4</v>
      </c>
      <c r="D330" s="38">
        <v>90.05</v>
      </c>
      <c r="E330" s="38">
        <v>87.85</v>
      </c>
      <c r="F330" s="38">
        <v>85.3</v>
      </c>
      <c r="G330" s="38">
        <v>83.1</v>
      </c>
      <c r="H330" s="38">
        <v>92.6</v>
      </c>
      <c r="I330" s="38">
        <v>94.800000000000011</v>
      </c>
      <c r="J330" s="38">
        <v>97.35</v>
      </c>
      <c r="K330" s="31">
        <v>92.25</v>
      </c>
      <c r="L330" s="31">
        <v>87.5</v>
      </c>
      <c r="M330" s="31">
        <v>219.61420000000001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58.15</v>
      </c>
      <c r="D331" s="38">
        <v>58.316666666666663</v>
      </c>
      <c r="E331" s="38">
        <v>57.733333333333327</v>
      </c>
      <c r="F331" s="38">
        <v>57.316666666666663</v>
      </c>
      <c r="G331" s="38">
        <v>56.733333333333327</v>
      </c>
      <c r="H331" s="38">
        <v>58.733333333333327</v>
      </c>
      <c r="I331" s="38">
        <v>59.31666666666667</v>
      </c>
      <c r="J331" s="38">
        <v>59.733333333333327</v>
      </c>
      <c r="K331" s="31">
        <v>58.9</v>
      </c>
      <c r="L331" s="31">
        <v>57.9</v>
      </c>
      <c r="M331" s="31">
        <v>55.488999999999997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1912.95</v>
      </c>
      <c r="D332" s="38">
        <v>1907.6666666666667</v>
      </c>
      <c r="E332" s="38">
        <v>1897.3333333333335</v>
      </c>
      <c r="F332" s="38">
        <v>1881.7166666666667</v>
      </c>
      <c r="G332" s="38">
        <v>1871.3833333333334</v>
      </c>
      <c r="H332" s="38">
        <v>1923.2833333333335</v>
      </c>
      <c r="I332" s="38">
        <v>1933.616666666667</v>
      </c>
      <c r="J332" s="38">
        <v>1949.2333333333336</v>
      </c>
      <c r="K332" s="31">
        <v>1918</v>
      </c>
      <c r="L332" s="31">
        <v>1892.05</v>
      </c>
      <c r="M332" s="31">
        <v>0.84897999999999996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1260.4000000000001</v>
      </c>
      <c r="D333" s="38">
        <v>1258.3</v>
      </c>
      <c r="E333" s="38">
        <v>1251.0999999999999</v>
      </c>
      <c r="F333" s="38">
        <v>1241.8</v>
      </c>
      <c r="G333" s="38">
        <v>1234.5999999999999</v>
      </c>
      <c r="H333" s="38">
        <v>1267.5999999999999</v>
      </c>
      <c r="I333" s="38">
        <v>1274.8000000000002</v>
      </c>
      <c r="J333" s="38">
        <v>1284.0999999999999</v>
      </c>
      <c r="K333" s="31">
        <v>1265.5</v>
      </c>
      <c r="L333" s="31">
        <v>1249</v>
      </c>
      <c r="M333" s="31">
        <v>1.9331400000000001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286.35000000000002</v>
      </c>
      <c r="D334" s="38">
        <v>287.3</v>
      </c>
      <c r="E334" s="38">
        <v>283.15000000000003</v>
      </c>
      <c r="F334" s="38">
        <v>279.95000000000005</v>
      </c>
      <c r="G334" s="38">
        <v>275.80000000000007</v>
      </c>
      <c r="H334" s="38">
        <v>290.5</v>
      </c>
      <c r="I334" s="38">
        <v>294.64999999999998</v>
      </c>
      <c r="J334" s="38">
        <v>297.84999999999997</v>
      </c>
      <c r="K334" s="31">
        <v>291.45</v>
      </c>
      <c r="L334" s="31">
        <v>284.10000000000002</v>
      </c>
      <c r="M334" s="31">
        <v>16.64631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696.7</v>
      </c>
      <c r="D335" s="38">
        <v>691.76666666666677</v>
      </c>
      <c r="E335" s="38">
        <v>684.53333333333353</v>
      </c>
      <c r="F335" s="38">
        <v>672.36666666666679</v>
      </c>
      <c r="G335" s="38">
        <v>665.13333333333355</v>
      </c>
      <c r="H335" s="38">
        <v>703.93333333333351</v>
      </c>
      <c r="I335" s="38">
        <v>711.16666666666686</v>
      </c>
      <c r="J335" s="38">
        <v>723.33333333333348</v>
      </c>
      <c r="K335" s="31">
        <v>699</v>
      </c>
      <c r="L335" s="31">
        <v>679.6</v>
      </c>
      <c r="M335" s="31">
        <v>4.2307399999999999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84.45</v>
      </c>
      <c r="D336" s="38">
        <v>84.13333333333334</v>
      </c>
      <c r="E336" s="38">
        <v>83.466666666666683</v>
      </c>
      <c r="F336" s="38">
        <v>82.483333333333348</v>
      </c>
      <c r="G336" s="38">
        <v>81.816666666666691</v>
      </c>
      <c r="H336" s="38">
        <v>85.116666666666674</v>
      </c>
      <c r="I336" s="38">
        <v>85.783333333333331</v>
      </c>
      <c r="J336" s="38">
        <v>86.766666666666666</v>
      </c>
      <c r="K336" s="31">
        <v>84.8</v>
      </c>
      <c r="L336" s="31">
        <v>83.15</v>
      </c>
      <c r="M336" s="31">
        <v>60.226739999999999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4467.8500000000004</v>
      </c>
      <c r="D337" s="38">
        <v>4444.0999999999995</v>
      </c>
      <c r="E337" s="38">
        <v>4403.7499999999991</v>
      </c>
      <c r="F337" s="38">
        <v>4339.6499999999996</v>
      </c>
      <c r="G337" s="38">
        <v>4299.2999999999993</v>
      </c>
      <c r="H337" s="38">
        <v>4508.1999999999989</v>
      </c>
      <c r="I337" s="38">
        <v>4548.5499999999993</v>
      </c>
      <c r="J337" s="38">
        <v>4612.6499999999987</v>
      </c>
      <c r="K337" s="31">
        <v>4484.45</v>
      </c>
      <c r="L337" s="31">
        <v>4380</v>
      </c>
      <c r="M337" s="31">
        <v>1.4046400000000001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4616.25</v>
      </c>
      <c r="D338" s="38">
        <v>4621.2666666666673</v>
      </c>
      <c r="E338" s="38">
        <v>4591.3333333333348</v>
      </c>
      <c r="F338" s="38">
        <v>4566.4166666666679</v>
      </c>
      <c r="G338" s="38">
        <v>4536.4833333333354</v>
      </c>
      <c r="H338" s="38">
        <v>4646.1833333333343</v>
      </c>
      <c r="I338" s="38">
        <v>4676.1166666666668</v>
      </c>
      <c r="J338" s="38">
        <v>4701.0333333333338</v>
      </c>
      <c r="K338" s="31">
        <v>4651.2</v>
      </c>
      <c r="L338" s="31">
        <v>4596.3500000000004</v>
      </c>
      <c r="M338" s="31">
        <v>0.58770999999999995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725.4</v>
      </c>
      <c r="D339" s="38">
        <v>725.70000000000016</v>
      </c>
      <c r="E339" s="38">
        <v>719.40000000000032</v>
      </c>
      <c r="F339" s="38">
        <v>713.4000000000002</v>
      </c>
      <c r="G339" s="38">
        <v>707.10000000000036</v>
      </c>
      <c r="H339" s="38">
        <v>731.70000000000027</v>
      </c>
      <c r="I339" s="38">
        <v>738.00000000000023</v>
      </c>
      <c r="J339" s="38">
        <v>744.00000000000023</v>
      </c>
      <c r="K339" s="31">
        <v>732</v>
      </c>
      <c r="L339" s="31">
        <v>719.7</v>
      </c>
      <c r="M339" s="31">
        <v>1.9982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40.35</v>
      </c>
      <c r="D340" s="38">
        <v>40.633333333333333</v>
      </c>
      <c r="E340" s="38">
        <v>39.916666666666664</v>
      </c>
      <c r="F340" s="38">
        <v>39.483333333333334</v>
      </c>
      <c r="G340" s="38">
        <v>38.766666666666666</v>
      </c>
      <c r="H340" s="38">
        <v>41.066666666666663</v>
      </c>
      <c r="I340" s="38">
        <v>41.783333333333331</v>
      </c>
      <c r="J340" s="38">
        <v>42.216666666666661</v>
      </c>
      <c r="K340" s="31">
        <v>41.35</v>
      </c>
      <c r="L340" s="31">
        <v>40.200000000000003</v>
      </c>
      <c r="M340" s="31">
        <v>72.470730000000003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129.19999999999999</v>
      </c>
      <c r="D341" s="38">
        <v>127.53333333333335</v>
      </c>
      <c r="E341" s="38">
        <v>124.56666666666669</v>
      </c>
      <c r="F341" s="38">
        <v>119.93333333333335</v>
      </c>
      <c r="G341" s="38">
        <v>116.9666666666667</v>
      </c>
      <c r="H341" s="38">
        <v>132.16666666666669</v>
      </c>
      <c r="I341" s="38">
        <v>135.13333333333335</v>
      </c>
      <c r="J341" s="38">
        <v>139.76666666666668</v>
      </c>
      <c r="K341" s="31">
        <v>130.5</v>
      </c>
      <c r="L341" s="31">
        <v>122.9</v>
      </c>
      <c r="M341" s="31">
        <v>177.16091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23099.45</v>
      </c>
      <c r="D342" s="38">
        <v>23132.3</v>
      </c>
      <c r="E342" s="38">
        <v>22872.149999999998</v>
      </c>
      <c r="F342" s="38">
        <v>22644.85</v>
      </c>
      <c r="G342" s="38">
        <v>22384.699999999997</v>
      </c>
      <c r="H342" s="38">
        <v>23359.599999999999</v>
      </c>
      <c r="I342" s="38">
        <v>23619.75</v>
      </c>
      <c r="J342" s="38">
        <v>23847.05</v>
      </c>
      <c r="K342" s="31">
        <v>23392.45</v>
      </c>
      <c r="L342" s="31">
        <v>22905</v>
      </c>
      <c r="M342" s="31">
        <v>0.90366999999999997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63.55</v>
      </c>
      <c r="D343" s="38">
        <v>63.4</v>
      </c>
      <c r="E343" s="38">
        <v>62.5</v>
      </c>
      <c r="F343" s="38">
        <v>61.45</v>
      </c>
      <c r="G343" s="38">
        <v>60.550000000000004</v>
      </c>
      <c r="H343" s="38">
        <v>64.449999999999989</v>
      </c>
      <c r="I343" s="38">
        <v>65.349999999999994</v>
      </c>
      <c r="J343" s="38">
        <v>66.399999999999991</v>
      </c>
      <c r="K343" s="31">
        <v>64.3</v>
      </c>
      <c r="L343" s="31">
        <v>62.35</v>
      </c>
      <c r="M343" s="31">
        <v>11.01782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1012.95</v>
      </c>
      <c r="D344" s="38">
        <v>1007.65</v>
      </c>
      <c r="E344" s="38">
        <v>995.3</v>
      </c>
      <c r="F344" s="38">
        <v>977.65</v>
      </c>
      <c r="G344" s="38">
        <v>965.3</v>
      </c>
      <c r="H344" s="38">
        <v>1025.3</v>
      </c>
      <c r="I344" s="38">
        <v>1037.6500000000001</v>
      </c>
      <c r="J344" s="38">
        <v>1055.3</v>
      </c>
      <c r="K344" s="31">
        <v>1020</v>
      </c>
      <c r="L344" s="31">
        <v>990</v>
      </c>
      <c r="M344" s="31">
        <v>2.6454200000000001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46.95</v>
      </c>
      <c r="D345" s="38">
        <v>46.466666666666669</v>
      </c>
      <c r="E345" s="38">
        <v>45.63333333333334</v>
      </c>
      <c r="F345" s="38">
        <v>44.31666666666667</v>
      </c>
      <c r="G345" s="38">
        <v>43.483333333333341</v>
      </c>
      <c r="H345" s="38">
        <v>47.783333333333339</v>
      </c>
      <c r="I345" s="38">
        <v>48.616666666666667</v>
      </c>
      <c r="J345" s="38">
        <v>49.933333333333337</v>
      </c>
      <c r="K345" s="31">
        <v>47.3</v>
      </c>
      <c r="L345" s="31">
        <v>45.15</v>
      </c>
      <c r="M345" s="31">
        <v>505.15379000000001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118.25</v>
      </c>
      <c r="D346" s="38">
        <v>117.93333333333334</v>
      </c>
      <c r="E346" s="38">
        <v>116.46666666666667</v>
      </c>
      <c r="F346" s="38">
        <v>114.68333333333334</v>
      </c>
      <c r="G346" s="38">
        <v>113.21666666666667</v>
      </c>
      <c r="H346" s="38">
        <v>119.71666666666667</v>
      </c>
      <c r="I346" s="38">
        <v>121.18333333333334</v>
      </c>
      <c r="J346" s="38">
        <v>122.96666666666667</v>
      </c>
      <c r="K346" s="31">
        <v>119.4</v>
      </c>
      <c r="L346" s="31">
        <v>116.15</v>
      </c>
      <c r="M346" s="31">
        <v>5.6871400000000003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107.95</v>
      </c>
      <c r="D347" s="38">
        <v>108</v>
      </c>
      <c r="E347" s="38">
        <v>107</v>
      </c>
      <c r="F347" s="38">
        <v>106.05</v>
      </c>
      <c r="G347" s="38">
        <v>105.05</v>
      </c>
      <c r="H347" s="38">
        <v>108.95</v>
      </c>
      <c r="I347" s="38">
        <v>109.95</v>
      </c>
      <c r="J347" s="38">
        <v>110.9</v>
      </c>
      <c r="K347" s="31">
        <v>109</v>
      </c>
      <c r="L347" s="31">
        <v>107.05</v>
      </c>
      <c r="M347" s="31">
        <v>16.102039999999999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107.05</v>
      </c>
      <c r="D348" s="38">
        <v>107.01666666666667</v>
      </c>
      <c r="E348" s="38">
        <v>106.48333333333333</v>
      </c>
      <c r="F348" s="38">
        <v>105.91666666666667</v>
      </c>
      <c r="G348" s="38">
        <v>105.38333333333334</v>
      </c>
      <c r="H348" s="38">
        <v>107.58333333333333</v>
      </c>
      <c r="I348" s="38">
        <v>108.11666666666666</v>
      </c>
      <c r="J348" s="38">
        <v>108.68333333333332</v>
      </c>
      <c r="K348" s="31">
        <v>107.55</v>
      </c>
      <c r="L348" s="31">
        <v>106.45</v>
      </c>
      <c r="M348" s="31">
        <v>64.422809999999998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214.1</v>
      </c>
      <c r="D349" s="38">
        <v>214.75</v>
      </c>
      <c r="E349" s="38">
        <v>212.65</v>
      </c>
      <c r="F349" s="38">
        <v>211.20000000000002</v>
      </c>
      <c r="G349" s="38">
        <v>209.10000000000002</v>
      </c>
      <c r="H349" s="38">
        <v>216.2</v>
      </c>
      <c r="I349" s="38">
        <v>218.3</v>
      </c>
      <c r="J349" s="38">
        <v>219.74999999999997</v>
      </c>
      <c r="K349" s="31">
        <v>216.85</v>
      </c>
      <c r="L349" s="31">
        <v>213.3</v>
      </c>
      <c r="M349" s="31">
        <v>7.7106500000000002</v>
      </c>
      <c r="N349" s="1"/>
      <c r="O349" s="1"/>
    </row>
    <row r="350" spans="1:15" ht="12.75" customHeight="1">
      <c r="A350" s="33">
        <v>340</v>
      </c>
      <c r="B350" s="58" t="s">
        <v>897</v>
      </c>
      <c r="C350" s="31">
        <v>43.9</v>
      </c>
      <c r="D350" s="38">
        <v>43.85</v>
      </c>
      <c r="E350" s="38">
        <v>43.6</v>
      </c>
      <c r="F350" s="38">
        <v>43.3</v>
      </c>
      <c r="G350" s="38">
        <v>43.05</v>
      </c>
      <c r="H350" s="38">
        <v>44.150000000000006</v>
      </c>
      <c r="I350" s="38">
        <v>44.400000000000006</v>
      </c>
      <c r="J350" s="38">
        <v>44.70000000000001</v>
      </c>
      <c r="K350" s="31">
        <v>44.1</v>
      </c>
      <c r="L350" s="31">
        <v>43.55</v>
      </c>
      <c r="M350" s="31">
        <v>20.738779999999998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196.75</v>
      </c>
      <c r="D351" s="38">
        <v>195.54999999999998</v>
      </c>
      <c r="E351" s="38">
        <v>193.94999999999996</v>
      </c>
      <c r="F351" s="38">
        <v>191.14999999999998</v>
      </c>
      <c r="G351" s="38">
        <v>189.54999999999995</v>
      </c>
      <c r="H351" s="38">
        <v>198.34999999999997</v>
      </c>
      <c r="I351" s="38">
        <v>199.95</v>
      </c>
      <c r="J351" s="38">
        <v>202.74999999999997</v>
      </c>
      <c r="K351" s="31">
        <v>197.15</v>
      </c>
      <c r="L351" s="31">
        <v>192.75</v>
      </c>
      <c r="M351" s="31">
        <v>162.76608999999999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355.2</v>
      </c>
      <c r="D352" s="38">
        <v>354.7</v>
      </c>
      <c r="E352" s="38">
        <v>352.5</v>
      </c>
      <c r="F352" s="38">
        <v>349.8</v>
      </c>
      <c r="G352" s="38">
        <v>347.6</v>
      </c>
      <c r="H352" s="38">
        <v>357.4</v>
      </c>
      <c r="I352" s="38">
        <v>359.59999999999991</v>
      </c>
      <c r="J352" s="38">
        <v>362.29999999999995</v>
      </c>
      <c r="K352" s="31">
        <v>356.9</v>
      </c>
      <c r="L352" s="31">
        <v>352</v>
      </c>
      <c r="M352" s="31">
        <v>8.1366599999999991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144</v>
      </c>
      <c r="D353" s="38">
        <v>143.79999999999998</v>
      </c>
      <c r="E353" s="38">
        <v>142.79999999999995</v>
      </c>
      <c r="F353" s="38">
        <v>141.59999999999997</v>
      </c>
      <c r="G353" s="38">
        <v>140.59999999999994</v>
      </c>
      <c r="H353" s="38">
        <v>144.99999999999997</v>
      </c>
      <c r="I353" s="38">
        <v>146.00000000000003</v>
      </c>
      <c r="J353" s="38">
        <v>147.19999999999999</v>
      </c>
      <c r="K353" s="31">
        <v>144.80000000000001</v>
      </c>
      <c r="L353" s="31">
        <v>142.6</v>
      </c>
      <c r="M353" s="31">
        <v>39.366079999999997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1040.05</v>
      </c>
      <c r="D354" s="38">
        <v>1037.8166666666666</v>
      </c>
      <c r="E354" s="38">
        <v>1017.7333333333331</v>
      </c>
      <c r="F354" s="38">
        <v>995.41666666666652</v>
      </c>
      <c r="G354" s="38">
        <v>975.33333333333303</v>
      </c>
      <c r="H354" s="38">
        <v>1060.1333333333332</v>
      </c>
      <c r="I354" s="38">
        <v>1080.2166666666667</v>
      </c>
      <c r="J354" s="38">
        <v>1102.5333333333333</v>
      </c>
      <c r="K354" s="31">
        <v>1057.9000000000001</v>
      </c>
      <c r="L354" s="31">
        <v>1015.5</v>
      </c>
      <c r="M354" s="31">
        <v>16.837039999999998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3868.3</v>
      </c>
      <c r="D355" s="38">
        <v>3866.4333333333329</v>
      </c>
      <c r="E355" s="38">
        <v>3836.8666666666659</v>
      </c>
      <c r="F355" s="38">
        <v>3805.4333333333329</v>
      </c>
      <c r="G355" s="38">
        <v>3775.8666666666659</v>
      </c>
      <c r="H355" s="38">
        <v>3897.8666666666659</v>
      </c>
      <c r="I355" s="38">
        <v>3927.4333333333325</v>
      </c>
      <c r="J355" s="38">
        <v>3958.8666666666659</v>
      </c>
      <c r="K355" s="31">
        <v>3896</v>
      </c>
      <c r="L355" s="31">
        <v>3835</v>
      </c>
      <c r="M355" s="31">
        <v>0.73895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250</v>
      </c>
      <c r="D356" s="38">
        <v>250.63333333333333</v>
      </c>
      <c r="E356" s="38">
        <v>248.61666666666665</v>
      </c>
      <c r="F356" s="38">
        <v>247.23333333333332</v>
      </c>
      <c r="G356" s="38">
        <v>245.21666666666664</v>
      </c>
      <c r="H356" s="38">
        <v>252.01666666666665</v>
      </c>
      <c r="I356" s="38">
        <v>254.0333333333333</v>
      </c>
      <c r="J356" s="38">
        <v>255.41666666666666</v>
      </c>
      <c r="K356" s="31">
        <v>252.65</v>
      </c>
      <c r="L356" s="31">
        <v>249.25</v>
      </c>
      <c r="M356" s="31">
        <v>10.609109999999999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1044.4000000000001</v>
      </c>
      <c r="D357" s="38">
        <v>1035.5</v>
      </c>
      <c r="E357" s="38">
        <v>994</v>
      </c>
      <c r="F357" s="38">
        <v>943.6</v>
      </c>
      <c r="G357" s="38">
        <v>902.1</v>
      </c>
      <c r="H357" s="38">
        <v>1085.9000000000001</v>
      </c>
      <c r="I357" s="38">
        <v>1127.4000000000001</v>
      </c>
      <c r="J357" s="38">
        <v>1177.8</v>
      </c>
      <c r="K357" s="31">
        <v>1077</v>
      </c>
      <c r="L357" s="31">
        <v>985.1</v>
      </c>
      <c r="M357" s="31">
        <v>69.618859999999998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165.4</v>
      </c>
      <c r="D358" s="38">
        <v>164.58333333333334</v>
      </c>
      <c r="E358" s="38">
        <v>163.36666666666667</v>
      </c>
      <c r="F358" s="38">
        <v>161.33333333333334</v>
      </c>
      <c r="G358" s="38">
        <v>160.11666666666667</v>
      </c>
      <c r="H358" s="38">
        <v>166.61666666666667</v>
      </c>
      <c r="I358" s="38">
        <v>167.83333333333331</v>
      </c>
      <c r="J358" s="38">
        <v>169.86666666666667</v>
      </c>
      <c r="K358" s="31">
        <v>165.8</v>
      </c>
      <c r="L358" s="31">
        <v>162.55000000000001</v>
      </c>
      <c r="M358" s="31">
        <v>98.456990000000005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245.15</v>
      </c>
      <c r="D359" s="38">
        <v>244.16666666666666</v>
      </c>
      <c r="E359" s="38">
        <v>241.0333333333333</v>
      </c>
      <c r="F359" s="38">
        <v>236.91666666666666</v>
      </c>
      <c r="G359" s="38">
        <v>233.7833333333333</v>
      </c>
      <c r="H359" s="38">
        <v>248.2833333333333</v>
      </c>
      <c r="I359" s="38">
        <v>251.41666666666669</v>
      </c>
      <c r="J359" s="38">
        <v>255.5333333333333</v>
      </c>
      <c r="K359" s="31">
        <v>247.3</v>
      </c>
      <c r="L359" s="31">
        <v>240.05</v>
      </c>
      <c r="M359" s="31">
        <v>5.0731700000000002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36988.800000000003</v>
      </c>
      <c r="D360" s="38">
        <v>36805.9</v>
      </c>
      <c r="E360" s="38">
        <v>36533.9</v>
      </c>
      <c r="F360" s="38">
        <v>36079</v>
      </c>
      <c r="G360" s="38">
        <v>35807</v>
      </c>
      <c r="H360" s="38">
        <v>37260.800000000003</v>
      </c>
      <c r="I360" s="38">
        <v>37532.800000000003</v>
      </c>
      <c r="J360" s="38">
        <v>37987.700000000004</v>
      </c>
      <c r="K360" s="31">
        <v>37077.9</v>
      </c>
      <c r="L360" s="31">
        <v>36351</v>
      </c>
      <c r="M360" s="31">
        <v>0.25097999999999998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1191.45</v>
      </c>
      <c r="D361" s="38">
        <v>1191.8833333333334</v>
      </c>
      <c r="E361" s="38">
        <v>1185.0666666666668</v>
      </c>
      <c r="F361" s="38">
        <v>1178.6833333333334</v>
      </c>
      <c r="G361" s="38">
        <v>1171.8666666666668</v>
      </c>
      <c r="H361" s="38">
        <v>1198.2666666666669</v>
      </c>
      <c r="I361" s="38">
        <v>1205.0833333333335</v>
      </c>
      <c r="J361" s="38">
        <v>1211.4666666666669</v>
      </c>
      <c r="K361" s="31">
        <v>1198.7</v>
      </c>
      <c r="L361" s="31">
        <v>1185.5</v>
      </c>
      <c r="M361" s="31">
        <v>1.20912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869.95</v>
      </c>
      <c r="D362" s="38">
        <v>865.98333333333323</v>
      </c>
      <c r="E362" s="38">
        <v>858.96666666666647</v>
      </c>
      <c r="F362" s="38">
        <v>847.98333333333323</v>
      </c>
      <c r="G362" s="38">
        <v>840.96666666666647</v>
      </c>
      <c r="H362" s="38">
        <v>876.96666666666647</v>
      </c>
      <c r="I362" s="38">
        <v>883.98333333333312</v>
      </c>
      <c r="J362" s="38">
        <v>894.96666666666647</v>
      </c>
      <c r="K362" s="31">
        <v>873</v>
      </c>
      <c r="L362" s="31">
        <v>855</v>
      </c>
      <c r="M362" s="31">
        <v>20.09403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161.85</v>
      </c>
      <c r="D363" s="38">
        <v>163.13333333333333</v>
      </c>
      <c r="E363" s="38">
        <v>159.91666666666666</v>
      </c>
      <c r="F363" s="38">
        <v>157.98333333333332</v>
      </c>
      <c r="G363" s="38">
        <v>154.76666666666665</v>
      </c>
      <c r="H363" s="38">
        <v>165.06666666666666</v>
      </c>
      <c r="I363" s="38">
        <v>168.28333333333336</v>
      </c>
      <c r="J363" s="38">
        <v>170.21666666666667</v>
      </c>
      <c r="K363" s="31">
        <v>166.35</v>
      </c>
      <c r="L363" s="31">
        <v>161.19999999999999</v>
      </c>
      <c r="M363" s="31">
        <v>19.36899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940.65</v>
      </c>
      <c r="D364" s="38">
        <v>952.85</v>
      </c>
      <c r="E364" s="38">
        <v>923.7</v>
      </c>
      <c r="F364" s="38">
        <v>906.75</v>
      </c>
      <c r="G364" s="38">
        <v>877.6</v>
      </c>
      <c r="H364" s="38">
        <v>969.80000000000007</v>
      </c>
      <c r="I364" s="38">
        <v>998.94999999999993</v>
      </c>
      <c r="J364" s="38">
        <v>1015.9000000000001</v>
      </c>
      <c r="K364" s="31">
        <v>982</v>
      </c>
      <c r="L364" s="31">
        <v>935.9</v>
      </c>
      <c r="M364" s="31">
        <v>48.765650000000001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4889.3</v>
      </c>
      <c r="D365" s="38">
        <v>4863.4333333333334</v>
      </c>
      <c r="E365" s="38">
        <v>4828.8666666666668</v>
      </c>
      <c r="F365" s="38">
        <v>4768.4333333333334</v>
      </c>
      <c r="G365" s="38">
        <v>4733.8666666666668</v>
      </c>
      <c r="H365" s="38">
        <v>4923.8666666666668</v>
      </c>
      <c r="I365" s="38">
        <v>4958.4333333333343</v>
      </c>
      <c r="J365" s="38">
        <v>5018.8666666666668</v>
      </c>
      <c r="K365" s="31">
        <v>4898</v>
      </c>
      <c r="L365" s="31">
        <v>4803</v>
      </c>
      <c r="M365" s="31">
        <v>2.3197000000000001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228.4</v>
      </c>
      <c r="D366" s="38">
        <v>227.48333333333335</v>
      </c>
      <c r="E366" s="38">
        <v>226.16666666666669</v>
      </c>
      <c r="F366" s="38">
        <v>223.93333333333334</v>
      </c>
      <c r="G366" s="38">
        <v>222.61666666666667</v>
      </c>
      <c r="H366" s="38">
        <v>229.7166666666667</v>
      </c>
      <c r="I366" s="38">
        <v>231.03333333333336</v>
      </c>
      <c r="J366" s="38">
        <v>233.26666666666671</v>
      </c>
      <c r="K366" s="31">
        <v>228.8</v>
      </c>
      <c r="L366" s="31">
        <v>225.25</v>
      </c>
      <c r="M366" s="31">
        <v>9.6765100000000004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223.65</v>
      </c>
      <c r="D367" s="38">
        <v>224.15</v>
      </c>
      <c r="E367" s="38">
        <v>221.65</v>
      </c>
      <c r="F367" s="38">
        <v>219.65</v>
      </c>
      <c r="G367" s="38">
        <v>217.15</v>
      </c>
      <c r="H367" s="38">
        <v>226.15</v>
      </c>
      <c r="I367" s="38">
        <v>228.65</v>
      </c>
      <c r="J367" s="38">
        <v>230.65</v>
      </c>
      <c r="K367" s="31">
        <v>226.65</v>
      </c>
      <c r="L367" s="31">
        <v>222.15</v>
      </c>
      <c r="M367" s="31">
        <v>71.871539999999996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3781.65</v>
      </c>
      <c r="D368" s="38">
        <v>3792.9166666666665</v>
      </c>
      <c r="E368" s="38">
        <v>3760.7333333333331</v>
      </c>
      <c r="F368" s="38">
        <v>3739.8166666666666</v>
      </c>
      <c r="G368" s="38">
        <v>3707.6333333333332</v>
      </c>
      <c r="H368" s="38">
        <v>3813.833333333333</v>
      </c>
      <c r="I368" s="38">
        <v>3846.0166666666664</v>
      </c>
      <c r="J368" s="38">
        <v>3866.9333333333329</v>
      </c>
      <c r="K368" s="31">
        <v>3825.1</v>
      </c>
      <c r="L368" s="31">
        <v>3772</v>
      </c>
      <c r="M368" s="31">
        <v>0.18756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14806.55</v>
      </c>
      <c r="D369" s="38">
        <v>14759.516666666668</v>
      </c>
      <c r="E369" s="38">
        <v>14677.083333333336</v>
      </c>
      <c r="F369" s="38">
        <v>14547.616666666667</v>
      </c>
      <c r="G369" s="38">
        <v>14465.183333333334</v>
      </c>
      <c r="H369" s="38">
        <v>14888.983333333337</v>
      </c>
      <c r="I369" s="38">
        <v>14971.416666666668</v>
      </c>
      <c r="J369" s="38">
        <v>15100.883333333339</v>
      </c>
      <c r="K369" s="31">
        <v>14841.95</v>
      </c>
      <c r="L369" s="31">
        <v>14630.05</v>
      </c>
      <c r="M369" s="31">
        <v>2.8570000000000002E-2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1569.05</v>
      </c>
      <c r="D370" s="38">
        <v>1569.9166666666667</v>
      </c>
      <c r="E370" s="38">
        <v>1552.1333333333334</v>
      </c>
      <c r="F370" s="38">
        <v>1535.2166666666667</v>
      </c>
      <c r="G370" s="38">
        <v>1517.4333333333334</v>
      </c>
      <c r="H370" s="38">
        <v>1586.8333333333335</v>
      </c>
      <c r="I370" s="38">
        <v>1604.6166666666668</v>
      </c>
      <c r="J370" s="38">
        <v>1621.5333333333335</v>
      </c>
      <c r="K370" s="31">
        <v>1587.7</v>
      </c>
      <c r="L370" s="31">
        <v>1553</v>
      </c>
      <c r="M370" s="31">
        <v>1.1370199999999999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2649</v>
      </c>
      <c r="D371" s="38">
        <v>2640.8833333333332</v>
      </c>
      <c r="E371" s="38">
        <v>2623.1166666666663</v>
      </c>
      <c r="F371" s="38">
        <v>2597.2333333333331</v>
      </c>
      <c r="G371" s="38">
        <v>2579.4666666666662</v>
      </c>
      <c r="H371" s="38">
        <v>2666.7666666666664</v>
      </c>
      <c r="I371" s="38">
        <v>2684.5333333333328</v>
      </c>
      <c r="J371" s="38">
        <v>2710.4166666666665</v>
      </c>
      <c r="K371" s="31">
        <v>2658.65</v>
      </c>
      <c r="L371" s="31">
        <v>2615</v>
      </c>
      <c r="M371" s="31">
        <v>3.2677999999999998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3854</v>
      </c>
      <c r="D372" s="38">
        <v>3851.6666666666665</v>
      </c>
      <c r="E372" s="38">
        <v>3824.333333333333</v>
      </c>
      <c r="F372" s="38">
        <v>3794.6666666666665</v>
      </c>
      <c r="G372" s="38">
        <v>3767.333333333333</v>
      </c>
      <c r="H372" s="38">
        <v>3881.333333333333</v>
      </c>
      <c r="I372" s="38">
        <v>3908.6666666666661</v>
      </c>
      <c r="J372" s="38">
        <v>3938.333333333333</v>
      </c>
      <c r="K372" s="31">
        <v>3879</v>
      </c>
      <c r="L372" s="31">
        <v>3822</v>
      </c>
      <c r="M372" s="31">
        <v>2.23292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59</v>
      </c>
      <c r="D373" s="38">
        <v>58.916666666666664</v>
      </c>
      <c r="E373" s="38">
        <v>58.083333333333329</v>
      </c>
      <c r="F373" s="38">
        <v>57.166666666666664</v>
      </c>
      <c r="G373" s="38">
        <v>56.333333333333329</v>
      </c>
      <c r="H373" s="38">
        <v>59.833333333333329</v>
      </c>
      <c r="I373" s="38">
        <v>60.666666666666657</v>
      </c>
      <c r="J373" s="38">
        <v>61.583333333333329</v>
      </c>
      <c r="K373" s="31">
        <v>59.75</v>
      </c>
      <c r="L373" s="31">
        <v>58</v>
      </c>
      <c r="M373" s="31">
        <v>754.78926000000001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579.85</v>
      </c>
      <c r="D374" s="38">
        <v>574.61666666666667</v>
      </c>
      <c r="E374" s="38">
        <v>564.23333333333335</v>
      </c>
      <c r="F374" s="38">
        <v>548.61666666666667</v>
      </c>
      <c r="G374" s="38">
        <v>538.23333333333335</v>
      </c>
      <c r="H374" s="38">
        <v>590.23333333333335</v>
      </c>
      <c r="I374" s="38">
        <v>600.61666666666679</v>
      </c>
      <c r="J374" s="38">
        <v>616.23333333333335</v>
      </c>
      <c r="K374" s="31">
        <v>585</v>
      </c>
      <c r="L374" s="31">
        <v>559</v>
      </c>
      <c r="M374" s="31">
        <v>4.9314900000000002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354.35</v>
      </c>
      <c r="D375" s="38">
        <v>353.41666666666669</v>
      </c>
      <c r="E375" s="38">
        <v>338.83333333333337</v>
      </c>
      <c r="F375" s="38">
        <v>323.31666666666666</v>
      </c>
      <c r="G375" s="38">
        <v>308.73333333333335</v>
      </c>
      <c r="H375" s="38">
        <v>368.93333333333339</v>
      </c>
      <c r="I375" s="38">
        <v>383.51666666666677</v>
      </c>
      <c r="J375" s="38">
        <v>399.03333333333342</v>
      </c>
      <c r="K375" s="31">
        <v>368</v>
      </c>
      <c r="L375" s="31">
        <v>337.9</v>
      </c>
      <c r="M375" s="31">
        <v>37.173400000000001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712.05</v>
      </c>
      <c r="D376" s="38">
        <v>707.51666666666654</v>
      </c>
      <c r="E376" s="38">
        <v>698.1333333333331</v>
      </c>
      <c r="F376" s="38">
        <v>684.21666666666658</v>
      </c>
      <c r="G376" s="38">
        <v>674.83333333333314</v>
      </c>
      <c r="H376" s="38">
        <v>721.43333333333305</v>
      </c>
      <c r="I376" s="38">
        <v>730.81666666666649</v>
      </c>
      <c r="J376" s="38">
        <v>744.73333333333301</v>
      </c>
      <c r="K376" s="31">
        <v>716.9</v>
      </c>
      <c r="L376" s="31">
        <v>693.6</v>
      </c>
      <c r="M376" s="31">
        <v>12.00891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3560.75</v>
      </c>
      <c r="D377" s="38">
        <v>3562.5833333333335</v>
      </c>
      <c r="E377" s="38">
        <v>3540.166666666667</v>
      </c>
      <c r="F377" s="38">
        <v>3519.5833333333335</v>
      </c>
      <c r="G377" s="38">
        <v>3497.166666666667</v>
      </c>
      <c r="H377" s="38">
        <v>3583.166666666667</v>
      </c>
      <c r="I377" s="38">
        <v>3605.5833333333339</v>
      </c>
      <c r="J377" s="38">
        <v>3626.166666666667</v>
      </c>
      <c r="K377" s="31">
        <v>3585</v>
      </c>
      <c r="L377" s="31">
        <v>3542</v>
      </c>
      <c r="M377" s="31">
        <v>1.8029999999999999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1135.0999999999999</v>
      </c>
      <c r="D378" s="38">
        <v>1138.4166666666667</v>
      </c>
      <c r="E378" s="38">
        <v>1116.6833333333334</v>
      </c>
      <c r="F378" s="38">
        <v>1098.2666666666667</v>
      </c>
      <c r="G378" s="38">
        <v>1076.5333333333333</v>
      </c>
      <c r="H378" s="38">
        <v>1156.8333333333335</v>
      </c>
      <c r="I378" s="38">
        <v>1178.5666666666666</v>
      </c>
      <c r="J378" s="38">
        <v>1196.9833333333336</v>
      </c>
      <c r="K378" s="31">
        <v>1160.1500000000001</v>
      </c>
      <c r="L378" s="31">
        <v>1120</v>
      </c>
      <c r="M378" s="31">
        <v>1.30507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1329.7</v>
      </c>
      <c r="D379" s="38">
        <v>1334.2333333333333</v>
      </c>
      <c r="E379" s="38">
        <v>1314.4666666666667</v>
      </c>
      <c r="F379" s="38">
        <v>1299.2333333333333</v>
      </c>
      <c r="G379" s="38">
        <v>1279.4666666666667</v>
      </c>
      <c r="H379" s="38">
        <v>1349.4666666666667</v>
      </c>
      <c r="I379" s="38">
        <v>1369.2333333333336</v>
      </c>
      <c r="J379" s="38">
        <v>1384.4666666666667</v>
      </c>
      <c r="K379" s="31">
        <v>1354</v>
      </c>
      <c r="L379" s="31">
        <v>1319</v>
      </c>
      <c r="M379" s="31">
        <v>1.43652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362</v>
      </c>
      <c r="D380" s="38">
        <v>365.83333333333331</v>
      </c>
      <c r="E380" s="38">
        <v>356.86666666666662</v>
      </c>
      <c r="F380" s="38">
        <v>351.73333333333329</v>
      </c>
      <c r="G380" s="38">
        <v>342.76666666666659</v>
      </c>
      <c r="H380" s="38">
        <v>370.96666666666664</v>
      </c>
      <c r="I380" s="38">
        <v>379.93333333333334</v>
      </c>
      <c r="J380" s="38">
        <v>385.06666666666666</v>
      </c>
      <c r="K380" s="31">
        <v>374.8</v>
      </c>
      <c r="L380" s="31">
        <v>360.7</v>
      </c>
      <c r="M380" s="31">
        <v>25.804860000000001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262.7</v>
      </c>
      <c r="D381" s="38">
        <v>260.23333333333329</v>
      </c>
      <c r="E381" s="38">
        <v>256.86666666666656</v>
      </c>
      <c r="F381" s="38">
        <v>251.03333333333327</v>
      </c>
      <c r="G381" s="38">
        <v>247.66666666666654</v>
      </c>
      <c r="H381" s="38">
        <v>266.06666666666661</v>
      </c>
      <c r="I381" s="38">
        <v>269.43333333333328</v>
      </c>
      <c r="J381" s="38">
        <v>275.26666666666659</v>
      </c>
      <c r="K381" s="31">
        <v>263.60000000000002</v>
      </c>
      <c r="L381" s="31">
        <v>254.4</v>
      </c>
      <c r="M381" s="31">
        <v>125.28785000000001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4320.6499999999996</v>
      </c>
      <c r="D382" s="38">
        <v>4288.55</v>
      </c>
      <c r="E382" s="38">
        <v>4232.1000000000004</v>
      </c>
      <c r="F382" s="38">
        <v>4143.55</v>
      </c>
      <c r="G382" s="38">
        <v>4087.1000000000004</v>
      </c>
      <c r="H382" s="38">
        <v>4377.1000000000004</v>
      </c>
      <c r="I382" s="38">
        <v>4433.5499999999993</v>
      </c>
      <c r="J382" s="38">
        <v>4522.1000000000004</v>
      </c>
      <c r="K382" s="31">
        <v>4345</v>
      </c>
      <c r="L382" s="31">
        <v>4200</v>
      </c>
      <c r="M382" s="31">
        <v>0.30775999999999998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94.35</v>
      </c>
      <c r="D383" s="38">
        <v>94.266666666666666</v>
      </c>
      <c r="E383" s="38">
        <v>92.583333333333329</v>
      </c>
      <c r="F383" s="38">
        <v>90.816666666666663</v>
      </c>
      <c r="G383" s="38">
        <v>89.133333333333326</v>
      </c>
      <c r="H383" s="38">
        <v>96.033333333333331</v>
      </c>
      <c r="I383" s="38">
        <v>97.716666666666669</v>
      </c>
      <c r="J383" s="38">
        <v>99.483333333333334</v>
      </c>
      <c r="K383" s="31">
        <v>95.95</v>
      </c>
      <c r="L383" s="31">
        <v>92.5</v>
      </c>
      <c r="M383" s="31">
        <v>153.31315000000001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370.6</v>
      </c>
      <c r="D384" s="38">
        <v>372.5333333333333</v>
      </c>
      <c r="E384" s="38">
        <v>366.06666666666661</v>
      </c>
      <c r="F384" s="38">
        <v>361.5333333333333</v>
      </c>
      <c r="G384" s="38">
        <v>355.06666666666661</v>
      </c>
      <c r="H384" s="38">
        <v>377.06666666666661</v>
      </c>
      <c r="I384" s="38">
        <v>383.5333333333333</v>
      </c>
      <c r="J384" s="38">
        <v>388.06666666666661</v>
      </c>
      <c r="K384" s="31">
        <v>379</v>
      </c>
      <c r="L384" s="31">
        <v>368</v>
      </c>
      <c r="M384" s="31">
        <v>9.8988300000000002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592</v>
      </c>
      <c r="D385" s="38">
        <v>590.43333333333328</v>
      </c>
      <c r="E385" s="38">
        <v>582.26666666666654</v>
      </c>
      <c r="F385" s="38">
        <v>572.5333333333333</v>
      </c>
      <c r="G385" s="38">
        <v>564.36666666666656</v>
      </c>
      <c r="H385" s="38">
        <v>600.16666666666652</v>
      </c>
      <c r="I385" s="38">
        <v>608.33333333333326</v>
      </c>
      <c r="J385" s="38">
        <v>618.06666666666649</v>
      </c>
      <c r="K385" s="31">
        <v>598.6</v>
      </c>
      <c r="L385" s="31">
        <v>580.70000000000005</v>
      </c>
      <c r="M385" s="31">
        <v>6.7026500000000002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647.95000000000005</v>
      </c>
      <c r="D386" s="38">
        <v>650.51666666666677</v>
      </c>
      <c r="E386" s="38">
        <v>643.03333333333353</v>
      </c>
      <c r="F386" s="38">
        <v>638.11666666666679</v>
      </c>
      <c r="G386" s="38">
        <v>630.63333333333355</v>
      </c>
      <c r="H386" s="38">
        <v>655.43333333333351</v>
      </c>
      <c r="I386" s="38">
        <v>662.91666666666686</v>
      </c>
      <c r="J386" s="38">
        <v>667.83333333333348</v>
      </c>
      <c r="K386" s="31">
        <v>658</v>
      </c>
      <c r="L386" s="31">
        <v>645.6</v>
      </c>
      <c r="M386" s="31">
        <v>0.94301000000000001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132.5</v>
      </c>
      <c r="D387" s="38">
        <v>133.20000000000002</v>
      </c>
      <c r="E387" s="38">
        <v>131.40000000000003</v>
      </c>
      <c r="F387" s="38">
        <v>130.30000000000001</v>
      </c>
      <c r="G387" s="38">
        <v>128.50000000000003</v>
      </c>
      <c r="H387" s="38">
        <v>134.30000000000004</v>
      </c>
      <c r="I387" s="38">
        <v>136.10000000000005</v>
      </c>
      <c r="J387" s="38">
        <v>137.20000000000005</v>
      </c>
      <c r="K387" s="31">
        <v>135</v>
      </c>
      <c r="L387" s="31">
        <v>132.1</v>
      </c>
      <c r="M387" s="31">
        <v>2.3835899999999999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1375.1</v>
      </c>
      <c r="D388" s="38">
        <v>1373.4166666666667</v>
      </c>
      <c r="E388" s="38">
        <v>1362.1833333333334</v>
      </c>
      <c r="F388" s="38">
        <v>1349.2666666666667</v>
      </c>
      <c r="G388" s="38">
        <v>1338.0333333333333</v>
      </c>
      <c r="H388" s="38">
        <v>1386.3333333333335</v>
      </c>
      <c r="I388" s="38">
        <v>1397.5666666666666</v>
      </c>
      <c r="J388" s="38">
        <v>1410.4833333333336</v>
      </c>
      <c r="K388" s="31">
        <v>1384.65</v>
      </c>
      <c r="L388" s="31">
        <v>1360.5</v>
      </c>
      <c r="M388" s="31">
        <v>14.60711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437.45</v>
      </c>
      <c r="D389" s="38">
        <v>439.81666666666666</v>
      </c>
      <c r="E389" s="38">
        <v>434.63333333333333</v>
      </c>
      <c r="F389" s="38">
        <v>431.81666666666666</v>
      </c>
      <c r="G389" s="38">
        <v>426.63333333333333</v>
      </c>
      <c r="H389" s="38">
        <v>442.63333333333333</v>
      </c>
      <c r="I389" s="38">
        <v>447.81666666666661</v>
      </c>
      <c r="J389" s="38">
        <v>450.63333333333333</v>
      </c>
      <c r="K389" s="31">
        <v>445</v>
      </c>
      <c r="L389" s="31">
        <v>437</v>
      </c>
      <c r="M389" s="31">
        <v>1.5293699999999999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1380.35</v>
      </c>
      <c r="D390" s="38">
        <v>1395.1666666666667</v>
      </c>
      <c r="E390" s="38">
        <v>1341.4833333333336</v>
      </c>
      <c r="F390" s="38">
        <v>1302.6166666666668</v>
      </c>
      <c r="G390" s="38">
        <v>1248.9333333333336</v>
      </c>
      <c r="H390" s="38">
        <v>1434.0333333333335</v>
      </c>
      <c r="I390" s="38">
        <v>1487.7166666666665</v>
      </c>
      <c r="J390" s="38">
        <v>1526.5833333333335</v>
      </c>
      <c r="K390" s="31">
        <v>1448.85</v>
      </c>
      <c r="L390" s="31">
        <v>1356.3</v>
      </c>
      <c r="M390" s="31">
        <v>9.5799500000000002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166.1</v>
      </c>
      <c r="D391" s="38">
        <v>166</v>
      </c>
      <c r="E391" s="38">
        <v>164.6</v>
      </c>
      <c r="F391" s="38">
        <v>163.1</v>
      </c>
      <c r="G391" s="38">
        <v>161.69999999999999</v>
      </c>
      <c r="H391" s="38">
        <v>167.5</v>
      </c>
      <c r="I391" s="38">
        <v>168.89999999999998</v>
      </c>
      <c r="J391" s="38">
        <v>170.4</v>
      </c>
      <c r="K391" s="31">
        <v>167.4</v>
      </c>
      <c r="L391" s="31">
        <v>164.5</v>
      </c>
      <c r="M391" s="31">
        <v>13.17512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995.4</v>
      </c>
      <c r="D392" s="38">
        <v>983.13333333333333</v>
      </c>
      <c r="E392" s="38">
        <v>970.26666666666665</v>
      </c>
      <c r="F392" s="38">
        <v>945.13333333333333</v>
      </c>
      <c r="G392" s="38">
        <v>932.26666666666665</v>
      </c>
      <c r="H392" s="38">
        <v>1008.2666666666667</v>
      </c>
      <c r="I392" s="38">
        <v>1021.1333333333332</v>
      </c>
      <c r="J392" s="38">
        <v>1046.2666666666667</v>
      </c>
      <c r="K392" s="31">
        <v>996</v>
      </c>
      <c r="L392" s="31">
        <v>958</v>
      </c>
      <c r="M392" s="31">
        <v>1.6985399999999999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529.29999999999995</v>
      </c>
      <c r="D393" s="38">
        <v>532.88333333333333</v>
      </c>
      <c r="E393" s="38">
        <v>522.41666666666663</v>
      </c>
      <c r="F393" s="38">
        <v>515.5333333333333</v>
      </c>
      <c r="G393" s="38">
        <v>505.06666666666661</v>
      </c>
      <c r="H393" s="38">
        <v>539.76666666666665</v>
      </c>
      <c r="I393" s="38">
        <v>550.23333333333335</v>
      </c>
      <c r="J393" s="38">
        <v>557.11666666666667</v>
      </c>
      <c r="K393" s="31">
        <v>543.35</v>
      </c>
      <c r="L393" s="31">
        <v>526</v>
      </c>
      <c r="M393" s="31">
        <v>32.203360000000004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211.3</v>
      </c>
      <c r="D394" s="38">
        <v>211.61666666666667</v>
      </c>
      <c r="E394" s="38">
        <v>210.48333333333335</v>
      </c>
      <c r="F394" s="38">
        <v>209.66666666666669</v>
      </c>
      <c r="G394" s="38">
        <v>208.53333333333336</v>
      </c>
      <c r="H394" s="38">
        <v>212.43333333333334</v>
      </c>
      <c r="I394" s="38">
        <v>213.56666666666666</v>
      </c>
      <c r="J394" s="38">
        <v>214.38333333333333</v>
      </c>
      <c r="K394" s="31">
        <v>212.75</v>
      </c>
      <c r="L394" s="31">
        <v>210.8</v>
      </c>
      <c r="M394" s="31">
        <v>5.0290600000000003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935.05</v>
      </c>
      <c r="D395" s="38">
        <v>940.65</v>
      </c>
      <c r="E395" s="38">
        <v>928.3</v>
      </c>
      <c r="F395" s="38">
        <v>921.55</v>
      </c>
      <c r="G395" s="38">
        <v>909.19999999999993</v>
      </c>
      <c r="H395" s="38">
        <v>947.4</v>
      </c>
      <c r="I395" s="38">
        <v>959.75000000000011</v>
      </c>
      <c r="J395" s="38">
        <v>966.5</v>
      </c>
      <c r="K395" s="31">
        <v>953</v>
      </c>
      <c r="L395" s="31">
        <v>933.9</v>
      </c>
      <c r="M395" s="31">
        <v>3.81284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2393.35</v>
      </c>
      <c r="D396" s="38">
        <v>2388.9</v>
      </c>
      <c r="E396" s="38">
        <v>2315.4500000000003</v>
      </c>
      <c r="F396" s="38">
        <v>2237.5500000000002</v>
      </c>
      <c r="G396" s="38">
        <v>2164.1000000000004</v>
      </c>
      <c r="H396" s="38">
        <v>2466.8000000000002</v>
      </c>
      <c r="I396" s="38">
        <v>2540.25</v>
      </c>
      <c r="J396" s="38">
        <v>2618.15</v>
      </c>
      <c r="K396" s="31">
        <v>2462.35</v>
      </c>
      <c r="L396" s="31">
        <v>2311</v>
      </c>
      <c r="M396" s="31">
        <v>0.85806000000000004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1737.65</v>
      </c>
      <c r="D397" s="38">
        <v>1739.0833333333333</v>
      </c>
      <c r="E397" s="38">
        <v>1723.6166666666666</v>
      </c>
      <c r="F397" s="38">
        <v>1709.5833333333333</v>
      </c>
      <c r="G397" s="38">
        <v>1694.1166666666666</v>
      </c>
      <c r="H397" s="38">
        <v>1753.1166666666666</v>
      </c>
      <c r="I397" s="38">
        <v>1768.5833333333333</v>
      </c>
      <c r="J397" s="38">
        <v>1782.6166666666666</v>
      </c>
      <c r="K397" s="31">
        <v>1754.55</v>
      </c>
      <c r="L397" s="31">
        <v>1725.05</v>
      </c>
      <c r="M397" s="31">
        <v>1.2717799999999999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111.5</v>
      </c>
      <c r="D398" s="38">
        <v>111.45</v>
      </c>
      <c r="E398" s="38">
        <v>110.60000000000001</v>
      </c>
      <c r="F398" s="38">
        <v>109.7</v>
      </c>
      <c r="G398" s="38">
        <v>108.85000000000001</v>
      </c>
      <c r="H398" s="38">
        <v>112.35000000000001</v>
      </c>
      <c r="I398" s="38">
        <v>113.2</v>
      </c>
      <c r="J398" s="38">
        <v>114.10000000000001</v>
      </c>
      <c r="K398" s="31">
        <v>112.3</v>
      </c>
      <c r="L398" s="31">
        <v>110.55</v>
      </c>
      <c r="M398" s="31">
        <v>4.5524300000000002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187</v>
      </c>
      <c r="D399" s="38">
        <v>187.65</v>
      </c>
      <c r="E399" s="38">
        <v>184.8</v>
      </c>
      <c r="F399" s="38">
        <v>182.6</v>
      </c>
      <c r="G399" s="38">
        <v>179.75</v>
      </c>
      <c r="H399" s="38">
        <v>189.85000000000002</v>
      </c>
      <c r="I399" s="38">
        <v>192.7</v>
      </c>
      <c r="J399" s="38">
        <v>194.90000000000003</v>
      </c>
      <c r="K399" s="31">
        <v>190.5</v>
      </c>
      <c r="L399" s="31">
        <v>185.45</v>
      </c>
      <c r="M399" s="31">
        <v>110.3815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118.1</v>
      </c>
      <c r="D400" s="38">
        <v>117.85000000000001</v>
      </c>
      <c r="E400" s="38">
        <v>116.25000000000001</v>
      </c>
      <c r="F400" s="38">
        <v>114.4</v>
      </c>
      <c r="G400" s="38">
        <v>112.80000000000001</v>
      </c>
      <c r="H400" s="38">
        <v>119.70000000000002</v>
      </c>
      <c r="I400" s="38">
        <v>121.30000000000001</v>
      </c>
      <c r="J400" s="38">
        <v>123.15000000000002</v>
      </c>
      <c r="K400" s="31">
        <v>119.45</v>
      </c>
      <c r="L400" s="31">
        <v>116</v>
      </c>
      <c r="M400" s="31">
        <v>125.7945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165.65</v>
      </c>
      <c r="D401" s="38">
        <v>166.31666666666666</v>
      </c>
      <c r="E401" s="38">
        <v>164.63333333333333</v>
      </c>
      <c r="F401" s="38">
        <v>163.61666666666667</v>
      </c>
      <c r="G401" s="38">
        <v>161.93333333333334</v>
      </c>
      <c r="H401" s="38">
        <v>167.33333333333331</v>
      </c>
      <c r="I401" s="38">
        <v>169.01666666666665</v>
      </c>
      <c r="J401" s="38">
        <v>170.0333333333333</v>
      </c>
      <c r="K401" s="31">
        <v>168</v>
      </c>
      <c r="L401" s="31">
        <v>165.3</v>
      </c>
      <c r="M401" s="31">
        <v>70.902320000000003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193.85</v>
      </c>
      <c r="D402" s="38">
        <v>194.06666666666669</v>
      </c>
      <c r="E402" s="38">
        <v>192.13333333333338</v>
      </c>
      <c r="F402" s="38">
        <v>190.41666666666669</v>
      </c>
      <c r="G402" s="38">
        <v>188.48333333333338</v>
      </c>
      <c r="H402" s="38">
        <v>195.78333333333339</v>
      </c>
      <c r="I402" s="38">
        <v>197.71666666666673</v>
      </c>
      <c r="J402" s="38">
        <v>199.43333333333339</v>
      </c>
      <c r="K402" s="31">
        <v>196</v>
      </c>
      <c r="L402" s="31">
        <v>192.35</v>
      </c>
      <c r="M402" s="31">
        <v>17.813510000000001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917.45</v>
      </c>
      <c r="D403" s="38">
        <v>916</v>
      </c>
      <c r="E403" s="38">
        <v>908</v>
      </c>
      <c r="F403" s="38">
        <v>898.55</v>
      </c>
      <c r="G403" s="38">
        <v>890.55</v>
      </c>
      <c r="H403" s="38">
        <v>925.45</v>
      </c>
      <c r="I403" s="38">
        <v>933.45</v>
      </c>
      <c r="J403" s="38">
        <v>942.90000000000009</v>
      </c>
      <c r="K403" s="31">
        <v>924</v>
      </c>
      <c r="L403" s="31">
        <v>906.55</v>
      </c>
      <c r="M403" s="31">
        <v>1.8849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2638.75</v>
      </c>
      <c r="D404" s="38">
        <v>2619.75</v>
      </c>
      <c r="E404" s="38">
        <v>2595.0500000000002</v>
      </c>
      <c r="F404" s="38">
        <v>2551.3500000000004</v>
      </c>
      <c r="G404" s="38">
        <v>2526.6500000000005</v>
      </c>
      <c r="H404" s="38">
        <v>2663.45</v>
      </c>
      <c r="I404" s="38">
        <v>2688.1499999999996</v>
      </c>
      <c r="J404" s="38">
        <v>2731.8499999999995</v>
      </c>
      <c r="K404" s="31">
        <v>2644.45</v>
      </c>
      <c r="L404" s="31">
        <v>2576.0500000000002</v>
      </c>
      <c r="M404" s="31">
        <v>88.229479999999995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43.5</v>
      </c>
      <c r="D405" s="38">
        <v>43.6</v>
      </c>
      <c r="E405" s="38">
        <v>43.1</v>
      </c>
      <c r="F405" s="38">
        <v>42.7</v>
      </c>
      <c r="G405" s="38">
        <v>42.2</v>
      </c>
      <c r="H405" s="38">
        <v>44</v>
      </c>
      <c r="I405" s="38">
        <v>44.5</v>
      </c>
      <c r="J405" s="38">
        <v>44.9</v>
      </c>
      <c r="K405" s="31">
        <v>44.1</v>
      </c>
      <c r="L405" s="31">
        <v>43.2</v>
      </c>
      <c r="M405" s="31">
        <v>69.493200000000002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626.1</v>
      </c>
      <c r="D406" s="38">
        <v>625.36666666666667</v>
      </c>
      <c r="E406" s="38">
        <v>617.93333333333339</v>
      </c>
      <c r="F406" s="38">
        <v>609.76666666666677</v>
      </c>
      <c r="G406" s="38">
        <v>602.33333333333348</v>
      </c>
      <c r="H406" s="38">
        <v>633.5333333333333</v>
      </c>
      <c r="I406" s="38">
        <v>640.96666666666647</v>
      </c>
      <c r="J406" s="38">
        <v>649.13333333333321</v>
      </c>
      <c r="K406" s="31">
        <v>632.79999999999995</v>
      </c>
      <c r="L406" s="31">
        <v>617.20000000000005</v>
      </c>
      <c r="M406" s="31">
        <v>1.80158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372.55</v>
      </c>
      <c r="D407" s="38">
        <v>370.38333333333338</v>
      </c>
      <c r="E407" s="38">
        <v>367.01666666666677</v>
      </c>
      <c r="F407" s="38">
        <v>361.48333333333341</v>
      </c>
      <c r="G407" s="38">
        <v>358.11666666666679</v>
      </c>
      <c r="H407" s="38">
        <v>375.91666666666674</v>
      </c>
      <c r="I407" s="38">
        <v>379.28333333333342</v>
      </c>
      <c r="J407" s="38">
        <v>384.81666666666672</v>
      </c>
      <c r="K407" s="31">
        <v>373.75</v>
      </c>
      <c r="L407" s="31">
        <v>364.85</v>
      </c>
      <c r="M407" s="31">
        <v>5.7934799999999997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857.15</v>
      </c>
      <c r="D408" s="38">
        <v>854</v>
      </c>
      <c r="E408" s="38">
        <v>845.2</v>
      </c>
      <c r="F408" s="38">
        <v>833.25</v>
      </c>
      <c r="G408" s="38">
        <v>824.45</v>
      </c>
      <c r="H408" s="38">
        <v>865.95</v>
      </c>
      <c r="I408" s="38">
        <v>874.75</v>
      </c>
      <c r="J408" s="38">
        <v>886.7</v>
      </c>
      <c r="K408" s="31">
        <v>862.8</v>
      </c>
      <c r="L408" s="31">
        <v>842.05</v>
      </c>
      <c r="M408" s="31">
        <v>0.63429999999999997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1612.3</v>
      </c>
      <c r="D409" s="38">
        <v>1614.8166666666668</v>
      </c>
      <c r="E409" s="38">
        <v>1596.6333333333337</v>
      </c>
      <c r="F409" s="38">
        <v>1580.9666666666669</v>
      </c>
      <c r="G409" s="38">
        <v>1562.7833333333338</v>
      </c>
      <c r="H409" s="38">
        <v>1630.4833333333336</v>
      </c>
      <c r="I409" s="38">
        <v>1648.6666666666665</v>
      </c>
      <c r="J409" s="38">
        <v>1664.3333333333335</v>
      </c>
      <c r="K409" s="31">
        <v>1633</v>
      </c>
      <c r="L409" s="31">
        <v>1599.15</v>
      </c>
      <c r="M409" s="31">
        <v>1.8915599999999999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40.6</v>
      </c>
      <c r="D410" s="38">
        <v>40.733333333333334</v>
      </c>
      <c r="E410" s="38">
        <v>40.31666666666667</v>
      </c>
      <c r="F410" s="38">
        <v>40.033333333333339</v>
      </c>
      <c r="G410" s="38">
        <v>39.616666666666674</v>
      </c>
      <c r="H410" s="38">
        <v>41.016666666666666</v>
      </c>
      <c r="I410" s="38">
        <v>41.433333333333323</v>
      </c>
      <c r="J410" s="38">
        <v>41.716666666666661</v>
      </c>
      <c r="K410" s="31">
        <v>41.15</v>
      </c>
      <c r="L410" s="31">
        <v>40.450000000000003</v>
      </c>
      <c r="M410" s="31">
        <v>8.3006600000000006</v>
      </c>
      <c r="N410" s="1"/>
      <c r="O410" s="1"/>
    </row>
    <row r="411" spans="1:15" ht="12.75" customHeight="1">
      <c r="A411" s="33">
        <v>401</v>
      </c>
      <c r="B411" s="58" t="s">
        <v>898</v>
      </c>
      <c r="C411" s="31">
        <v>579.85</v>
      </c>
      <c r="D411" s="38">
        <v>581.96666666666658</v>
      </c>
      <c r="E411" s="38">
        <v>572.93333333333317</v>
      </c>
      <c r="F411" s="38">
        <v>566.01666666666654</v>
      </c>
      <c r="G411" s="38">
        <v>556.98333333333312</v>
      </c>
      <c r="H411" s="38">
        <v>588.88333333333321</v>
      </c>
      <c r="I411" s="38">
        <v>597.91666666666674</v>
      </c>
      <c r="J411" s="38">
        <v>604.83333333333326</v>
      </c>
      <c r="K411" s="31">
        <v>591</v>
      </c>
      <c r="L411" s="31">
        <v>575.04999999999995</v>
      </c>
      <c r="M411" s="31">
        <v>1.06029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122.85</v>
      </c>
      <c r="D412" s="38">
        <v>123.55</v>
      </c>
      <c r="E412" s="38">
        <v>121.89999999999999</v>
      </c>
      <c r="F412" s="38">
        <v>120.94999999999999</v>
      </c>
      <c r="G412" s="38">
        <v>119.29999999999998</v>
      </c>
      <c r="H412" s="38">
        <v>124.5</v>
      </c>
      <c r="I412" s="38">
        <v>126.15</v>
      </c>
      <c r="J412" s="38">
        <v>127.10000000000001</v>
      </c>
      <c r="K412" s="31">
        <v>125.2</v>
      </c>
      <c r="L412" s="31">
        <v>122.6</v>
      </c>
      <c r="M412" s="31">
        <v>83.234690000000001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87.8</v>
      </c>
      <c r="D413" s="38">
        <v>87.683333333333337</v>
      </c>
      <c r="E413" s="38">
        <v>87.116666666666674</v>
      </c>
      <c r="F413" s="38">
        <v>86.433333333333337</v>
      </c>
      <c r="G413" s="38">
        <v>85.866666666666674</v>
      </c>
      <c r="H413" s="38">
        <v>88.366666666666674</v>
      </c>
      <c r="I413" s="38">
        <v>88.933333333333337</v>
      </c>
      <c r="J413" s="38">
        <v>89.616666666666674</v>
      </c>
      <c r="K413" s="31">
        <v>88.25</v>
      </c>
      <c r="L413" s="31">
        <v>87</v>
      </c>
      <c r="M413" s="31">
        <v>99.062110000000004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6930.6</v>
      </c>
      <c r="D414" s="38">
        <v>6935.5166666666664</v>
      </c>
      <c r="E414" s="38">
        <v>6901.083333333333</v>
      </c>
      <c r="F414" s="38">
        <v>6871.5666666666666</v>
      </c>
      <c r="G414" s="38">
        <v>6837.1333333333332</v>
      </c>
      <c r="H414" s="38">
        <v>6965.0333333333328</v>
      </c>
      <c r="I414" s="38">
        <v>6999.4666666666672</v>
      </c>
      <c r="J414" s="38">
        <v>7028.9833333333327</v>
      </c>
      <c r="K414" s="31">
        <v>6969.95</v>
      </c>
      <c r="L414" s="31">
        <v>6906</v>
      </c>
      <c r="M414" s="31">
        <v>5.6579999999999998E-2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1385.8</v>
      </c>
      <c r="D415" s="38">
        <v>1395.3</v>
      </c>
      <c r="E415" s="38">
        <v>1371.6999999999998</v>
      </c>
      <c r="F415" s="38">
        <v>1357.6</v>
      </c>
      <c r="G415" s="38">
        <v>1333.9999999999998</v>
      </c>
      <c r="H415" s="38">
        <v>1409.3999999999999</v>
      </c>
      <c r="I415" s="38">
        <v>1432.9999999999998</v>
      </c>
      <c r="J415" s="38">
        <v>1447.1</v>
      </c>
      <c r="K415" s="31">
        <v>1418.9</v>
      </c>
      <c r="L415" s="31">
        <v>1381.2</v>
      </c>
      <c r="M415" s="31">
        <v>1.3186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840.8</v>
      </c>
      <c r="D416" s="38">
        <v>838.1</v>
      </c>
      <c r="E416" s="38">
        <v>831.7</v>
      </c>
      <c r="F416" s="38">
        <v>822.6</v>
      </c>
      <c r="G416" s="38">
        <v>816.2</v>
      </c>
      <c r="H416" s="38">
        <v>847.2</v>
      </c>
      <c r="I416" s="38">
        <v>853.59999999999991</v>
      </c>
      <c r="J416" s="38">
        <v>862.7</v>
      </c>
      <c r="K416" s="31">
        <v>844.5</v>
      </c>
      <c r="L416" s="31">
        <v>829</v>
      </c>
      <c r="M416" s="31">
        <v>10.7957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1292.95</v>
      </c>
      <c r="D417" s="38">
        <v>1298.0166666666667</v>
      </c>
      <c r="E417" s="38">
        <v>1284.2833333333333</v>
      </c>
      <c r="F417" s="38">
        <v>1275.6166666666666</v>
      </c>
      <c r="G417" s="38">
        <v>1261.8833333333332</v>
      </c>
      <c r="H417" s="38">
        <v>1306.6833333333334</v>
      </c>
      <c r="I417" s="38">
        <v>1320.4166666666665</v>
      </c>
      <c r="J417" s="38">
        <v>1329.0833333333335</v>
      </c>
      <c r="K417" s="31">
        <v>1311.75</v>
      </c>
      <c r="L417" s="31">
        <v>1289.3499999999999</v>
      </c>
      <c r="M417" s="31">
        <v>7.2622200000000001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592.5</v>
      </c>
      <c r="D418" s="38">
        <v>591.69999999999993</v>
      </c>
      <c r="E418" s="38">
        <v>589.89999999999986</v>
      </c>
      <c r="F418" s="38">
        <v>587.29999999999995</v>
      </c>
      <c r="G418" s="38">
        <v>585.49999999999989</v>
      </c>
      <c r="H418" s="38">
        <v>594.29999999999984</v>
      </c>
      <c r="I418" s="38">
        <v>596.0999999999998</v>
      </c>
      <c r="J418" s="38">
        <v>598.69999999999982</v>
      </c>
      <c r="K418" s="31">
        <v>593.5</v>
      </c>
      <c r="L418" s="31">
        <v>589.1</v>
      </c>
      <c r="M418" s="31">
        <v>113.23509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3096.25</v>
      </c>
      <c r="D419" s="38">
        <v>3088.7833333333333</v>
      </c>
      <c r="E419" s="38">
        <v>3069.5666666666666</v>
      </c>
      <c r="F419" s="38">
        <v>3042.8833333333332</v>
      </c>
      <c r="G419" s="38">
        <v>3023.6666666666665</v>
      </c>
      <c r="H419" s="38">
        <v>3115.4666666666667</v>
      </c>
      <c r="I419" s="38">
        <v>3134.6833333333329</v>
      </c>
      <c r="J419" s="38">
        <v>3161.3666666666668</v>
      </c>
      <c r="K419" s="31">
        <v>3108</v>
      </c>
      <c r="L419" s="31">
        <v>3062.1</v>
      </c>
      <c r="M419" s="31">
        <v>0.55242999999999998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553.6</v>
      </c>
      <c r="D420" s="38">
        <v>558.4666666666667</v>
      </c>
      <c r="E420" s="38">
        <v>547.63333333333344</v>
      </c>
      <c r="F420" s="38">
        <v>541.66666666666674</v>
      </c>
      <c r="G420" s="38">
        <v>530.83333333333348</v>
      </c>
      <c r="H420" s="38">
        <v>564.43333333333339</v>
      </c>
      <c r="I420" s="38">
        <v>575.26666666666665</v>
      </c>
      <c r="J420" s="38">
        <v>581.23333333333335</v>
      </c>
      <c r="K420" s="31">
        <v>569.29999999999995</v>
      </c>
      <c r="L420" s="31">
        <v>552.5</v>
      </c>
      <c r="M420" s="31">
        <v>2.3647900000000002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816.6</v>
      </c>
      <c r="D421" s="38">
        <v>815.7166666666667</v>
      </c>
      <c r="E421" s="38">
        <v>805.98333333333335</v>
      </c>
      <c r="F421" s="38">
        <v>795.36666666666667</v>
      </c>
      <c r="G421" s="38">
        <v>785.63333333333333</v>
      </c>
      <c r="H421" s="38">
        <v>826.33333333333337</v>
      </c>
      <c r="I421" s="38">
        <v>836.06666666666672</v>
      </c>
      <c r="J421" s="38">
        <v>846.68333333333339</v>
      </c>
      <c r="K421" s="31">
        <v>825.45</v>
      </c>
      <c r="L421" s="31">
        <v>805.1</v>
      </c>
      <c r="M421" s="31">
        <v>0.82532000000000005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24218.55</v>
      </c>
      <c r="D422" s="38">
        <v>24316.183333333334</v>
      </c>
      <c r="E422" s="38">
        <v>24082.366666666669</v>
      </c>
      <c r="F422" s="38">
        <v>23946.183333333334</v>
      </c>
      <c r="G422" s="38">
        <v>23712.366666666669</v>
      </c>
      <c r="H422" s="38">
        <v>24452.366666666669</v>
      </c>
      <c r="I422" s="38">
        <v>24686.183333333334</v>
      </c>
      <c r="J422" s="38">
        <v>24822.366666666669</v>
      </c>
      <c r="K422" s="31">
        <v>24550</v>
      </c>
      <c r="L422" s="31">
        <v>24180</v>
      </c>
      <c r="M422" s="31">
        <v>0.22295000000000001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1771.35</v>
      </c>
      <c r="D423" s="38">
        <v>1780.0666666666666</v>
      </c>
      <c r="E423" s="38">
        <v>1758.5333333333333</v>
      </c>
      <c r="F423" s="38">
        <v>1745.7166666666667</v>
      </c>
      <c r="G423" s="38">
        <v>1724.1833333333334</v>
      </c>
      <c r="H423" s="38">
        <v>1792.8833333333332</v>
      </c>
      <c r="I423" s="38">
        <v>1814.4166666666665</v>
      </c>
      <c r="J423" s="38">
        <v>1827.2333333333331</v>
      </c>
      <c r="K423" s="31">
        <v>1801.6</v>
      </c>
      <c r="L423" s="31">
        <v>1767.25</v>
      </c>
      <c r="M423" s="31">
        <v>9.2327499999999993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356.8</v>
      </c>
      <c r="D424" s="38">
        <v>359.0333333333333</v>
      </c>
      <c r="E424" s="38">
        <v>353.11666666666662</v>
      </c>
      <c r="F424" s="38">
        <v>349.43333333333334</v>
      </c>
      <c r="G424" s="38">
        <v>343.51666666666665</v>
      </c>
      <c r="H424" s="38">
        <v>362.71666666666658</v>
      </c>
      <c r="I424" s="38">
        <v>368.63333333333333</v>
      </c>
      <c r="J424" s="38">
        <v>372.31666666666655</v>
      </c>
      <c r="K424" s="31">
        <v>364.95</v>
      </c>
      <c r="L424" s="31">
        <v>355.35</v>
      </c>
      <c r="M424" s="31">
        <v>1.8233299999999999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3730.75</v>
      </c>
      <c r="D425" s="38">
        <v>3733.7999999999997</v>
      </c>
      <c r="E425" s="38">
        <v>3707.5999999999995</v>
      </c>
      <c r="F425" s="38">
        <v>3684.45</v>
      </c>
      <c r="G425" s="38">
        <v>3658.2499999999995</v>
      </c>
      <c r="H425" s="38">
        <v>3756.9499999999994</v>
      </c>
      <c r="I425" s="38">
        <v>3783.1499999999992</v>
      </c>
      <c r="J425" s="38">
        <v>3806.2999999999993</v>
      </c>
      <c r="K425" s="31">
        <v>3760</v>
      </c>
      <c r="L425" s="31">
        <v>3710.65</v>
      </c>
      <c r="M425" s="31">
        <v>2.1726899999999998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47.35</v>
      </c>
      <c r="D426" s="38">
        <v>46.383333333333333</v>
      </c>
      <c r="E426" s="38">
        <v>45.066666666666663</v>
      </c>
      <c r="F426" s="38">
        <v>42.783333333333331</v>
      </c>
      <c r="G426" s="38">
        <v>41.466666666666661</v>
      </c>
      <c r="H426" s="38">
        <v>48.666666666666664</v>
      </c>
      <c r="I426" s="38">
        <v>49.983333333333341</v>
      </c>
      <c r="J426" s="38">
        <v>52.266666666666666</v>
      </c>
      <c r="K426" s="31">
        <v>47.7</v>
      </c>
      <c r="L426" s="31">
        <v>44.1</v>
      </c>
      <c r="M426" s="31">
        <v>467.68101999999999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5120.1000000000004</v>
      </c>
      <c r="D427" s="38">
        <v>5111.6000000000004</v>
      </c>
      <c r="E427" s="38">
        <v>5048.3500000000004</v>
      </c>
      <c r="F427" s="38">
        <v>4976.6000000000004</v>
      </c>
      <c r="G427" s="38">
        <v>4913.3500000000004</v>
      </c>
      <c r="H427" s="38">
        <v>5183.3500000000004</v>
      </c>
      <c r="I427" s="38">
        <v>5246.6</v>
      </c>
      <c r="J427" s="38">
        <v>5318.35</v>
      </c>
      <c r="K427" s="31">
        <v>5174.8500000000004</v>
      </c>
      <c r="L427" s="31">
        <v>5039.8500000000004</v>
      </c>
      <c r="M427" s="31">
        <v>0.16214000000000001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555.4</v>
      </c>
      <c r="D428" s="38">
        <v>554.06666666666661</v>
      </c>
      <c r="E428" s="38">
        <v>548.33333333333326</v>
      </c>
      <c r="F428" s="38">
        <v>541.26666666666665</v>
      </c>
      <c r="G428" s="38">
        <v>535.5333333333333</v>
      </c>
      <c r="H428" s="38">
        <v>561.13333333333321</v>
      </c>
      <c r="I428" s="38">
        <v>566.86666666666656</v>
      </c>
      <c r="J428" s="38">
        <v>573.93333333333317</v>
      </c>
      <c r="K428" s="31">
        <v>559.79999999999995</v>
      </c>
      <c r="L428" s="31">
        <v>547</v>
      </c>
      <c r="M428" s="31">
        <v>4.5786199999999999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3702.6</v>
      </c>
      <c r="D429" s="38">
        <v>3709.5666666666671</v>
      </c>
      <c r="E429" s="38">
        <v>3674.1333333333341</v>
      </c>
      <c r="F429" s="38">
        <v>3645.666666666667</v>
      </c>
      <c r="G429" s="38">
        <v>3610.233333333334</v>
      </c>
      <c r="H429" s="38">
        <v>3738.0333333333342</v>
      </c>
      <c r="I429" s="38">
        <v>3773.4666666666676</v>
      </c>
      <c r="J429" s="38">
        <v>3801.9333333333343</v>
      </c>
      <c r="K429" s="31">
        <v>3745</v>
      </c>
      <c r="L429" s="31">
        <v>3681.1</v>
      </c>
      <c r="M429" s="31">
        <v>0.56430999999999998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523.95000000000005</v>
      </c>
      <c r="D430" s="38">
        <v>522.25</v>
      </c>
      <c r="E430" s="38">
        <v>517.5</v>
      </c>
      <c r="F430" s="38">
        <v>511.04999999999995</v>
      </c>
      <c r="G430" s="38">
        <v>506.29999999999995</v>
      </c>
      <c r="H430" s="38">
        <v>528.70000000000005</v>
      </c>
      <c r="I430" s="38">
        <v>533.45000000000005</v>
      </c>
      <c r="J430" s="38">
        <v>539.90000000000009</v>
      </c>
      <c r="K430" s="31">
        <v>527</v>
      </c>
      <c r="L430" s="31">
        <v>515.79999999999995</v>
      </c>
      <c r="M430" s="31">
        <v>13.85717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1010.1</v>
      </c>
      <c r="D431" s="38">
        <v>1004.4</v>
      </c>
      <c r="E431" s="38">
        <v>993.8</v>
      </c>
      <c r="F431" s="38">
        <v>977.5</v>
      </c>
      <c r="G431" s="38">
        <v>966.9</v>
      </c>
      <c r="H431" s="38">
        <v>1020.6999999999999</v>
      </c>
      <c r="I431" s="38">
        <v>1031.3000000000002</v>
      </c>
      <c r="J431" s="38">
        <v>1047.5999999999999</v>
      </c>
      <c r="K431" s="31">
        <v>1015</v>
      </c>
      <c r="L431" s="31">
        <v>988.1</v>
      </c>
      <c r="M431" s="31">
        <v>1.1964300000000001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218.7</v>
      </c>
      <c r="D432" s="38">
        <v>219.06666666666663</v>
      </c>
      <c r="E432" s="38">
        <v>216.28333333333327</v>
      </c>
      <c r="F432" s="38">
        <v>213.86666666666665</v>
      </c>
      <c r="G432" s="38">
        <v>211.08333333333329</v>
      </c>
      <c r="H432" s="38">
        <v>221.48333333333326</v>
      </c>
      <c r="I432" s="38">
        <v>224.26666666666662</v>
      </c>
      <c r="J432" s="38">
        <v>226.68333333333325</v>
      </c>
      <c r="K432" s="31">
        <v>221.85</v>
      </c>
      <c r="L432" s="31">
        <v>216.65</v>
      </c>
      <c r="M432" s="31">
        <v>7.5901500000000004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2275.5</v>
      </c>
      <c r="D433" s="38">
        <v>2255.7000000000003</v>
      </c>
      <c r="E433" s="38">
        <v>2229.9000000000005</v>
      </c>
      <c r="F433" s="38">
        <v>2184.3000000000002</v>
      </c>
      <c r="G433" s="38">
        <v>2158.5000000000005</v>
      </c>
      <c r="H433" s="38">
        <v>2301.3000000000006</v>
      </c>
      <c r="I433" s="38">
        <v>2327.1000000000008</v>
      </c>
      <c r="J433" s="38">
        <v>2372.7000000000007</v>
      </c>
      <c r="K433" s="31">
        <v>2281.5</v>
      </c>
      <c r="L433" s="31">
        <v>2210.1</v>
      </c>
      <c r="M433" s="31">
        <v>7.4769399999999999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597.04999999999995</v>
      </c>
      <c r="D434" s="38">
        <v>594.6</v>
      </c>
      <c r="E434" s="38">
        <v>589.5</v>
      </c>
      <c r="F434" s="38">
        <v>581.94999999999993</v>
      </c>
      <c r="G434" s="38">
        <v>576.84999999999991</v>
      </c>
      <c r="H434" s="38">
        <v>602.15000000000009</v>
      </c>
      <c r="I434" s="38">
        <v>607.25000000000023</v>
      </c>
      <c r="J434" s="38">
        <v>614.80000000000018</v>
      </c>
      <c r="K434" s="31">
        <v>599.70000000000005</v>
      </c>
      <c r="L434" s="31">
        <v>587.04999999999995</v>
      </c>
      <c r="M434" s="31">
        <v>16.199169999999999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149.85</v>
      </c>
      <c r="D435" s="38">
        <v>149.91666666666666</v>
      </c>
      <c r="E435" s="38">
        <v>148.93333333333331</v>
      </c>
      <c r="F435" s="38">
        <v>148.01666666666665</v>
      </c>
      <c r="G435" s="38">
        <v>147.0333333333333</v>
      </c>
      <c r="H435" s="38">
        <v>150.83333333333331</v>
      </c>
      <c r="I435" s="38">
        <v>151.81666666666666</v>
      </c>
      <c r="J435" s="38">
        <v>152.73333333333332</v>
      </c>
      <c r="K435" s="31">
        <v>150.9</v>
      </c>
      <c r="L435" s="31">
        <v>149</v>
      </c>
      <c r="M435" s="31">
        <v>5.8503999999999996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441.1</v>
      </c>
      <c r="D436" s="38">
        <v>442.9666666666667</v>
      </c>
      <c r="E436" s="38">
        <v>437.23333333333341</v>
      </c>
      <c r="F436" s="38">
        <v>433.36666666666673</v>
      </c>
      <c r="G436" s="38">
        <v>427.63333333333344</v>
      </c>
      <c r="H436" s="38">
        <v>446.83333333333337</v>
      </c>
      <c r="I436" s="38">
        <v>452.56666666666672</v>
      </c>
      <c r="J436" s="38">
        <v>456.43333333333334</v>
      </c>
      <c r="K436" s="31">
        <v>448.7</v>
      </c>
      <c r="L436" s="31">
        <v>439.1</v>
      </c>
      <c r="M436" s="31">
        <v>2.1676700000000002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2652.75</v>
      </c>
      <c r="D437" s="38">
        <v>2653.5</v>
      </c>
      <c r="E437" s="38">
        <v>2632.55</v>
      </c>
      <c r="F437" s="38">
        <v>2612.3500000000004</v>
      </c>
      <c r="G437" s="38">
        <v>2591.4000000000005</v>
      </c>
      <c r="H437" s="38">
        <v>2673.7</v>
      </c>
      <c r="I437" s="38">
        <v>2694.6499999999996</v>
      </c>
      <c r="J437" s="38">
        <v>2714.8499999999995</v>
      </c>
      <c r="K437" s="31">
        <v>2674.45</v>
      </c>
      <c r="L437" s="31">
        <v>2633.3</v>
      </c>
      <c r="M437" s="31">
        <v>0.1174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1241.95</v>
      </c>
      <c r="D438" s="38">
        <v>1240.1000000000001</v>
      </c>
      <c r="E438" s="38">
        <v>1224.4000000000003</v>
      </c>
      <c r="F438" s="38">
        <v>1206.8500000000001</v>
      </c>
      <c r="G438" s="38">
        <v>1191.1500000000003</v>
      </c>
      <c r="H438" s="38">
        <v>1257.6500000000003</v>
      </c>
      <c r="I438" s="38">
        <v>1273.3500000000001</v>
      </c>
      <c r="J438" s="38">
        <v>1290.9000000000003</v>
      </c>
      <c r="K438" s="31">
        <v>1255.8</v>
      </c>
      <c r="L438" s="31">
        <v>1222.55</v>
      </c>
      <c r="M438" s="31">
        <v>0.59440999999999999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1042.5</v>
      </c>
      <c r="D439" s="38">
        <v>1046.3666666666666</v>
      </c>
      <c r="E439" s="38">
        <v>1036.1333333333332</v>
      </c>
      <c r="F439" s="38">
        <v>1029.7666666666667</v>
      </c>
      <c r="G439" s="38">
        <v>1019.5333333333333</v>
      </c>
      <c r="H439" s="38">
        <v>1052.7333333333331</v>
      </c>
      <c r="I439" s="38">
        <v>1062.9666666666662</v>
      </c>
      <c r="J439" s="38">
        <v>1069.333333333333</v>
      </c>
      <c r="K439" s="31">
        <v>1056.5999999999999</v>
      </c>
      <c r="L439" s="31">
        <v>1040</v>
      </c>
      <c r="M439" s="31">
        <v>25.511030000000002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298.5</v>
      </c>
      <c r="D440" s="38">
        <v>295.15000000000003</v>
      </c>
      <c r="E440" s="38">
        <v>288.15000000000009</v>
      </c>
      <c r="F440" s="38">
        <v>277.80000000000007</v>
      </c>
      <c r="G440" s="38">
        <v>270.80000000000013</v>
      </c>
      <c r="H440" s="38">
        <v>305.50000000000006</v>
      </c>
      <c r="I440" s="38">
        <v>312.49999999999994</v>
      </c>
      <c r="J440" s="38">
        <v>322.85000000000002</v>
      </c>
      <c r="K440" s="31">
        <v>302.14999999999998</v>
      </c>
      <c r="L440" s="31">
        <v>284.8</v>
      </c>
      <c r="M440" s="31">
        <v>51.729289999999999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463.75</v>
      </c>
      <c r="D441" s="38">
        <v>456.91666666666669</v>
      </c>
      <c r="E441" s="38">
        <v>448.83333333333337</v>
      </c>
      <c r="F441" s="38">
        <v>433.91666666666669</v>
      </c>
      <c r="G441" s="38">
        <v>425.83333333333337</v>
      </c>
      <c r="H441" s="38">
        <v>471.83333333333337</v>
      </c>
      <c r="I441" s="38">
        <v>479.91666666666674</v>
      </c>
      <c r="J441" s="38">
        <v>494.83333333333337</v>
      </c>
      <c r="K441" s="31">
        <v>465</v>
      </c>
      <c r="L441" s="31">
        <v>442</v>
      </c>
      <c r="M441" s="31">
        <v>16.698630000000001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436.95</v>
      </c>
      <c r="D442" s="38">
        <v>430.26666666666671</v>
      </c>
      <c r="E442" s="38">
        <v>420.53333333333342</v>
      </c>
      <c r="F442" s="38">
        <v>404.11666666666673</v>
      </c>
      <c r="G442" s="38">
        <v>394.38333333333344</v>
      </c>
      <c r="H442" s="38">
        <v>446.68333333333339</v>
      </c>
      <c r="I442" s="38">
        <v>456.41666666666663</v>
      </c>
      <c r="J442" s="38">
        <v>472.83333333333337</v>
      </c>
      <c r="K442" s="31">
        <v>440</v>
      </c>
      <c r="L442" s="31">
        <v>413.85</v>
      </c>
      <c r="M442" s="31">
        <v>6.70763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3198.05</v>
      </c>
      <c r="D443" s="38">
        <v>3204.2333333333336</v>
      </c>
      <c r="E443" s="38">
        <v>3164.8666666666672</v>
      </c>
      <c r="F443" s="38">
        <v>3131.6833333333338</v>
      </c>
      <c r="G443" s="38">
        <v>3092.3166666666675</v>
      </c>
      <c r="H443" s="38">
        <v>3237.416666666667</v>
      </c>
      <c r="I443" s="38">
        <v>3276.7833333333338</v>
      </c>
      <c r="J443" s="38">
        <v>3309.9666666666667</v>
      </c>
      <c r="K443" s="31">
        <v>3243.6</v>
      </c>
      <c r="L443" s="31">
        <v>3171.05</v>
      </c>
      <c r="M443" s="31">
        <v>0.66346000000000005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486.5</v>
      </c>
      <c r="D444" s="38">
        <v>487.33333333333331</v>
      </c>
      <c r="E444" s="38">
        <v>482.66666666666663</v>
      </c>
      <c r="F444" s="38">
        <v>478.83333333333331</v>
      </c>
      <c r="G444" s="38">
        <v>474.16666666666663</v>
      </c>
      <c r="H444" s="38">
        <v>491.16666666666663</v>
      </c>
      <c r="I444" s="38">
        <v>495.83333333333326</v>
      </c>
      <c r="J444" s="38">
        <v>499.66666666666663</v>
      </c>
      <c r="K444" s="31">
        <v>492</v>
      </c>
      <c r="L444" s="31">
        <v>483.5</v>
      </c>
      <c r="M444" s="31">
        <v>2.6884399999999999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17.649999999999999</v>
      </c>
      <c r="D445" s="38">
        <v>17.416666666666664</v>
      </c>
      <c r="E445" s="38">
        <v>16.883333333333329</v>
      </c>
      <c r="F445" s="38">
        <v>16.116666666666664</v>
      </c>
      <c r="G445" s="38">
        <v>15.583333333333329</v>
      </c>
      <c r="H445" s="38">
        <v>18.18333333333333</v>
      </c>
      <c r="I445" s="38">
        <v>18.716666666666661</v>
      </c>
      <c r="J445" s="38">
        <v>19.483333333333331</v>
      </c>
      <c r="K445" s="31">
        <v>17.95</v>
      </c>
      <c r="L445" s="31">
        <v>16.649999999999999</v>
      </c>
      <c r="M445" s="31">
        <v>4150.2331000000004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261.8</v>
      </c>
      <c r="D446" s="38">
        <v>263.13333333333338</v>
      </c>
      <c r="E446" s="38">
        <v>259.91666666666674</v>
      </c>
      <c r="F446" s="38">
        <v>258.03333333333336</v>
      </c>
      <c r="G446" s="38">
        <v>254.81666666666672</v>
      </c>
      <c r="H446" s="38">
        <v>265.01666666666677</v>
      </c>
      <c r="I446" s="38">
        <v>268.23333333333335</v>
      </c>
      <c r="J446" s="38">
        <v>270.11666666666679</v>
      </c>
      <c r="K446" s="31">
        <v>266.35000000000002</v>
      </c>
      <c r="L446" s="31">
        <v>261.25</v>
      </c>
      <c r="M446" s="31">
        <v>1.4857499999999999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291.10000000000002</v>
      </c>
      <c r="D447" s="38">
        <v>291.63333333333338</v>
      </c>
      <c r="E447" s="38">
        <v>288.71666666666675</v>
      </c>
      <c r="F447" s="38">
        <v>286.33333333333337</v>
      </c>
      <c r="G447" s="38">
        <v>283.41666666666674</v>
      </c>
      <c r="H447" s="38">
        <v>294.01666666666677</v>
      </c>
      <c r="I447" s="38">
        <v>296.93333333333339</v>
      </c>
      <c r="J447" s="38">
        <v>299.31666666666678</v>
      </c>
      <c r="K447" s="31">
        <v>294.55</v>
      </c>
      <c r="L447" s="31">
        <v>289.25</v>
      </c>
      <c r="M447" s="31">
        <v>5.6804100000000002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767.45</v>
      </c>
      <c r="D448" s="38">
        <v>762.94999999999993</v>
      </c>
      <c r="E448" s="38">
        <v>755.99999999999989</v>
      </c>
      <c r="F448" s="38">
        <v>744.55</v>
      </c>
      <c r="G448" s="38">
        <v>737.59999999999991</v>
      </c>
      <c r="H448" s="38">
        <v>774.39999999999986</v>
      </c>
      <c r="I448" s="38">
        <v>781.34999999999991</v>
      </c>
      <c r="J448" s="38">
        <v>792.79999999999984</v>
      </c>
      <c r="K448" s="31">
        <v>769.9</v>
      </c>
      <c r="L448" s="31">
        <v>751.5</v>
      </c>
      <c r="M448" s="31">
        <v>5.4691999999999998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1054.0999999999999</v>
      </c>
      <c r="D449" s="38">
        <v>1048.1833333333334</v>
      </c>
      <c r="E449" s="38">
        <v>1033.3666666666668</v>
      </c>
      <c r="F449" s="38">
        <v>1012.6333333333334</v>
      </c>
      <c r="G449" s="38">
        <v>997.81666666666683</v>
      </c>
      <c r="H449" s="38">
        <v>1068.9166666666667</v>
      </c>
      <c r="I449" s="38">
        <v>1083.7333333333333</v>
      </c>
      <c r="J449" s="38">
        <v>1104.4666666666667</v>
      </c>
      <c r="K449" s="31">
        <v>1063</v>
      </c>
      <c r="L449" s="31">
        <v>1027.45</v>
      </c>
      <c r="M449" s="31">
        <v>4.33826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1012.8</v>
      </c>
      <c r="D450" s="38">
        <v>1011.8166666666666</v>
      </c>
      <c r="E450" s="38">
        <v>1005.6333333333332</v>
      </c>
      <c r="F450" s="38">
        <v>998.46666666666658</v>
      </c>
      <c r="G450" s="38">
        <v>992.28333333333319</v>
      </c>
      <c r="H450" s="38">
        <v>1018.9833333333332</v>
      </c>
      <c r="I450" s="38">
        <v>1025.1666666666665</v>
      </c>
      <c r="J450" s="38">
        <v>1032.3333333333333</v>
      </c>
      <c r="K450" s="31">
        <v>1018</v>
      </c>
      <c r="L450" s="31">
        <v>1004.65</v>
      </c>
      <c r="M450" s="31">
        <v>5.6610899999999997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1536.45</v>
      </c>
      <c r="D451" s="38">
        <v>1540.8666666666668</v>
      </c>
      <c r="E451" s="38">
        <v>1526.0333333333335</v>
      </c>
      <c r="F451" s="38">
        <v>1515.6166666666668</v>
      </c>
      <c r="G451" s="38">
        <v>1500.7833333333335</v>
      </c>
      <c r="H451" s="38">
        <v>1551.2833333333335</v>
      </c>
      <c r="I451" s="38">
        <v>1566.1166666666666</v>
      </c>
      <c r="J451" s="38">
        <v>1576.5333333333335</v>
      </c>
      <c r="K451" s="31">
        <v>1555.7</v>
      </c>
      <c r="L451" s="31">
        <v>1530.45</v>
      </c>
      <c r="M451" s="31">
        <v>4.49559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845.05</v>
      </c>
      <c r="D452" s="38">
        <v>844.66666666666663</v>
      </c>
      <c r="E452" s="38">
        <v>841.7833333333333</v>
      </c>
      <c r="F452" s="38">
        <v>838.51666666666665</v>
      </c>
      <c r="G452" s="38">
        <v>835.63333333333333</v>
      </c>
      <c r="H452" s="38">
        <v>847.93333333333328</v>
      </c>
      <c r="I452" s="38">
        <v>850.81666666666672</v>
      </c>
      <c r="J452" s="38">
        <v>854.08333333333326</v>
      </c>
      <c r="K452" s="31">
        <v>847.55</v>
      </c>
      <c r="L452" s="31">
        <v>841.4</v>
      </c>
      <c r="M452" s="31">
        <v>23.637689999999999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7535.35</v>
      </c>
      <c r="D453" s="38">
        <v>7536.75</v>
      </c>
      <c r="E453" s="38">
        <v>7506.6</v>
      </c>
      <c r="F453" s="38">
        <v>7477.85</v>
      </c>
      <c r="G453" s="38">
        <v>7447.7000000000007</v>
      </c>
      <c r="H453" s="38">
        <v>7565.5</v>
      </c>
      <c r="I453" s="38">
        <v>7595.65</v>
      </c>
      <c r="J453" s="38">
        <v>7624.4</v>
      </c>
      <c r="K453" s="31">
        <v>7566.9</v>
      </c>
      <c r="L453" s="31">
        <v>7508</v>
      </c>
      <c r="M453" s="31">
        <v>0.78239999999999998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2317.15</v>
      </c>
      <c r="D454" s="38">
        <v>2325.9</v>
      </c>
      <c r="E454" s="38">
        <v>2302.8000000000002</v>
      </c>
      <c r="F454" s="38">
        <v>2288.4500000000003</v>
      </c>
      <c r="G454" s="38">
        <v>2265.3500000000004</v>
      </c>
      <c r="H454" s="38">
        <v>2340.25</v>
      </c>
      <c r="I454" s="38">
        <v>2363.3499999999995</v>
      </c>
      <c r="J454" s="38">
        <v>2377.6999999999998</v>
      </c>
      <c r="K454" s="31">
        <v>2349</v>
      </c>
      <c r="L454" s="31">
        <v>2311.5500000000002</v>
      </c>
      <c r="M454" s="31">
        <v>0.33666000000000001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600.79999999999995</v>
      </c>
      <c r="D455" s="38">
        <v>598.1</v>
      </c>
      <c r="E455" s="38">
        <v>591.25</v>
      </c>
      <c r="F455" s="38">
        <v>581.69999999999993</v>
      </c>
      <c r="G455" s="38">
        <v>574.84999999999991</v>
      </c>
      <c r="H455" s="38">
        <v>607.65000000000009</v>
      </c>
      <c r="I455" s="38">
        <v>614.50000000000023</v>
      </c>
      <c r="J455" s="38">
        <v>624.05000000000018</v>
      </c>
      <c r="K455" s="31">
        <v>604.95000000000005</v>
      </c>
      <c r="L455" s="31">
        <v>588.54999999999995</v>
      </c>
      <c r="M455" s="31">
        <v>143.56681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314</v>
      </c>
      <c r="D456" s="38">
        <v>313.05</v>
      </c>
      <c r="E456" s="38">
        <v>310.10000000000002</v>
      </c>
      <c r="F456" s="38">
        <v>306.2</v>
      </c>
      <c r="G456" s="38">
        <v>303.25</v>
      </c>
      <c r="H456" s="38">
        <v>316.95000000000005</v>
      </c>
      <c r="I456" s="38">
        <v>319.89999999999998</v>
      </c>
      <c r="J456" s="38">
        <v>323.80000000000007</v>
      </c>
      <c r="K456" s="31">
        <v>316</v>
      </c>
      <c r="L456" s="31">
        <v>309.14999999999998</v>
      </c>
      <c r="M456" s="31">
        <v>17.34582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229.6</v>
      </c>
      <c r="D457" s="38">
        <v>227.81666666666669</v>
      </c>
      <c r="E457" s="38">
        <v>225.33333333333337</v>
      </c>
      <c r="F457" s="38">
        <v>221.06666666666669</v>
      </c>
      <c r="G457" s="38">
        <v>218.58333333333337</v>
      </c>
      <c r="H457" s="38">
        <v>232.08333333333337</v>
      </c>
      <c r="I457" s="38">
        <v>234.56666666666666</v>
      </c>
      <c r="J457" s="38">
        <v>238.83333333333337</v>
      </c>
      <c r="K457" s="31">
        <v>230.3</v>
      </c>
      <c r="L457" s="31">
        <v>223.55</v>
      </c>
      <c r="M457" s="31">
        <v>308.85511000000002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112.65</v>
      </c>
      <c r="D458" s="38">
        <v>112.33333333333333</v>
      </c>
      <c r="E458" s="38">
        <v>111.81666666666666</v>
      </c>
      <c r="F458" s="38">
        <v>110.98333333333333</v>
      </c>
      <c r="G458" s="38">
        <v>110.46666666666667</v>
      </c>
      <c r="H458" s="38">
        <v>113.16666666666666</v>
      </c>
      <c r="I458" s="38">
        <v>113.68333333333334</v>
      </c>
      <c r="J458" s="38">
        <v>114.51666666666665</v>
      </c>
      <c r="K458" s="31">
        <v>112.85</v>
      </c>
      <c r="L458" s="31">
        <v>111.5</v>
      </c>
      <c r="M458" s="31">
        <v>343.20085999999998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730.9</v>
      </c>
      <c r="D459" s="38">
        <v>731.04999999999984</v>
      </c>
      <c r="E459" s="38">
        <v>728.14999999999964</v>
      </c>
      <c r="F459" s="38">
        <v>725.39999999999975</v>
      </c>
      <c r="G459" s="38">
        <v>722.49999999999955</v>
      </c>
      <c r="H459" s="38">
        <v>733.79999999999973</v>
      </c>
      <c r="I459" s="38">
        <v>736.7</v>
      </c>
      <c r="J459" s="38">
        <v>739.44999999999982</v>
      </c>
      <c r="K459" s="31">
        <v>733.95</v>
      </c>
      <c r="L459" s="31">
        <v>728.3</v>
      </c>
      <c r="M459" s="31">
        <v>0.35735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1505.15</v>
      </c>
      <c r="D460" s="38">
        <v>1518.3833333333332</v>
      </c>
      <c r="E460" s="38">
        <v>1486.7666666666664</v>
      </c>
      <c r="F460" s="38">
        <v>1468.3833333333332</v>
      </c>
      <c r="G460" s="38">
        <v>1436.7666666666664</v>
      </c>
      <c r="H460" s="38">
        <v>1536.7666666666664</v>
      </c>
      <c r="I460" s="38">
        <v>1568.3833333333332</v>
      </c>
      <c r="J460" s="38">
        <v>1586.7666666666664</v>
      </c>
      <c r="K460" s="31">
        <v>1550</v>
      </c>
      <c r="L460" s="31">
        <v>1500</v>
      </c>
      <c r="M460" s="31">
        <v>0.28843999999999997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419.5</v>
      </c>
      <c r="D461" s="38">
        <v>419.05</v>
      </c>
      <c r="E461" s="38">
        <v>416.5</v>
      </c>
      <c r="F461" s="38">
        <v>413.5</v>
      </c>
      <c r="G461" s="38">
        <v>410.95</v>
      </c>
      <c r="H461" s="38">
        <v>422.05</v>
      </c>
      <c r="I461" s="38">
        <v>424.60000000000008</v>
      </c>
      <c r="J461" s="38">
        <v>427.6</v>
      </c>
      <c r="K461" s="31">
        <v>421.6</v>
      </c>
      <c r="L461" s="31">
        <v>416.05</v>
      </c>
      <c r="M461" s="31">
        <v>1.4964900000000001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3322.9</v>
      </c>
      <c r="D462" s="38">
        <v>3317.7833333333333</v>
      </c>
      <c r="E462" s="38">
        <v>3307.1166666666668</v>
      </c>
      <c r="F462" s="38">
        <v>3291.3333333333335</v>
      </c>
      <c r="G462" s="38">
        <v>3280.666666666667</v>
      </c>
      <c r="H462" s="38">
        <v>3333.5666666666666</v>
      </c>
      <c r="I462" s="38">
        <v>3344.2333333333336</v>
      </c>
      <c r="J462" s="38">
        <v>3360.0166666666664</v>
      </c>
      <c r="K462" s="31">
        <v>3328.45</v>
      </c>
      <c r="L462" s="31">
        <v>3302</v>
      </c>
      <c r="M462" s="31">
        <v>18.482379999999999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2423.9</v>
      </c>
      <c r="D463" s="38">
        <v>2424.2999999999997</v>
      </c>
      <c r="E463" s="38">
        <v>2399.5999999999995</v>
      </c>
      <c r="F463" s="38">
        <v>2375.2999999999997</v>
      </c>
      <c r="G463" s="38">
        <v>2350.5999999999995</v>
      </c>
      <c r="H463" s="38">
        <v>2448.5999999999995</v>
      </c>
      <c r="I463" s="38">
        <v>2473.2999999999993</v>
      </c>
      <c r="J463" s="38">
        <v>2497.5999999999995</v>
      </c>
      <c r="K463" s="31">
        <v>2449</v>
      </c>
      <c r="L463" s="31">
        <v>2400</v>
      </c>
      <c r="M463" s="31">
        <v>7.9439999999999997E-2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1179.25</v>
      </c>
      <c r="D464" s="38">
        <v>1175.0833333333333</v>
      </c>
      <c r="E464" s="38">
        <v>1166.1666666666665</v>
      </c>
      <c r="F464" s="38">
        <v>1153.0833333333333</v>
      </c>
      <c r="G464" s="38">
        <v>1144.1666666666665</v>
      </c>
      <c r="H464" s="38">
        <v>1188.1666666666665</v>
      </c>
      <c r="I464" s="38">
        <v>1197.083333333333</v>
      </c>
      <c r="J464" s="38">
        <v>1210.1666666666665</v>
      </c>
      <c r="K464" s="31">
        <v>1184</v>
      </c>
      <c r="L464" s="31">
        <v>1162</v>
      </c>
      <c r="M464" s="31">
        <v>25.200849999999999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719.6</v>
      </c>
      <c r="D465" s="38">
        <v>718.26666666666677</v>
      </c>
      <c r="E465" s="38">
        <v>710.28333333333353</v>
      </c>
      <c r="F465" s="38">
        <v>700.96666666666681</v>
      </c>
      <c r="G465" s="38">
        <v>692.98333333333358</v>
      </c>
      <c r="H465" s="38">
        <v>727.58333333333348</v>
      </c>
      <c r="I465" s="38">
        <v>735.56666666666683</v>
      </c>
      <c r="J465" s="38">
        <v>744.88333333333344</v>
      </c>
      <c r="K465" s="31">
        <v>726.25</v>
      </c>
      <c r="L465" s="31">
        <v>708.95</v>
      </c>
      <c r="M465" s="31">
        <v>2.7726099999999998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2240.1</v>
      </c>
      <c r="D466" s="38">
        <v>2247.35</v>
      </c>
      <c r="E466" s="38">
        <v>2224.6</v>
      </c>
      <c r="F466" s="38">
        <v>2209.1</v>
      </c>
      <c r="G466" s="38">
        <v>2186.35</v>
      </c>
      <c r="H466" s="38">
        <v>2262.85</v>
      </c>
      <c r="I466" s="38">
        <v>2285.6</v>
      </c>
      <c r="J466" s="38">
        <v>2301.1</v>
      </c>
      <c r="K466" s="31">
        <v>2270.1</v>
      </c>
      <c r="L466" s="31">
        <v>2231.85</v>
      </c>
      <c r="M466" s="31">
        <v>0.26029999999999998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3203.9</v>
      </c>
      <c r="D467" s="38">
        <v>3196.6333333333332</v>
      </c>
      <c r="E467" s="38">
        <v>3162.2666666666664</v>
      </c>
      <c r="F467" s="38">
        <v>3120.6333333333332</v>
      </c>
      <c r="G467" s="38">
        <v>3086.2666666666664</v>
      </c>
      <c r="H467" s="38">
        <v>3238.2666666666664</v>
      </c>
      <c r="I467" s="38">
        <v>3272.6333333333332</v>
      </c>
      <c r="J467" s="38">
        <v>3314.2666666666664</v>
      </c>
      <c r="K467" s="31">
        <v>3231</v>
      </c>
      <c r="L467" s="31">
        <v>3155</v>
      </c>
      <c r="M467" s="31">
        <v>1.4675499999999999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3283.1</v>
      </c>
      <c r="D468" s="38">
        <v>3299.6833333333329</v>
      </c>
      <c r="E468" s="38">
        <v>3253.4166666666661</v>
      </c>
      <c r="F468" s="38">
        <v>3223.7333333333331</v>
      </c>
      <c r="G468" s="38">
        <v>3177.4666666666662</v>
      </c>
      <c r="H468" s="38">
        <v>3329.3666666666659</v>
      </c>
      <c r="I468" s="38">
        <v>3375.6333333333332</v>
      </c>
      <c r="J468" s="38">
        <v>3405.3166666666657</v>
      </c>
      <c r="K468" s="31">
        <v>3345.95</v>
      </c>
      <c r="L468" s="31">
        <v>3270</v>
      </c>
      <c r="M468" s="31">
        <v>0.49586000000000002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3106.4</v>
      </c>
      <c r="D469" s="38">
        <v>3099.8833333333332</v>
      </c>
      <c r="E469" s="38">
        <v>3087.9166666666665</v>
      </c>
      <c r="F469" s="38">
        <v>3069.4333333333334</v>
      </c>
      <c r="G469" s="38">
        <v>3057.4666666666667</v>
      </c>
      <c r="H469" s="38">
        <v>3118.3666666666663</v>
      </c>
      <c r="I469" s="38">
        <v>3130.3333333333335</v>
      </c>
      <c r="J469" s="38">
        <v>3148.8166666666662</v>
      </c>
      <c r="K469" s="31">
        <v>3111.85</v>
      </c>
      <c r="L469" s="31">
        <v>3081.4</v>
      </c>
      <c r="M469" s="31">
        <v>9.7695600000000002</v>
      </c>
      <c r="N469" s="1"/>
      <c r="O469" s="1"/>
    </row>
    <row r="470" spans="1:15" ht="12.75" customHeight="1">
      <c r="A470" s="33">
        <v>460</v>
      </c>
      <c r="B470" s="58" t="s">
        <v>899</v>
      </c>
      <c r="C470" s="31">
        <v>433.5</v>
      </c>
      <c r="D470" s="38">
        <v>434.61666666666662</v>
      </c>
      <c r="E470" s="38">
        <v>430.18333333333322</v>
      </c>
      <c r="F470" s="38">
        <v>426.86666666666662</v>
      </c>
      <c r="G470" s="38">
        <v>422.43333333333322</v>
      </c>
      <c r="H470" s="38">
        <v>437.93333333333322</v>
      </c>
      <c r="I470" s="38">
        <v>442.36666666666662</v>
      </c>
      <c r="J470" s="38">
        <v>445.68333333333322</v>
      </c>
      <c r="K470" s="31">
        <v>439.05</v>
      </c>
      <c r="L470" s="31">
        <v>431.3</v>
      </c>
      <c r="M470" s="31">
        <v>1.2698799999999999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1899.4</v>
      </c>
      <c r="D471" s="38">
        <v>1900.95</v>
      </c>
      <c r="E471" s="38">
        <v>1883.5</v>
      </c>
      <c r="F471" s="38">
        <v>1867.6</v>
      </c>
      <c r="G471" s="38">
        <v>1850.1499999999999</v>
      </c>
      <c r="H471" s="38">
        <v>1916.8500000000001</v>
      </c>
      <c r="I471" s="38">
        <v>1934.3000000000004</v>
      </c>
      <c r="J471" s="38">
        <v>1950.2000000000003</v>
      </c>
      <c r="K471" s="31">
        <v>1918.4</v>
      </c>
      <c r="L471" s="31">
        <v>1885.05</v>
      </c>
      <c r="M471" s="31">
        <v>3.8758300000000001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640.35</v>
      </c>
      <c r="D472" s="38">
        <v>632.41666666666663</v>
      </c>
      <c r="E472" s="38">
        <v>619.93333333333328</v>
      </c>
      <c r="F472" s="38">
        <v>599.51666666666665</v>
      </c>
      <c r="G472" s="38">
        <v>587.0333333333333</v>
      </c>
      <c r="H472" s="38">
        <v>652.83333333333326</v>
      </c>
      <c r="I472" s="38">
        <v>665.31666666666661</v>
      </c>
      <c r="J472" s="38">
        <v>685.73333333333323</v>
      </c>
      <c r="K472" s="31">
        <v>644.9</v>
      </c>
      <c r="L472" s="31">
        <v>612</v>
      </c>
      <c r="M472" s="31">
        <v>45.300429999999999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1754.3</v>
      </c>
      <c r="D473" s="38">
        <v>1745.9000000000003</v>
      </c>
      <c r="E473" s="38">
        <v>1731.8000000000006</v>
      </c>
      <c r="F473" s="38">
        <v>1709.3000000000004</v>
      </c>
      <c r="G473" s="38">
        <v>1695.2000000000007</v>
      </c>
      <c r="H473" s="38">
        <v>1768.4000000000005</v>
      </c>
      <c r="I473" s="38">
        <v>1782.5000000000005</v>
      </c>
      <c r="J473" s="38">
        <v>1805.0000000000005</v>
      </c>
      <c r="K473" s="31">
        <v>1760</v>
      </c>
      <c r="L473" s="31">
        <v>1723.4</v>
      </c>
      <c r="M473" s="31">
        <v>2.4087399999999999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33.85</v>
      </c>
      <c r="D474" s="38">
        <v>33.699999999999996</v>
      </c>
      <c r="E474" s="38">
        <v>33.399999999999991</v>
      </c>
      <c r="F474" s="38">
        <v>32.949999999999996</v>
      </c>
      <c r="G474" s="38">
        <v>32.649999999999991</v>
      </c>
      <c r="H474" s="38">
        <v>34.149999999999991</v>
      </c>
      <c r="I474" s="38">
        <v>34.449999999999989</v>
      </c>
      <c r="J474" s="38">
        <v>34.899999999999991</v>
      </c>
      <c r="K474" s="31">
        <v>34</v>
      </c>
      <c r="L474" s="31">
        <v>33.25</v>
      </c>
      <c r="M474" s="31">
        <v>75.902109999999993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395.6</v>
      </c>
      <c r="D475" s="38">
        <v>397.2</v>
      </c>
      <c r="E475" s="38">
        <v>392.95</v>
      </c>
      <c r="F475" s="38">
        <v>390.3</v>
      </c>
      <c r="G475" s="38">
        <v>386.05</v>
      </c>
      <c r="H475" s="38">
        <v>399.84999999999997</v>
      </c>
      <c r="I475" s="38">
        <v>404.09999999999997</v>
      </c>
      <c r="J475" s="38">
        <v>406.74999999999994</v>
      </c>
      <c r="K475" s="31">
        <v>401.45</v>
      </c>
      <c r="L475" s="31">
        <v>394.55</v>
      </c>
      <c r="M475" s="31">
        <v>5.7670500000000002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282</v>
      </c>
      <c r="D476" s="38">
        <v>281.73333333333335</v>
      </c>
      <c r="E476" s="38">
        <v>280.56666666666672</v>
      </c>
      <c r="F476" s="38">
        <v>279.13333333333338</v>
      </c>
      <c r="G476" s="38">
        <v>277.96666666666675</v>
      </c>
      <c r="H476" s="38">
        <v>283.16666666666669</v>
      </c>
      <c r="I476" s="38">
        <v>284.33333333333331</v>
      </c>
      <c r="J476" s="38">
        <v>285.76666666666665</v>
      </c>
      <c r="K476" s="31">
        <v>282.89999999999998</v>
      </c>
      <c r="L476" s="31">
        <v>280.3</v>
      </c>
      <c r="M476" s="31">
        <v>1.61636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756.9</v>
      </c>
      <c r="D477" s="38">
        <v>753.98333333333323</v>
      </c>
      <c r="E477" s="38">
        <v>747.96666666666647</v>
      </c>
      <c r="F477" s="38">
        <v>739.03333333333319</v>
      </c>
      <c r="G477" s="38">
        <v>733.01666666666642</v>
      </c>
      <c r="H477" s="38">
        <v>762.91666666666652</v>
      </c>
      <c r="I477" s="38">
        <v>768.93333333333317</v>
      </c>
      <c r="J477" s="38">
        <v>777.86666666666656</v>
      </c>
      <c r="K477" s="31">
        <v>760</v>
      </c>
      <c r="L477" s="31">
        <v>745.05</v>
      </c>
      <c r="M477" s="31">
        <v>0.67976000000000003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74.45</v>
      </c>
      <c r="D478" s="38">
        <v>74.616666666666674</v>
      </c>
      <c r="E478" s="38">
        <v>73.833333333333343</v>
      </c>
      <c r="F478" s="38">
        <v>73.216666666666669</v>
      </c>
      <c r="G478" s="38">
        <v>72.433333333333337</v>
      </c>
      <c r="H478" s="38">
        <v>75.233333333333348</v>
      </c>
      <c r="I478" s="38">
        <v>76.01666666666668</v>
      </c>
      <c r="J478" s="38">
        <v>76.633333333333354</v>
      </c>
      <c r="K478" s="31">
        <v>75.400000000000006</v>
      </c>
      <c r="L478" s="31">
        <v>74</v>
      </c>
      <c r="M478" s="31">
        <v>23.496549999999999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38.75</v>
      </c>
      <c r="D479" s="38">
        <v>38.783333333333331</v>
      </c>
      <c r="E479" s="38">
        <v>38.11666666666666</v>
      </c>
      <c r="F479" s="38">
        <v>37.483333333333327</v>
      </c>
      <c r="G479" s="38">
        <v>36.816666666666656</v>
      </c>
      <c r="H479" s="38">
        <v>39.416666666666664</v>
      </c>
      <c r="I479" s="38">
        <v>40.083333333333336</v>
      </c>
      <c r="J479" s="38">
        <v>40.716666666666669</v>
      </c>
      <c r="K479" s="31">
        <v>39.450000000000003</v>
      </c>
      <c r="L479" s="31">
        <v>38.15</v>
      </c>
      <c r="M479" s="31">
        <v>74.246380000000002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1314.45</v>
      </c>
      <c r="D480" s="38">
        <v>1315.4166666666667</v>
      </c>
      <c r="E480" s="38">
        <v>1303.0833333333335</v>
      </c>
      <c r="F480" s="38">
        <v>1291.7166666666667</v>
      </c>
      <c r="G480" s="38">
        <v>1279.3833333333334</v>
      </c>
      <c r="H480" s="38">
        <v>1326.7833333333335</v>
      </c>
      <c r="I480" s="38">
        <v>1339.116666666667</v>
      </c>
      <c r="J480" s="38">
        <v>1350.4833333333336</v>
      </c>
      <c r="K480" s="31">
        <v>1327.75</v>
      </c>
      <c r="L480" s="31">
        <v>1304.05</v>
      </c>
      <c r="M480" s="31">
        <v>11.51516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1543.65</v>
      </c>
      <c r="D481" s="38">
        <v>1540.6000000000001</v>
      </c>
      <c r="E481" s="38">
        <v>1532.7500000000002</v>
      </c>
      <c r="F481" s="38">
        <v>1521.8500000000001</v>
      </c>
      <c r="G481" s="38">
        <v>1514.0000000000002</v>
      </c>
      <c r="H481" s="38">
        <v>1551.5000000000002</v>
      </c>
      <c r="I481" s="38">
        <v>1559.3500000000001</v>
      </c>
      <c r="J481" s="38">
        <v>1570.2500000000002</v>
      </c>
      <c r="K481" s="31">
        <v>1548.45</v>
      </c>
      <c r="L481" s="31">
        <v>1529.7</v>
      </c>
      <c r="M481" s="31">
        <v>5.5970700000000004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28.85</v>
      </c>
      <c r="D482" s="38">
        <v>28.983333333333334</v>
      </c>
      <c r="E482" s="38">
        <v>28.416666666666668</v>
      </c>
      <c r="F482" s="38">
        <v>27.983333333333334</v>
      </c>
      <c r="G482" s="38">
        <v>27.416666666666668</v>
      </c>
      <c r="H482" s="38">
        <v>29.416666666666668</v>
      </c>
      <c r="I482" s="38">
        <v>29.983333333333331</v>
      </c>
      <c r="J482" s="38">
        <v>30.416666666666668</v>
      </c>
      <c r="K482" s="31">
        <v>29.55</v>
      </c>
      <c r="L482" s="31">
        <v>28.55</v>
      </c>
      <c r="M482" s="31">
        <v>190.82711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436.35</v>
      </c>
      <c r="D483" s="38">
        <v>435.06666666666666</v>
      </c>
      <c r="E483" s="38">
        <v>430.2833333333333</v>
      </c>
      <c r="F483" s="38">
        <v>424.21666666666664</v>
      </c>
      <c r="G483" s="38">
        <v>419.43333333333328</v>
      </c>
      <c r="H483" s="38">
        <v>441.13333333333333</v>
      </c>
      <c r="I483" s="38">
        <v>445.91666666666674</v>
      </c>
      <c r="J483" s="31">
        <v>451.98333333333335</v>
      </c>
      <c r="K483" s="31">
        <v>439.85</v>
      </c>
      <c r="L483" s="31">
        <v>429</v>
      </c>
      <c r="M483" s="58">
        <v>3.76146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8410.2000000000007</v>
      </c>
      <c r="D484" s="38">
        <v>8423.3833333333332</v>
      </c>
      <c r="E484" s="38">
        <v>8366.8166666666657</v>
      </c>
      <c r="F484" s="38">
        <v>8323.4333333333325</v>
      </c>
      <c r="G484" s="38">
        <v>8266.866666666665</v>
      </c>
      <c r="H484" s="38">
        <v>8466.7666666666664</v>
      </c>
      <c r="I484" s="38">
        <v>8523.3333333333358</v>
      </c>
      <c r="J484" s="31">
        <v>8566.7166666666672</v>
      </c>
      <c r="K484" s="31">
        <v>8479.9500000000007</v>
      </c>
      <c r="L484" s="31">
        <v>8380</v>
      </c>
      <c r="M484" s="58">
        <v>2.7568700000000002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79.7</v>
      </c>
      <c r="D485" s="38">
        <v>79.11666666666666</v>
      </c>
      <c r="E485" s="38">
        <v>78.23333333333332</v>
      </c>
      <c r="F485" s="38">
        <v>76.766666666666666</v>
      </c>
      <c r="G485" s="38">
        <v>75.883333333333326</v>
      </c>
      <c r="H485" s="38">
        <v>80.583333333333314</v>
      </c>
      <c r="I485" s="38">
        <v>81.466666666666669</v>
      </c>
      <c r="J485" s="38">
        <v>82.933333333333309</v>
      </c>
      <c r="K485" s="31">
        <v>80</v>
      </c>
      <c r="L485" s="31">
        <v>77.650000000000006</v>
      </c>
      <c r="M485" s="31">
        <v>237.49020999999999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557.79999999999995</v>
      </c>
      <c r="D486" s="38">
        <v>559.80000000000007</v>
      </c>
      <c r="E486" s="38">
        <v>555.00000000000011</v>
      </c>
      <c r="F486" s="38">
        <v>552.20000000000005</v>
      </c>
      <c r="G486" s="38">
        <v>547.40000000000009</v>
      </c>
      <c r="H486" s="38">
        <v>562.60000000000014</v>
      </c>
      <c r="I486" s="38">
        <v>567.40000000000009</v>
      </c>
      <c r="J486" s="31">
        <v>570.20000000000016</v>
      </c>
      <c r="K486" s="31">
        <v>564.6</v>
      </c>
      <c r="L486" s="31">
        <v>557</v>
      </c>
      <c r="M486" s="58">
        <v>1.65849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672.75</v>
      </c>
      <c r="D487" s="38">
        <v>672.08333333333337</v>
      </c>
      <c r="E487" s="38">
        <v>670.16666666666674</v>
      </c>
      <c r="F487" s="38">
        <v>667.58333333333337</v>
      </c>
      <c r="G487" s="38">
        <v>665.66666666666674</v>
      </c>
      <c r="H487" s="38">
        <v>674.66666666666674</v>
      </c>
      <c r="I487" s="38">
        <v>676.58333333333348</v>
      </c>
      <c r="J487" s="38">
        <v>679.16666666666674</v>
      </c>
      <c r="K487" s="31">
        <v>674</v>
      </c>
      <c r="L487" s="31">
        <v>669.5</v>
      </c>
      <c r="M487" s="31">
        <v>16.68647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810.8</v>
      </c>
      <c r="D488" s="38">
        <v>812.6</v>
      </c>
      <c r="E488" s="38">
        <v>804.2</v>
      </c>
      <c r="F488" s="38">
        <v>797.6</v>
      </c>
      <c r="G488" s="38">
        <v>789.2</v>
      </c>
      <c r="H488" s="38">
        <v>819.2</v>
      </c>
      <c r="I488" s="38">
        <v>827.59999999999991</v>
      </c>
      <c r="J488" s="38">
        <v>834.2</v>
      </c>
      <c r="K488" s="31">
        <v>821</v>
      </c>
      <c r="L488" s="31">
        <v>806</v>
      </c>
      <c r="M488" s="31">
        <v>2.32023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308.45</v>
      </c>
      <c r="D489" s="38">
        <v>308.98333333333329</v>
      </c>
      <c r="E489" s="38">
        <v>306.86666666666656</v>
      </c>
      <c r="F489" s="38">
        <v>305.28333333333325</v>
      </c>
      <c r="G489" s="38">
        <v>303.16666666666652</v>
      </c>
      <c r="H489" s="38">
        <v>310.56666666666661</v>
      </c>
      <c r="I489" s="38">
        <v>312.68333333333328</v>
      </c>
      <c r="J489" s="38">
        <v>314.26666666666665</v>
      </c>
      <c r="K489" s="31">
        <v>311.10000000000002</v>
      </c>
      <c r="L489" s="31">
        <v>307.39999999999998</v>
      </c>
      <c r="M489" s="31">
        <v>0.91300999999999999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348.05</v>
      </c>
      <c r="D490" s="38">
        <v>343.91666666666669</v>
      </c>
      <c r="E490" s="38">
        <v>337.83333333333337</v>
      </c>
      <c r="F490" s="38">
        <v>327.61666666666667</v>
      </c>
      <c r="G490" s="38">
        <v>321.53333333333336</v>
      </c>
      <c r="H490" s="38">
        <v>354.13333333333338</v>
      </c>
      <c r="I490" s="38">
        <v>360.21666666666675</v>
      </c>
      <c r="J490" s="38">
        <v>370.43333333333339</v>
      </c>
      <c r="K490" s="31">
        <v>350</v>
      </c>
      <c r="L490" s="31">
        <v>333.7</v>
      </c>
      <c r="M490" s="31">
        <v>5.3742700000000001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813.85</v>
      </c>
      <c r="D491" s="38">
        <v>820.2166666666667</v>
      </c>
      <c r="E491" s="38">
        <v>804.73333333333335</v>
      </c>
      <c r="F491" s="38">
        <v>795.61666666666667</v>
      </c>
      <c r="G491" s="38">
        <v>780.13333333333333</v>
      </c>
      <c r="H491" s="38">
        <v>829.33333333333337</v>
      </c>
      <c r="I491" s="38">
        <v>844.81666666666672</v>
      </c>
      <c r="J491" s="38">
        <v>853.93333333333339</v>
      </c>
      <c r="K491" s="31">
        <v>835.7</v>
      </c>
      <c r="L491" s="31">
        <v>811.1</v>
      </c>
      <c r="M491" s="31">
        <v>23.356480000000001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280</v>
      </c>
      <c r="D492" s="38">
        <v>279.06666666666666</v>
      </c>
      <c r="E492" s="38">
        <v>277.68333333333334</v>
      </c>
      <c r="F492" s="38">
        <v>275.36666666666667</v>
      </c>
      <c r="G492" s="38">
        <v>273.98333333333335</v>
      </c>
      <c r="H492" s="38">
        <v>281.38333333333333</v>
      </c>
      <c r="I492" s="38">
        <v>282.76666666666665</v>
      </c>
      <c r="J492" s="38">
        <v>285.08333333333331</v>
      </c>
      <c r="K492" s="31">
        <v>280.45</v>
      </c>
      <c r="L492" s="31">
        <v>276.75</v>
      </c>
      <c r="M492" s="31">
        <v>90.983720000000005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281.55</v>
      </c>
      <c r="D493" s="38">
        <v>282.9666666666667</v>
      </c>
      <c r="E493" s="38">
        <v>278.63333333333338</v>
      </c>
      <c r="F493" s="38">
        <v>275.7166666666667</v>
      </c>
      <c r="G493" s="38">
        <v>271.38333333333338</v>
      </c>
      <c r="H493" s="38">
        <v>285.88333333333338</v>
      </c>
      <c r="I493" s="38">
        <v>290.21666666666664</v>
      </c>
      <c r="J493" s="38">
        <v>293.13333333333338</v>
      </c>
      <c r="K493" s="31">
        <v>287.3</v>
      </c>
      <c r="L493" s="31">
        <v>280.05</v>
      </c>
      <c r="M493" s="31">
        <v>4.8350099999999996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468.25</v>
      </c>
      <c r="D494" s="38">
        <v>469.91666666666669</v>
      </c>
      <c r="E494" s="38">
        <v>459.83333333333337</v>
      </c>
      <c r="F494" s="38">
        <v>451.41666666666669</v>
      </c>
      <c r="G494" s="38">
        <v>441.33333333333337</v>
      </c>
      <c r="H494" s="38">
        <v>478.33333333333337</v>
      </c>
      <c r="I494" s="38">
        <v>488.41666666666674</v>
      </c>
      <c r="J494" s="38">
        <v>496.83333333333337</v>
      </c>
      <c r="K494" s="31">
        <v>480</v>
      </c>
      <c r="L494" s="31">
        <v>461.5</v>
      </c>
      <c r="M494" s="31">
        <v>1.2729699999999999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1836.6</v>
      </c>
      <c r="D495" s="38">
        <v>1835.4166666666667</v>
      </c>
      <c r="E495" s="38">
        <v>1830.8833333333334</v>
      </c>
      <c r="F495" s="38">
        <v>1825.1666666666667</v>
      </c>
      <c r="G495" s="38">
        <v>1820.6333333333334</v>
      </c>
      <c r="H495" s="38">
        <v>1841.1333333333334</v>
      </c>
      <c r="I495" s="38">
        <v>1845.6666666666667</v>
      </c>
      <c r="J495" s="38">
        <v>1851.3833333333334</v>
      </c>
      <c r="K495" s="31">
        <v>1839.95</v>
      </c>
      <c r="L495" s="31">
        <v>1829.7</v>
      </c>
      <c r="M495" s="31">
        <v>0.26889999999999997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609.70000000000005</v>
      </c>
      <c r="D496" s="38">
        <v>610.41666666666663</v>
      </c>
      <c r="E496" s="38">
        <v>605.2833333333333</v>
      </c>
      <c r="F496" s="38">
        <v>600.86666666666667</v>
      </c>
      <c r="G496" s="38">
        <v>595.73333333333335</v>
      </c>
      <c r="H496" s="38">
        <v>614.83333333333326</v>
      </c>
      <c r="I496" s="38">
        <v>619.9666666666667</v>
      </c>
      <c r="J496" s="38">
        <v>624.38333333333321</v>
      </c>
      <c r="K496" s="31">
        <v>615.54999999999995</v>
      </c>
      <c r="L496" s="31">
        <v>606</v>
      </c>
      <c r="M496" s="31">
        <v>5.6621100000000002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2189.5</v>
      </c>
      <c r="D497" s="38">
        <v>2190.8833333333332</v>
      </c>
      <c r="E497" s="38">
        <v>2161.8166666666666</v>
      </c>
      <c r="F497" s="38">
        <v>2134.1333333333332</v>
      </c>
      <c r="G497" s="38">
        <v>2105.0666666666666</v>
      </c>
      <c r="H497" s="38">
        <v>2218.5666666666666</v>
      </c>
      <c r="I497" s="38">
        <v>2247.6333333333332</v>
      </c>
      <c r="J497" s="38">
        <v>2275.3166666666666</v>
      </c>
      <c r="K497" s="31">
        <v>2219.9499999999998</v>
      </c>
      <c r="L497" s="31">
        <v>2163.1999999999998</v>
      </c>
      <c r="M497" s="31">
        <v>0.24604999999999999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768.85</v>
      </c>
      <c r="D498" s="38">
        <v>767.98333333333323</v>
      </c>
      <c r="E498" s="38">
        <v>763.96666666666647</v>
      </c>
      <c r="F498" s="38">
        <v>759.08333333333326</v>
      </c>
      <c r="G498" s="38">
        <v>755.06666666666649</v>
      </c>
      <c r="H498" s="38">
        <v>772.86666666666645</v>
      </c>
      <c r="I498" s="38">
        <v>776.8833333333331</v>
      </c>
      <c r="J498" s="38">
        <v>781.76666666666642</v>
      </c>
      <c r="K498" s="31">
        <v>772</v>
      </c>
      <c r="L498" s="31">
        <v>763.1</v>
      </c>
      <c r="M498" s="31">
        <v>7.5843699999999998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365.55</v>
      </c>
      <c r="D499" s="38">
        <v>368.4666666666667</v>
      </c>
      <c r="E499" s="38">
        <v>360.83333333333337</v>
      </c>
      <c r="F499" s="38">
        <v>356.11666666666667</v>
      </c>
      <c r="G499" s="38">
        <v>348.48333333333335</v>
      </c>
      <c r="H499" s="38">
        <v>373.18333333333339</v>
      </c>
      <c r="I499" s="38">
        <v>380.81666666666672</v>
      </c>
      <c r="J499" s="38">
        <v>385.53333333333342</v>
      </c>
      <c r="K499" s="31">
        <v>376.1</v>
      </c>
      <c r="L499" s="31">
        <v>363.75</v>
      </c>
      <c r="M499" s="31">
        <v>3.2211500000000002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286.7</v>
      </c>
      <c r="D500" s="38">
        <v>288.41666666666669</v>
      </c>
      <c r="E500" s="38">
        <v>281.83333333333337</v>
      </c>
      <c r="F500" s="38">
        <v>276.9666666666667</v>
      </c>
      <c r="G500" s="38">
        <v>270.38333333333338</v>
      </c>
      <c r="H500" s="38">
        <v>293.28333333333336</v>
      </c>
      <c r="I500" s="38">
        <v>299.86666666666673</v>
      </c>
      <c r="J500" s="38">
        <v>304.73333333333335</v>
      </c>
      <c r="K500" s="31">
        <v>295</v>
      </c>
      <c r="L500" s="31">
        <v>283.55</v>
      </c>
      <c r="M500" s="31">
        <v>21.592919999999999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95.05</v>
      </c>
      <c r="D501" s="38">
        <v>96.166666666666671</v>
      </c>
      <c r="E501" s="38">
        <v>93.63333333333334</v>
      </c>
      <c r="F501" s="38">
        <v>92.216666666666669</v>
      </c>
      <c r="G501" s="38">
        <v>89.683333333333337</v>
      </c>
      <c r="H501" s="38">
        <v>97.583333333333343</v>
      </c>
      <c r="I501" s="38">
        <v>100.11666666666667</v>
      </c>
      <c r="J501" s="38">
        <v>101.53333333333335</v>
      </c>
      <c r="K501" s="31">
        <v>98.7</v>
      </c>
      <c r="L501" s="31">
        <v>94.75</v>
      </c>
      <c r="M501" s="31">
        <v>23.237850000000002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864.15</v>
      </c>
      <c r="D502" s="38">
        <v>868.33333333333337</v>
      </c>
      <c r="E502" s="38">
        <v>848.01666666666677</v>
      </c>
      <c r="F502" s="38">
        <v>831.88333333333344</v>
      </c>
      <c r="G502" s="38">
        <v>811.56666666666683</v>
      </c>
      <c r="H502" s="38">
        <v>884.4666666666667</v>
      </c>
      <c r="I502" s="38">
        <v>904.7833333333333</v>
      </c>
      <c r="J502" s="38">
        <v>920.91666666666663</v>
      </c>
      <c r="K502" s="31">
        <v>888.65</v>
      </c>
      <c r="L502" s="31">
        <v>852.2</v>
      </c>
      <c r="M502" s="31">
        <v>2.4098899999999999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1471.2</v>
      </c>
      <c r="D503" s="38">
        <v>1474.3999999999999</v>
      </c>
      <c r="E503" s="38">
        <v>1460.7999999999997</v>
      </c>
      <c r="F503" s="38">
        <v>1450.3999999999999</v>
      </c>
      <c r="G503" s="38">
        <v>1436.7999999999997</v>
      </c>
      <c r="H503" s="38">
        <v>1484.7999999999997</v>
      </c>
      <c r="I503" s="38">
        <v>1498.3999999999996</v>
      </c>
      <c r="J503" s="38">
        <v>1508.7999999999997</v>
      </c>
      <c r="K503" s="31">
        <v>1488</v>
      </c>
      <c r="L503" s="31">
        <v>1464</v>
      </c>
      <c r="M503" s="31">
        <v>0.20188999999999999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396.2</v>
      </c>
      <c r="D504" s="38">
        <v>395.43333333333334</v>
      </c>
      <c r="E504" s="38">
        <v>393.91666666666669</v>
      </c>
      <c r="F504" s="38">
        <v>391.63333333333333</v>
      </c>
      <c r="G504" s="38">
        <v>390.11666666666667</v>
      </c>
      <c r="H504" s="38">
        <v>397.7166666666667</v>
      </c>
      <c r="I504" s="38">
        <v>399.23333333333335</v>
      </c>
      <c r="J504" s="38">
        <v>401.51666666666671</v>
      </c>
      <c r="K504" s="31">
        <v>396.95</v>
      </c>
      <c r="L504" s="31">
        <v>393.15</v>
      </c>
      <c r="M504" s="31">
        <v>45.186210000000003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17.8</v>
      </c>
      <c r="D505" s="38">
        <v>17.666666666666668</v>
      </c>
      <c r="E505" s="38">
        <v>17.383333333333336</v>
      </c>
      <c r="F505" s="38">
        <v>16.966666666666669</v>
      </c>
      <c r="G505" s="38">
        <v>16.683333333333337</v>
      </c>
      <c r="H505" s="38">
        <v>18.083333333333336</v>
      </c>
      <c r="I505" s="38">
        <v>18.366666666666667</v>
      </c>
      <c r="J505" s="31">
        <v>18.783333333333335</v>
      </c>
      <c r="K505" s="31">
        <v>17.95</v>
      </c>
      <c r="L505" s="31">
        <v>17.25</v>
      </c>
      <c r="M505" s="58">
        <v>2649.19299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189.35</v>
      </c>
      <c r="D506" s="38">
        <v>188.38333333333333</v>
      </c>
      <c r="E506" s="38">
        <v>183.66666666666666</v>
      </c>
      <c r="F506" s="38">
        <v>177.98333333333332</v>
      </c>
      <c r="G506" s="38">
        <v>173.26666666666665</v>
      </c>
      <c r="H506" s="38">
        <v>194.06666666666666</v>
      </c>
      <c r="I506" s="38">
        <v>198.78333333333336</v>
      </c>
      <c r="J506" s="31">
        <v>204.46666666666667</v>
      </c>
      <c r="K506" s="31">
        <v>193.1</v>
      </c>
      <c r="L506" s="31">
        <v>182.7</v>
      </c>
      <c r="M506" s="58">
        <v>160.82768999999999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390</v>
      </c>
      <c r="D507" s="38">
        <v>389.36666666666662</v>
      </c>
      <c r="E507" s="38">
        <v>383.33333333333326</v>
      </c>
      <c r="F507" s="38">
        <v>376.66666666666663</v>
      </c>
      <c r="G507" s="38">
        <v>370.63333333333327</v>
      </c>
      <c r="H507" s="38">
        <v>396.03333333333325</v>
      </c>
      <c r="I507" s="38">
        <v>402.06666666666666</v>
      </c>
      <c r="J507" s="38">
        <v>408.73333333333323</v>
      </c>
      <c r="K507" s="31">
        <v>395.4</v>
      </c>
      <c r="L507" s="31">
        <v>382.7</v>
      </c>
      <c r="M507" s="31">
        <v>14.968730000000001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12169.1</v>
      </c>
      <c r="D508" s="38">
        <v>12189.316666666666</v>
      </c>
      <c r="E508" s="38">
        <v>12098.283333333331</v>
      </c>
      <c r="F508" s="38">
        <v>12027.466666666665</v>
      </c>
      <c r="G508" s="38">
        <v>11936.433333333331</v>
      </c>
      <c r="H508" s="38">
        <v>12260.133333333331</v>
      </c>
      <c r="I508" s="38">
        <v>12351.166666666664</v>
      </c>
      <c r="J508" s="38">
        <v>12421.983333333332</v>
      </c>
      <c r="K508" s="31">
        <v>12280.35</v>
      </c>
      <c r="L508" s="31">
        <v>12118.5</v>
      </c>
      <c r="M508" s="31">
        <v>5.5509999999999997E-2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74.75</v>
      </c>
      <c r="D509" s="38">
        <v>74.766666666666666</v>
      </c>
      <c r="E509" s="38">
        <v>74.283333333333331</v>
      </c>
      <c r="F509" s="38">
        <v>73.816666666666663</v>
      </c>
      <c r="G509" s="38">
        <v>73.333333333333329</v>
      </c>
      <c r="H509" s="38">
        <v>75.233333333333334</v>
      </c>
      <c r="I509" s="38">
        <v>75.716666666666654</v>
      </c>
      <c r="J509" s="31">
        <v>76.183333333333337</v>
      </c>
      <c r="K509" s="31">
        <v>75.25</v>
      </c>
      <c r="L509" s="31">
        <v>74.3</v>
      </c>
      <c r="M509" s="58">
        <v>244.67815999999999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588.1</v>
      </c>
      <c r="D510" s="38">
        <v>585.36666666666667</v>
      </c>
      <c r="E510" s="38">
        <v>578.73333333333335</v>
      </c>
      <c r="F510" s="38">
        <v>569.36666666666667</v>
      </c>
      <c r="G510" s="38">
        <v>562.73333333333335</v>
      </c>
      <c r="H510" s="38">
        <v>594.73333333333335</v>
      </c>
      <c r="I510" s="38">
        <v>601.36666666666679</v>
      </c>
      <c r="J510" s="38">
        <v>610.73333333333335</v>
      </c>
      <c r="K510" s="31">
        <v>592</v>
      </c>
      <c r="L510" s="31">
        <v>576</v>
      </c>
      <c r="M510" s="31">
        <v>7.73658</v>
      </c>
      <c r="N510" s="1"/>
      <c r="O510" s="1"/>
    </row>
    <row r="511" spans="1:15" ht="12.75" customHeight="1">
      <c r="B511" s="1" t="s">
        <v>564</v>
      </c>
      <c r="C511" s="1">
        <v>1483.8</v>
      </c>
      <c r="D511" s="1">
        <v>1486.9833333333333</v>
      </c>
      <c r="E511" s="1">
        <v>1474.0166666666667</v>
      </c>
      <c r="F511" s="1">
        <v>1464.2333333333333</v>
      </c>
      <c r="G511" s="1">
        <v>1451.2666666666667</v>
      </c>
      <c r="H511" s="1">
        <v>1496.7666666666667</v>
      </c>
      <c r="I511" s="1">
        <v>1509.7333333333333</v>
      </c>
      <c r="J511" s="1">
        <v>1519.5166666666667</v>
      </c>
      <c r="K511" s="1">
        <v>1499.95</v>
      </c>
      <c r="L511" s="1">
        <v>1477.2</v>
      </c>
      <c r="M511" s="1">
        <v>0.50999000000000005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68"/>
      <c r="B5" s="369"/>
      <c r="C5" s="368"/>
      <c r="D5" s="369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370" t="s">
        <v>568</v>
      </c>
      <c r="C7" s="369"/>
      <c r="D7" s="7">
        <f>Main!B10</f>
        <v>45114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45113</v>
      </c>
      <c r="B10" s="32">
        <v>542580</v>
      </c>
      <c r="C10" s="31" t="s">
        <v>984</v>
      </c>
      <c r="D10" s="31" t="s">
        <v>985</v>
      </c>
      <c r="E10" s="31" t="s">
        <v>577</v>
      </c>
      <c r="F10" s="93">
        <v>96000</v>
      </c>
      <c r="G10" s="32">
        <v>121.71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45113</v>
      </c>
      <c r="B11" s="32">
        <v>542580</v>
      </c>
      <c r="C11" s="31" t="s">
        <v>984</v>
      </c>
      <c r="D11" s="31" t="s">
        <v>985</v>
      </c>
      <c r="E11" s="31" t="s">
        <v>578</v>
      </c>
      <c r="F11" s="93">
        <v>96000</v>
      </c>
      <c r="G11" s="32">
        <v>122.1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45113</v>
      </c>
      <c r="B12" s="32">
        <v>538351</v>
      </c>
      <c r="C12" s="31" t="s">
        <v>1019</v>
      </c>
      <c r="D12" s="31" t="s">
        <v>1020</v>
      </c>
      <c r="E12" s="31" t="s">
        <v>578</v>
      </c>
      <c r="F12" s="93">
        <v>100000</v>
      </c>
      <c r="G12" s="32">
        <v>8.25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45113</v>
      </c>
      <c r="B13" s="32">
        <v>543926</v>
      </c>
      <c r="C13" s="31" t="s">
        <v>986</v>
      </c>
      <c r="D13" s="31" t="s">
        <v>1021</v>
      </c>
      <c r="E13" s="31" t="s">
        <v>577</v>
      </c>
      <c r="F13" s="93">
        <v>84000</v>
      </c>
      <c r="G13" s="32">
        <v>113.63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45113</v>
      </c>
      <c r="B14" s="32">
        <v>543926</v>
      </c>
      <c r="C14" s="31" t="s">
        <v>986</v>
      </c>
      <c r="D14" s="31" t="s">
        <v>908</v>
      </c>
      <c r="E14" s="31" t="s">
        <v>577</v>
      </c>
      <c r="F14" s="93">
        <v>44800</v>
      </c>
      <c r="G14" s="32">
        <v>113.6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45113</v>
      </c>
      <c r="B15" s="32">
        <v>543926</v>
      </c>
      <c r="C15" s="31" t="s">
        <v>986</v>
      </c>
      <c r="D15" s="31" t="s">
        <v>1022</v>
      </c>
      <c r="E15" s="31" t="s">
        <v>577</v>
      </c>
      <c r="F15" s="93">
        <v>80000</v>
      </c>
      <c r="G15" s="32">
        <v>113.6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45113</v>
      </c>
      <c r="B16" s="32">
        <v>543926</v>
      </c>
      <c r="C16" s="31" t="s">
        <v>986</v>
      </c>
      <c r="D16" s="31" t="s">
        <v>1023</v>
      </c>
      <c r="E16" s="31" t="s">
        <v>578</v>
      </c>
      <c r="F16" s="93">
        <v>103200</v>
      </c>
      <c r="G16" s="32">
        <v>113.69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45113</v>
      </c>
      <c r="B17" s="32">
        <v>543926</v>
      </c>
      <c r="C17" s="31" t="s">
        <v>986</v>
      </c>
      <c r="D17" s="31" t="s">
        <v>1024</v>
      </c>
      <c r="E17" s="31" t="s">
        <v>577</v>
      </c>
      <c r="F17" s="93">
        <v>41600</v>
      </c>
      <c r="G17" s="32">
        <v>113.6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45113</v>
      </c>
      <c r="B18" s="32">
        <v>504340</v>
      </c>
      <c r="C18" s="31" t="s">
        <v>1025</v>
      </c>
      <c r="D18" s="31" t="s">
        <v>1026</v>
      </c>
      <c r="E18" s="31" t="s">
        <v>578</v>
      </c>
      <c r="F18" s="93">
        <v>133414</v>
      </c>
      <c r="G18" s="32">
        <v>2.77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45113</v>
      </c>
      <c r="B19" s="32">
        <v>539559</v>
      </c>
      <c r="C19" s="31" t="s">
        <v>1027</v>
      </c>
      <c r="D19" s="31" t="s">
        <v>1028</v>
      </c>
      <c r="E19" s="31" t="s">
        <v>578</v>
      </c>
      <c r="F19" s="93">
        <v>212941</v>
      </c>
      <c r="G19" s="32">
        <v>7.87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45113</v>
      </c>
      <c r="B20" s="32">
        <v>539559</v>
      </c>
      <c r="C20" s="31" t="s">
        <v>1027</v>
      </c>
      <c r="D20" s="31" t="s">
        <v>1029</v>
      </c>
      <c r="E20" s="31" t="s">
        <v>578</v>
      </c>
      <c r="F20" s="93">
        <v>400000</v>
      </c>
      <c r="G20" s="32">
        <v>7.78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45113</v>
      </c>
      <c r="B21" s="32">
        <v>539559</v>
      </c>
      <c r="C21" s="31" t="s">
        <v>1027</v>
      </c>
      <c r="D21" s="31" t="s">
        <v>1030</v>
      </c>
      <c r="E21" s="31" t="s">
        <v>578</v>
      </c>
      <c r="F21" s="93">
        <v>188793</v>
      </c>
      <c r="G21" s="32">
        <v>7.83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45113</v>
      </c>
      <c r="B22" s="32">
        <v>542724</v>
      </c>
      <c r="C22" s="31" t="s">
        <v>1031</v>
      </c>
      <c r="D22" s="31" t="s">
        <v>1024</v>
      </c>
      <c r="E22" s="31" t="s">
        <v>577</v>
      </c>
      <c r="F22" s="93">
        <v>3226993</v>
      </c>
      <c r="G22" s="32">
        <v>1.61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45113</v>
      </c>
      <c r="B23" s="32">
        <v>542724</v>
      </c>
      <c r="C23" s="31" t="s">
        <v>1031</v>
      </c>
      <c r="D23" s="31" t="s">
        <v>1024</v>
      </c>
      <c r="E23" s="31" t="s">
        <v>578</v>
      </c>
      <c r="F23" s="93">
        <v>4076950</v>
      </c>
      <c r="G23" s="32">
        <v>1.72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45113</v>
      </c>
      <c r="B24" s="32">
        <v>542724</v>
      </c>
      <c r="C24" s="31" t="s">
        <v>1031</v>
      </c>
      <c r="D24" s="31" t="s">
        <v>1032</v>
      </c>
      <c r="E24" s="31" t="s">
        <v>578</v>
      </c>
      <c r="F24" s="93">
        <v>8600000</v>
      </c>
      <c r="G24" s="32">
        <v>1.59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45113</v>
      </c>
      <c r="B25" s="32">
        <v>542724</v>
      </c>
      <c r="C25" s="31" t="s">
        <v>1031</v>
      </c>
      <c r="D25" s="31" t="s">
        <v>1033</v>
      </c>
      <c r="E25" s="31" t="s">
        <v>578</v>
      </c>
      <c r="F25" s="93">
        <v>8761208</v>
      </c>
      <c r="G25" s="32">
        <v>1.57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45113</v>
      </c>
      <c r="B26" s="32">
        <v>542724</v>
      </c>
      <c r="C26" s="31" t="s">
        <v>1031</v>
      </c>
      <c r="D26" s="31" t="s">
        <v>908</v>
      </c>
      <c r="E26" s="31" t="s">
        <v>578</v>
      </c>
      <c r="F26" s="93">
        <v>18605</v>
      </c>
      <c r="G26" s="32">
        <v>1.56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45113</v>
      </c>
      <c r="B27" s="32">
        <v>542724</v>
      </c>
      <c r="C27" s="31" t="s">
        <v>1031</v>
      </c>
      <c r="D27" s="31" t="s">
        <v>908</v>
      </c>
      <c r="E27" s="31" t="s">
        <v>577</v>
      </c>
      <c r="F27" s="93">
        <v>2500000</v>
      </c>
      <c r="G27" s="32">
        <v>1.55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45113</v>
      </c>
      <c r="B28" s="32">
        <v>543475</v>
      </c>
      <c r="C28" s="31" t="s">
        <v>1034</v>
      </c>
      <c r="D28" s="31" t="s">
        <v>1035</v>
      </c>
      <c r="E28" s="31" t="s">
        <v>578</v>
      </c>
      <c r="F28" s="93">
        <v>17600</v>
      </c>
      <c r="G28" s="32">
        <v>80.95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45113</v>
      </c>
      <c r="B29" s="32">
        <v>543239</v>
      </c>
      <c r="C29" s="31" t="s">
        <v>1036</v>
      </c>
      <c r="D29" s="31" t="s">
        <v>1037</v>
      </c>
      <c r="E29" s="31" t="s">
        <v>577</v>
      </c>
      <c r="F29" s="93">
        <v>102200</v>
      </c>
      <c r="G29" s="32">
        <v>113.98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45113</v>
      </c>
      <c r="B30" s="32">
        <v>543239</v>
      </c>
      <c r="C30" s="31" t="s">
        <v>1036</v>
      </c>
      <c r="D30" s="31" t="s">
        <v>1038</v>
      </c>
      <c r="E30" s="31" t="s">
        <v>578</v>
      </c>
      <c r="F30" s="93">
        <v>102200</v>
      </c>
      <c r="G30" s="32">
        <v>113.98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45113</v>
      </c>
      <c r="B31" s="32">
        <v>542592</v>
      </c>
      <c r="C31" s="31" t="s">
        <v>1039</v>
      </c>
      <c r="D31" s="31" t="s">
        <v>1040</v>
      </c>
      <c r="E31" s="31" t="s">
        <v>578</v>
      </c>
      <c r="F31" s="93">
        <v>5000</v>
      </c>
      <c r="G31" s="32">
        <v>300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45113</v>
      </c>
      <c r="B32" s="32">
        <v>540377</v>
      </c>
      <c r="C32" s="31" t="s">
        <v>1041</v>
      </c>
      <c r="D32" s="31" t="s">
        <v>1042</v>
      </c>
      <c r="E32" s="31" t="s">
        <v>577</v>
      </c>
      <c r="F32" s="93">
        <v>1597440</v>
      </c>
      <c r="G32" s="32">
        <v>15.41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45113</v>
      </c>
      <c r="B33" s="32">
        <v>536709</v>
      </c>
      <c r="C33" s="31" t="s">
        <v>987</v>
      </c>
      <c r="D33" s="31" t="s">
        <v>1043</v>
      </c>
      <c r="E33" s="31" t="s">
        <v>577</v>
      </c>
      <c r="F33" s="93">
        <v>32000</v>
      </c>
      <c r="G33" s="32">
        <v>13.75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45113</v>
      </c>
      <c r="B34" s="32">
        <v>543905</v>
      </c>
      <c r="C34" s="31" t="s">
        <v>1044</v>
      </c>
      <c r="D34" s="31" t="s">
        <v>1045</v>
      </c>
      <c r="E34" s="31" t="s">
        <v>578</v>
      </c>
      <c r="F34" s="93">
        <v>54400</v>
      </c>
      <c r="G34" s="32">
        <v>150.97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45113</v>
      </c>
      <c r="B35" s="32">
        <v>542924</v>
      </c>
      <c r="C35" s="31" t="s">
        <v>1046</v>
      </c>
      <c r="D35" s="31" t="s">
        <v>1047</v>
      </c>
      <c r="E35" s="31" t="s">
        <v>578</v>
      </c>
      <c r="F35" s="93">
        <v>91000</v>
      </c>
      <c r="G35" s="32">
        <v>4.2699999999999996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45113</v>
      </c>
      <c r="B36" s="32">
        <v>542924</v>
      </c>
      <c r="C36" s="31" t="s">
        <v>1046</v>
      </c>
      <c r="D36" s="31" t="s">
        <v>1048</v>
      </c>
      <c r="E36" s="31" t="s">
        <v>577</v>
      </c>
      <c r="F36" s="93">
        <v>140000</v>
      </c>
      <c r="G36" s="32">
        <v>4.26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45113</v>
      </c>
      <c r="B37" s="32">
        <v>542924</v>
      </c>
      <c r="C37" s="31" t="s">
        <v>1046</v>
      </c>
      <c r="D37" s="31" t="s">
        <v>1048</v>
      </c>
      <c r="E37" s="31" t="s">
        <v>578</v>
      </c>
      <c r="F37" s="93">
        <v>108500</v>
      </c>
      <c r="G37" s="32">
        <v>4.33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45113</v>
      </c>
      <c r="B38" s="32">
        <v>507621</v>
      </c>
      <c r="C38" s="31" t="s">
        <v>1049</v>
      </c>
      <c r="D38" s="31" t="s">
        <v>1050</v>
      </c>
      <c r="E38" s="31" t="s">
        <v>577</v>
      </c>
      <c r="F38" s="93">
        <v>45500</v>
      </c>
      <c r="G38" s="32">
        <v>510.45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45113</v>
      </c>
      <c r="B39" s="32">
        <v>507621</v>
      </c>
      <c r="C39" s="31" t="s">
        <v>1049</v>
      </c>
      <c r="D39" s="31" t="s">
        <v>1051</v>
      </c>
      <c r="E39" s="31" t="s">
        <v>578</v>
      </c>
      <c r="F39" s="93">
        <v>45000</v>
      </c>
      <c r="G39" s="32">
        <v>510.35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45113</v>
      </c>
      <c r="B40" s="32">
        <v>500302</v>
      </c>
      <c r="C40" s="31" t="s">
        <v>197</v>
      </c>
      <c r="D40" s="31" t="s">
        <v>1052</v>
      </c>
      <c r="E40" s="31" t="s">
        <v>578</v>
      </c>
      <c r="F40" s="93">
        <v>3462934</v>
      </c>
      <c r="G40" s="32">
        <v>941.15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45113</v>
      </c>
      <c r="B41" s="32">
        <v>500302</v>
      </c>
      <c r="C41" s="31" t="s">
        <v>197</v>
      </c>
      <c r="D41" s="31" t="s">
        <v>1053</v>
      </c>
      <c r="E41" s="31" t="s">
        <v>578</v>
      </c>
      <c r="F41" s="93">
        <v>2392000</v>
      </c>
      <c r="G41" s="32">
        <v>941.15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45113</v>
      </c>
      <c r="B42" s="32">
        <v>512499</v>
      </c>
      <c r="C42" s="31" t="s">
        <v>1054</v>
      </c>
      <c r="D42" s="31" t="s">
        <v>908</v>
      </c>
      <c r="E42" s="31" t="s">
        <v>578</v>
      </c>
      <c r="F42" s="93">
        <v>7490963</v>
      </c>
      <c r="G42" s="32">
        <v>0.49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45113</v>
      </c>
      <c r="B43" s="32">
        <v>540147</v>
      </c>
      <c r="C43" s="31" t="s">
        <v>1055</v>
      </c>
      <c r="D43" s="31" t="s">
        <v>1023</v>
      </c>
      <c r="E43" s="31" t="s">
        <v>577</v>
      </c>
      <c r="F43" s="93">
        <v>75700</v>
      </c>
      <c r="G43" s="32">
        <v>35.450000000000003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45113</v>
      </c>
      <c r="B44" s="32">
        <v>531771</v>
      </c>
      <c r="C44" s="31" t="s">
        <v>1056</v>
      </c>
      <c r="D44" s="31" t="s">
        <v>1057</v>
      </c>
      <c r="E44" s="31" t="s">
        <v>578</v>
      </c>
      <c r="F44" s="93">
        <v>81861</v>
      </c>
      <c r="G44" s="32">
        <v>36.86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45113</v>
      </c>
      <c r="B45" s="32">
        <v>531771</v>
      </c>
      <c r="C45" s="31" t="s">
        <v>1056</v>
      </c>
      <c r="D45" s="31" t="s">
        <v>1058</v>
      </c>
      <c r="E45" s="31" t="s">
        <v>577</v>
      </c>
      <c r="F45" s="93">
        <v>50000</v>
      </c>
      <c r="G45" s="32">
        <v>36.86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45113</v>
      </c>
      <c r="B46" s="32">
        <v>539041</v>
      </c>
      <c r="C46" s="31" t="s">
        <v>1059</v>
      </c>
      <c r="D46" s="31" t="s">
        <v>908</v>
      </c>
      <c r="E46" s="31" t="s">
        <v>577</v>
      </c>
      <c r="F46" s="93">
        <v>212500</v>
      </c>
      <c r="G46" s="32">
        <v>82.05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45113</v>
      </c>
      <c r="B47" s="32">
        <v>539041</v>
      </c>
      <c r="C47" s="31" t="s">
        <v>1059</v>
      </c>
      <c r="D47" s="31" t="s">
        <v>908</v>
      </c>
      <c r="E47" s="31" t="s">
        <v>578</v>
      </c>
      <c r="F47" s="93">
        <v>225000</v>
      </c>
      <c r="G47" s="32">
        <v>82.88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45113</v>
      </c>
      <c r="B48" s="32">
        <v>539041</v>
      </c>
      <c r="C48" s="31" t="s">
        <v>1059</v>
      </c>
      <c r="D48" s="31" t="s">
        <v>1060</v>
      </c>
      <c r="E48" s="31" t="s">
        <v>578</v>
      </c>
      <c r="F48" s="93">
        <v>70000</v>
      </c>
      <c r="G48" s="32">
        <v>82.05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45113</v>
      </c>
      <c r="B49" s="32">
        <v>539041</v>
      </c>
      <c r="C49" s="31" t="s">
        <v>1059</v>
      </c>
      <c r="D49" s="31" t="s">
        <v>1061</v>
      </c>
      <c r="E49" s="31" t="s">
        <v>578</v>
      </c>
      <c r="F49" s="93">
        <v>70000</v>
      </c>
      <c r="G49" s="32">
        <v>82.05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45113</v>
      </c>
      <c r="B50" s="32">
        <v>542765</v>
      </c>
      <c r="C50" s="31" t="s">
        <v>1062</v>
      </c>
      <c r="D50" s="31" t="s">
        <v>1063</v>
      </c>
      <c r="E50" s="31" t="s">
        <v>578</v>
      </c>
      <c r="F50" s="93">
        <v>4000</v>
      </c>
      <c r="G50" s="32">
        <v>150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45113</v>
      </c>
      <c r="B51" s="32">
        <v>542765</v>
      </c>
      <c r="C51" s="31" t="s">
        <v>1062</v>
      </c>
      <c r="D51" s="31" t="s">
        <v>1064</v>
      </c>
      <c r="E51" s="31" t="s">
        <v>577</v>
      </c>
      <c r="F51" s="93">
        <v>4000</v>
      </c>
      <c r="G51" s="32">
        <v>150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45113</v>
      </c>
      <c r="B52" s="32">
        <v>543931</v>
      </c>
      <c r="C52" s="31" t="s">
        <v>988</v>
      </c>
      <c r="D52" s="31" t="s">
        <v>1065</v>
      </c>
      <c r="E52" s="31" t="s">
        <v>578</v>
      </c>
      <c r="F52" s="93">
        <v>108800</v>
      </c>
      <c r="G52" s="32">
        <v>90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45113</v>
      </c>
      <c r="B53" s="32">
        <v>543931</v>
      </c>
      <c r="C53" s="31" t="s">
        <v>988</v>
      </c>
      <c r="D53" s="31" t="s">
        <v>1066</v>
      </c>
      <c r="E53" s="31" t="s">
        <v>577</v>
      </c>
      <c r="F53" s="93">
        <v>473600</v>
      </c>
      <c r="G53" s="32">
        <v>90.07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45113</v>
      </c>
      <c r="B54" s="32">
        <v>543931</v>
      </c>
      <c r="C54" s="31" t="s">
        <v>988</v>
      </c>
      <c r="D54" s="31" t="s">
        <v>1067</v>
      </c>
      <c r="E54" s="31" t="s">
        <v>578</v>
      </c>
      <c r="F54" s="93">
        <v>112000</v>
      </c>
      <c r="G54" s="32">
        <v>90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45113</v>
      </c>
      <c r="B55" s="32">
        <v>543545</v>
      </c>
      <c r="C55" s="31" t="s">
        <v>1068</v>
      </c>
      <c r="D55" s="31" t="s">
        <v>1024</v>
      </c>
      <c r="E55" s="31" t="s">
        <v>577</v>
      </c>
      <c r="F55" s="93">
        <v>768200</v>
      </c>
      <c r="G55" s="32">
        <v>2.59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45113</v>
      </c>
      <c r="B56" s="32">
        <v>543545</v>
      </c>
      <c r="C56" s="31" t="s">
        <v>1068</v>
      </c>
      <c r="D56" s="31" t="s">
        <v>1024</v>
      </c>
      <c r="E56" s="31" t="s">
        <v>578</v>
      </c>
      <c r="F56" s="93">
        <v>350700</v>
      </c>
      <c r="G56" s="32">
        <v>2.6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45113</v>
      </c>
      <c r="B57" s="32">
        <v>543545</v>
      </c>
      <c r="C57" s="31" t="s">
        <v>1068</v>
      </c>
      <c r="D57" s="31" t="s">
        <v>1069</v>
      </c>
      <c r="E57" s="31" t="s">
        <v>577</v>
      </c>
      <c r="F57" s="93">
        <v>33400</v>
      </c>
      <c r="G57" s="32">
        <v>2.63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45113</v>
      </c>
      <c r="B58" s="32">
        <v>543545</v>
      </c>
      <c r="C58" s="31" t="s">
        <v>1068</v>
      </c>
      <c r="D58" s="31" t="s">
        <v>1069</v>
      </c>
      <c r="E58" s="31" t="s">
        <v>578</v>
      </c>
      <c r="F58" s="93">
        <v>818300</v>
      </c>
      <c r="G58" s="32">
        <v>2.59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45113</v>
      </c>
      <c r="B59" s="32">
        <v>533520</v>
      </c>
      <c r="C59" s="31" t="s">
        <v>1070</v>
      </c>
      <c r="D59" s="31" t="s">
        <v>1071</v>
      </c>
      <c r="E59" s="31" t="s">
        <v>577</v>
      </c>
      <c r="F59" s="93">
        <v>556022</v>
      </c>
      <c r="G59" s="32">
        <v>12.6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45113</v>
      </c>
      <c r="B60" s="32" t="s">
        <v>1072</v>
      </c>
      <c r="C60" s="31" t="s">
        <v>1073</v>
      </c>
      <c r="D60" s="31" t="s">
        <v>1074</v>
      </c>
      <c r="E60" s="31" t="s">
        <v>577</v>
      </c>
      <c r="F60" s="93">
        <v>100000</v>
      </c>
      <c r="G60" s="32">
        <v>38.68</v>
      </c>
      <c r="H60" s="32" t="s">
        <v>579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45113</v>
      </c>
      <c r="B61" s="32" t="s">
        <v>1075</v>
      </c>
      <c r="C61" s="31" t="s">
        <v>1076</v>
      </c>
      <c r="D61" s="31" t="s">
        <v>1077</v>
      </c>
      <c r="E61" s="31" t="s">
        <v>577</v>
      </c>
      <c r="F61" s="93">
        <v>37200</v>
      </c>
      <c r="G61" s="32">
        <v>258.67</v>
      </c>
      <c r="H61" s="32" t="s">
        <v>579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45113</v>
      </c>
      <c r="B62" s="32" t="s">
        <v>1075</v>
      </c>
      <c r="C62" s="31" t="s">
        <v>1076</v>
      </c>
      <c r="D62" s="31" t="s">
        <v>991</v>
      </c>
      <c r="E62" s="31" t="s">
        <v>577</v>
      </c>
      <c r="F62" s="93">
        <v>27600</v>
      </c>
      <c r="G62" s="32">
        <v>263.02</v>
      </c>
      <c r="H62" s="32" t="s">
        <v>579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45113</v>
      </c>
      <c r="B63" s="32" t="s">
        <v>1078</v>
      </c>
      <c r="C63" s="31" t="s">
        <v>1079</v>
      </c>
      <c r="D63" s="31" t="s">
        <v>1080</v>
      </c>
      <c r="E63" s="31" t="s">
        <v>577</v>
      </c>
      <c r="F63" s="93">
        <v>77615</v>
      </c>
      <c r="G63" s="32">
        <v>233.57</v>
      </c>
      <c r="H63" s="32" t="s">
        <v>579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45113</v>
      </c>
      <c r="B64" s="32" t="s">
        <v>989</v>
      </c>
      <c r="C64" s="31" t="s">
        <v>990</v>
      </c>
      <c r="D64" s="31" t="s">
        <v>580</v>
      </c>
      <c r="E64" s="31" t="s">
        <v>577</v>
      </c>
      <c r="F64" s="93">
        <v>1251049</v>
      </c>
      <c r="G64" s="32">
        <v>122.78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45113</v>
      </c>
      <c r="B65" s="32" t="s">
        <v>336</v>
      </c>
      <c r="C65" s="31" t="s">
        <v>1081</v>
      </c>
      <c r="D65" s="31" t="s">
        <v>580</v>
      </c>
      <c r="E65" s="31" t="s">
        <v>577</v>
      </c>
      <c r="F65" s="93">
        <v>697392</v>
      </c>
      <c r="G65" s="32">
        <v>691.29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45113</v>
      </c>
      <c r="B66" s="32" t="s">
        <v>358</v>
      </c>
      <c r="C66" s="31" t="s">
        <v>1082</v>
      </c>
      <c r="D66" s="31" t="s">
        <v>971</v>
      </c>
      <c r="E66" s="31" t="s">
        <v>577</v>
      </c>
      <c r="F66" s="93">
        <v>362956</v>
      </c>
      <c r="G66" s="32">
        <v>2380.63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45113</v>
      </c>
      <c r="B67" s="32" t="s">
        <v>358</v>
      </c>
      <c r="C67" s="31" t="s">
        <v>1082</v>
      </c>
      <c r="D67" s="31" t="s">
        <v>1083</v>
      </c>
      <c r="E67" s="31" t="s">
        <v>577</v>
      </c>
      <c r="F67" s="93">
        <v>220850</v>
      </c>
      <c r="G67" s="32">
        <v>2303.33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45113</v>
      </c>
      <c r="B68" s="32" t="s">
        <v>358</v>
      </c>
      <c r="C68" s="31" t="s">
        <v>1082</v>
      </c>
      <c r="D68" s="31" t="s">
        <v>580</v>
      </c>
      <c r="E68" s="31" t="s">
        <v>577</v>
      </c>
      <c r="F68" s="93">
        <v>259945</v>
      </c>
      <c r="G68" s="32">
        <v>2310.3000000000002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45113</v>
      </c>
      <c r="B69" s="32" t="s">
        <v>1084</v>
      </c>
      <c r="C69" s="31" t="s">
        <v>1085</v>
      </c>
      <c r="D69" s="31" t="s">
        <v>919</v>
      </c>
      <c r="E69" s="31" t="s">
        <v>577</v>
      </c>
      <c r="F69" s="93">
        <v>9176171</v>
      </c>
      <c r="G69" s="32">
        <v>18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45113</v>
      </c>
      <c r="B70" s="32" t="s">
        <v>1086</v>
      </c>
      <c r="C70" s="31" t="s">
        <v>1087</v>
      </c>
      <c r="D70" s="31" t="s">
        <v>1088</v>
      </c>
      <c r="E70" s="31" t="s">
        <v>577</v>
      </c>
      <c r="F70" s="93">
        <v>23</v>
      </c>
      <c r="G70" s="32">
        <v>165.5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45113</v>
      </c>
      <c r="B71" s="32" t="s">
        <v>888</v>
      </c>
      <c r="C71" s="31" t="s">
        <v>1089</v>
      </c>
      <c r="D71" s="31" t="s">
        <v>1090</v>
      </c>
      <c r="E71" s="31" t="s">
        <v>577</v>
      </c>
      <c r="F71" s="93">
        <v>1350000</v>
      </c>
      <c r="G71" s="32">
        <v>697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45113</v>
      </c>
      <c r="B72" s="32" t="s">
        <v>1091</v>
      </c>
      <c r="C72" s="31" t="s">
        <v>1092</v>
      </c>
      <c r="D72" s="31" t="s">
        <v>1093</v>
      </c>
      <c r="E72" s="31" t="s">
        <v>577</v>
      </c>
      <c r="F72" s="93">
        <v>157200</v>
      </c>
      <c r="G72" s="32">
        <v>142.85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45113</v>
      </c>
      <c r="B73" s="32" t="s">
        <v>1091</v>
      </c>
      <c r="C73" s="31" t="s">
        <v>1092</v>
      </c>
      <c r="D73" s="31" t="s">
        <v>1094</v>
      </c>
      <c r="E73" s="31" t="s">
        <v>577</v>
      </c>
      <c r="F73" s="93">
        <v>180000</v>
      </c>
      <c r="G73" s="32">
        <v>145.13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45113</v>
      </c>
      <c r="B74" s="32" t="s">
        <v>1095</v>
      </c>
      <c r="C74" s="31" t="s">
        <v>1096</v>
      </c>
      <c r="D74" s="31" t="s">
        <v>1094</v>
      </c>
      <c r="E74" s="31" t="s">
        <v>577</v>
      </c>
      <c r="F74" s="93">
        <v>320000</v>
      </c>
      <c r="G74" s="32">
        <v>109.2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45113</v>
      </c>
      <c r="B75" s="32" t="s">
        <v>946</v>
      </c>
      <c r="C75" s="31" t="s">
        <v>947</v>
      </c>
      <c r="D75" s="31" t="s">
        <v>972</v>
      </c>
      <c r="E75" s="31" t="s">
        <v>577</v>
      </c>
      <c r="F75" s="93">
        <v>20800</v>
      </c>
      <c r="G75" s="32">
        <v>244.18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45113</v>
      </c>
      <c r="B76" s="32" t="s">
        <v>1097</v>
      </c>
      <c r="C76" s="31" t="s">
        <v>1098</v>
      </c>
      <c r="D76" s="31" t="s">
        <v>1099</v>
      </c>
      <c r="E76" s="31" t="s">
        <v>577</v>
      </c>
      <c r="F76" s="93">
        <v>60000</v>
      </c>
      <c r="G76" s="32">
        <v>95.22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45113</v>
      </c>
      <c r="B77" s="32" t="s">
        <v>1097</v>
      </c>
      <c r="C77" s="31" t="s">
        <v>1098</v>
      </c>
      <c r="D77" s="31" t="s">
        <v>1100</v>
      </c>
      <c r="E77" s="31" t="s">
        <v>577</v>
      </c>
      <c r="F77" s="93">
        <v>40000</v>
      </c>
      <c r="G77" s="32">
        <v>86.6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45113</v>
      </c>
      <c r="B78" s="32" t="s">
        <v>178</v>
      </c>
      <c r="C78" s="31" t="s">
        <v>1101</v>
      </c>
      <c r="D78" s="31" t="s">
        <v>580</v>
      </c>
      <c r="E78" s="31" t="s">
        <v>577</v>
      </c>
      <c r="F78" s="93">
        <v>279507</v>
      </c>
      <c r="G78" s="32">
        <v>1620.95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45113</v>
      </c>
      <c r="B79" s="32" t="s">
        <v>1102</v>
      </c>
      <c r="C79" s="31" t="s">
        <v>1103</v>
      </c>
      <c r="D79" s="31" t="s">
        <v>1104</v>
      </c>
      <c r="E79" s="31" t="s">
        <v>577</v>
      </c>
      <c r="F79" s="93">
        <v>200000</v>
      </c>
      <c r="G79" s="32">
        <v>14.38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45113</v>
      </c>
      <c r="B80" s="32" t="s">
        <v>1105</v>
      </c>
      <c r="C80" s="31" t="s">
        <v>1106</v>
      </c>
      <c r="D80" s="31" t="s">
        <v>1107</v>
      </c>
      <c r="E80" s="31" t="s">
        <v>577</v>
      </c>
      <c r="F80" s="93">
        <v>78910</v>
      </c>
      <c r="G80" s="32">
        <v>23.5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45113</v>
      </c>
      <c r="B81" s="32" t="s">
        <v>1105</v>
      </c>
      <c r="C81" s="31" t="s">
        <v>1106</v>
      </c>
      <c r="D81" s="31" t="s">
        <v>1108</v>
      </c>
      <c r="E81" s="31" t="s">
        <v>577</v>
      </c>
      <c r="F81" s="93">
        <v>85173</v>
      </c>
      <c r="G81" s="32">
        <v>23.5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45113</v>
      </c>
      <c r="B82" s="32" t="s">
        <v>1109</v>
      </c>
      <c r="C82" s="31" t="s">
        <v>1110</v>
      </c>
      <c r="D82" s="31" t="s">
        <v>580</v>
      </c>
      <c r="E82" s="31" t="s">
        <v>577</v>
      </c>
      <c r="F82" s="93">
        <v>97439</v>
      </c>
      <c r="G82" s="32">
        <v>213.08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45113</v>
      </c>
      <c r="B83" s="32" t="s">
        <v>1111</v>
      </c>
      <c r="C83" s="31" t="s">
        <v>1112</v>
      </c>
      <c r="D83" s="31" t="s">
        <v>1113</v>
      </c>
      <c r="E83" s="31" t="s">
        <v>577</v>
      </c>
      <c r="F83" s="93">
        <v>1154118</v>
      </c>
      <c r="G83" s="32">
        <v>4.55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45113</v>
      </c>
      <c r="B84" s="32" t="s">
        <v>476</v>
      </c>
      <c r="C84" s="31" t="s">
        <v>1114</v>
      </c>
      <c r="D84" s="31" t="s">
        <v>580</v>
      </c>
      <c r="E84" s="31" t="s">
        <v>577</v>
      </c>
      <c r="F84" s="93">
        <v>596420</v>
      </c>
      <c r="G84" s="32">
        <v>1047.3900000000001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45113</v>
      </c>
      <c r="B85" s="32" t="s">
        <v>1115</v>
      </c>
      <c r="C85" s="31" t="s">
        <v>1116</v>
      </c>
      <c r="D85" s="31" t="s">
        <v>1117</v>
      </c>
      <c r="E85" s="31" t="s">
        <v>577</v>
      </c>
      <c r="F85" s="93">
        <v>23682950</v>
      </c>
      <c r="G85" s="32">
        <v>15.2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45113</v>
      </c>
      <c r="B86" s="32" t="s">
        <v>1115</v>
      </c>
      <c r="C86" s="31" t="s">
        <v>1116</v>
      </c>
      <c r="D86" s="31" t="s">
        <v>919</v>
      </c>
      <c r="E86" s="31" t="s">
        <v>577</v>
      </c>
      <c r="F86" s="93">
        <v>34608536</v>
      </c>
      <c r="G86" s="32">
        <v>15.1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45113</v>
      </c>
      <c r="B87" s="32" t="s">
        <v>1118</v>
      </c>
      <c r="C87" s="31" t="s">
        <v>1119</v>
      </c>
      <c r="D87" s="31" t="s">
        <v>580</v>
      </c>
      <c r="E87" s="31" t="s">
        <v>577</v>
      </c>
      <c r="F87" s="93">
        <v>247299</v>
      </c>
      <c r="G87" s="32">
        <v>64.41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45113</v>
      </c>
      <c r="B88" s="32" t="s">
        <v>1120</v>
      </c>
      <c r="C88" s="31" t="s">
        <v>1121</v>
      </c>
      <c r="D88" s="31" t="s">
        <v>1122</v>
      </c>
      <c r="E88" s="31" t="s">
        <v>577</v>
      </c>
      <c r="F88" s="93">
        <v>100000</v>
      </c>
      <c r="G88" s="32">
        <v>14.63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45113</v>
      </c>
      <c r="B89" s="32" t="s">
        <v>1123</v>
      </c>
      <c r="C89" s="31" t="s">
        <v>1124</v>
      </c>
      <c r="D89" s="31" t="s">
        <v>1125</v>
      </c>
      <c r="E89" s="31" t="s">
        <v>577</v>
      </c>
      <c r="F89" s="93">
        <v>1610437</v>
      </c>
      <c r="G89" s="32">
        <v>85.05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45113</v>
      </c>
      <c r="B90" s="32" t="s">
        <v>1123</v>
      </c>
      <c r="C90" s="31" t="s">
        <v>1124</v>
      </c>
      <c r="D90" s="31" t="s">
        <v>1126</v>
      </c>
      <c r="E90" s="31" t="s">
        <v>577</v>
      </c>
      <c r="F90" s="93">
        <v>1082000</v>
      </c>
      <c r="G90" s="32">
        <v>90.69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45113</v>
      </c>
      <c r="B91" s="32" t="s">
        <v>1127</v>
      </c>
      <c r="C91" s="31" t="s">
        <v>1128</v>
      </c>
      <c r="D91" s="31" t="s">
        <v>580</v>
      </c>
      <c r="E91" s="31" t="s">
        <v>577</v>
      </c>
      <c r="F91" s="93">
        <v>77626</v>
      </c>
      <c r="G91" s="32">
        <v>355.44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45113</v>
      </c>
      <c r="B92" s="32" t="s">
        <v>1129</v>
      </c>
      <c r="C92" s="31" t="s">
        <v>1130</v>
      </c>
      <c r="D92" s="31" t="s">
        <v>1131</v>
      </c>
      <c r="E92" s="31" t="s">
        <v>577</v>
      </c>
      <c r="F92" s="93">
        <v>277922</v>
      </c>
      <c r="G92" s="32">
        <v>10.43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45113</v>
      </c>
      <c r="B93" s="32" t="s">
        <v>1132</v>
      </c>
      <c r="C93" s="31" t="s">
        <v>1133</v>
      </c>
      <c r="D93" s="31" t="s">
        <v>1113</v>
      </c>
      <c r="E93" s="31" t="s">
        <v>577</v>
      </c>
      <c r="F93" s="93">
        <v>95907</v>
      </c>
      <c r="G93" s="32">
        <v>112.44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45113</v>
      </c>
      <c r="B94" s="32" t="s">
        <v>1134</v>
      </c>
      <c r="C94" s="31" t="s">
        <v>1135</v>
      </c>
      <c r="D94" s="31" t="s">
        <v>1136</v>
      </c>
      <c r="E94" s="31" t="s">
        <v>577</v>
      </c>
      <c r="F94" s="93">
        <v>8000</v>
      </c>
      <c r="G94" s="32">
        <v>23.85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45113</v>
      </c>
      <c r="B95" s="32" t="s">
        <v>1134</v>
      </c>
      <c r="C95" s="31" t="s">
        <v>1135</v>
      </c>
      <c r="D95" s="31" t="s">
        <v>1137</v>
      </c>
      <c r="E95" s="31" t="s">
        <v>577</v>
      </c>
      <c r="F95" s="93">
        <v>4000</v>
      </c>
      <c r="G95" s="32">
        <v>25.65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45113</v>
      </c>
      <c r="B96" s="32" t="s">
        <v>1072</v>
      </c>
      <c r="C96" s="31" t="s">
        <v>1073</v>
      </c>
      <c r="D96" s="31" t="s">
        <v>1138</v>
      </c>
      <c r="E96" s="31" t="s">
        <v>578</v>
      </c>
      <c r="F96" s="93">
        <v>136000</v>
      </c>
      <c r="G96" s="32">
        <v>38.130000000000003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45113</v>
      </c>
      <c r="B97" s="32" t="s">
        <v>1075</v>
      </c>
      <c r="C97" s="31" t="s">
        <v>1076</v>
      </c>
      <c r="D97" s="31" t="s">
        <v>1139</v>
      </c>
      <c r="E97" s="31" t="s">
        <v>578</v>
      </c>
      <c r="F97" s="93">
        <v>50400</v>
      </c>
      <c r="G97" s="32">
        <v>260.5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45113</v>
      </c>
      <c r="B98" s="32" t="s">
        <v>1075</v>
      </c>
      <c r="C98" s="31" t="s">
        <v>1076</v>
      </c>
      <c r="D98" s="31" t="s">
        <v>991</v>
      </c>
      <c r="E98" s="31" t="s">
        <v>578</v>
      </c>
      <c r="F98" s="93">
        <v>32400</v>
      </c>
      <c r="G98" s="32">
        <v>258.86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45113</v>
      </c>
      <c r="B99" s="32" t="s">
        <v>1078</v>
      </c>
      <c r="C99" s="31" t="s">
        <v>1079</v>
      </c>
      <c r="D99" s="31" t="s">
        <v>1080</v>
      </c>
      <c r="E99" s="31" t="s">
        <v>578</v>
      </c>
      <c r="F99" s="93">
        <v>77615</v>
      </c>
      <c r="G99" s="32">
        <v>233.21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45113</v>
      </c>
      <c r="B100" s="32" t="s">
        <v>1078</v>
      </c>
      <c r="C100" s="31" t="s">
        <v>1079</v>
      </c>
      <c r="D100" s="31" t="s">
        <v>1140</v>
      </c>
      <c r="E100" s="31" t="s">
        <v>578</v>
      </c>
      <c r="F100" s="93">
        <v>64660</v>
      </c>
      <c r="G100" s="32">
        <v>233.77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45113</v>
      </c>
      <c r="B101" s="32" t="s">
        <v>989</v>
      </c>
      <c r="C101" s="31" t="s">
        <v>990</v>
      </c>
      <c r="D101" s="31" t="s">
        <v>580</v>
      </c>
      <c r="E101" s="31" t="s">
        <v>578</v>
      </c>
      <c r="F101" s="93">
        <v>1251049</v>
      </c>
      <c r="G101" s="32">
        <v>122.81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45113</v>
      </c>
      <c r="B102" s="32" t="s">
        <v>336</v>
      </c>
      <c r="C102" s="31" t="s">
        <v>1081</v>
      </c>
      <c r="D102" s="31" t="s">
        <v>580</v>
      </c>
      <c r="E102" s="31" t="s">
        <v>578</v>
      </c>
      <c r="F102" s="93">
        <v>697392</v>
      </c>
      <c r="G102" s="32">
        <v>691.54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45113</v>
      </c>
      <c r="B103" s="32" t="s">
        <v>358</v>
      </c>
      <c r="C103" s="31" t="s">
        <v>1082</v>
      </c>
      <c r="D103" s="31" t="s">
        <v>971</v>
      </c>
      <c r="E103" s="31" t="s">
        <v>578</v>
      </c>
      <c r="F103" s="93">
        <v>362956</v>
      </c>
      <c r="G103" s="32">
        <v>2381.88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45113</v>
      </c>
      <c r="B104" s="32" t="s">
        <v>358</v>
      </c>
      <c r="C104" s="31" t="s">
        <v>1082</v>
      </c>
      <c r="D104" s="31" t="s">
        <v>580</v>
      </c>
      <c r="E104" s="31" t="s">
        <v>578</v>
      </c>
      <c r="F104" s="93">
        <v>259945</v>
      </c>
      <c r="G104" s="32">
        <v>2311.4899999999998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45113</v>
      </c>
      <c r="B105" s="32" t="s">
        <v>358</v>
      </c>
      <c r="C105" s="31" t="s">
        <v>1082</v>
      </c>
      <c r="D105" s="31" t="s">
        <v>1083</v>
      </c>
      <c r="E105" s="31" t="s">
        <v>578</v>
      </c>
      <c r="F105" s="93">
        <v>2493</v>
      </c>
      <c r="G105" s="32">
        <v>2288.19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45113</v>
      </c>
      <c r="B106" s="32" t="s">
        <v>992</v>
      </c>
      <c r="C106" s="31" t="s">
        <v>993</v>
      </c>
      <c r="D106" s="31" t="s">
        <v>994</v>
      </c>
      <c r="E106" s="31" t="s">
        <v>578</v>
      </c>
      <c r="F106" s="93">
        <v>219525</v>
      </c>
      <c r="G106" s="32">
        <v>15.95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45113</v>
      </c>
      <c r="B107" s="32" t="s">
        <v>1084</v>
      </c>
      <c r="C107" s="31" t="s">
        <v>1085</v>
      </c>
      <c r="D107" s="31" t="s">
        <v>919</v>
      </c>
      <c r="E107" s="31" t="s">
        <v>578</v>
      </c>
      <c r="F107" s="93">
        <v>9900358</v>
      </c>
      <c r="G107" s="32">
        <v>18.07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45113</v>
      </c>
      <c r="B108" s="32" t="s">
        <v>1086</v>
      </c>
      <c r="C108" s="31" t="s">
        <v>1087</v>
      </c>
      <c r="D108" s="31" t="s">
        <v>1088</v>
      </c>
      <c r="E108" s="31" t="s">
        <v>578</v>
      </c>
      <c r="F108" s="93">
        <v>267273</v>
      </c>
      <c r="G108" s="32">
        <v>165.94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45113</v>
      </c>
      <c r="B109" s="32" t="s">
        <v>888</v>
      </c>
      <c r="C109" s="31" t="s">
        <v>1089</v>
      </c>
      <c r="D109" s="31" t="s">
        <v>1141</v>
      </c>
      <c r="E109" s="31" t="s">
        <v>578</v>
      </c>
      <c r="F109" s="93">
        <v>2700000</v>
      </c>
      <c r="G109" s="32">
        <v>697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45113</v>
      </c>
      <c r="B110" s="32" t="s">
        <v>1142</v>
      </c>
      <c r="C110" s="31" t="s">
        <v>1143</v>
      </c>
      <c r="D110" s="31" t="s">
        <v>581</v>
      </c>
      <c r="E110" s="31" t="s">
        <v>578</v>
      </c>
      <c r="F110" s="93">
        <v>1000000</v>
      </c>
      <c r="G110" s="32">
        <v>7.16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45113</v>
      </c>
      <c r="B111" s="32" t="s">
        <v>419</v>
      </c>
      <c r="C111" s="31" t="s">
        <v>1144</v>
      </c>
      <c r="D111" s="31" t="s">
        <v>1145</v>
      </c>
      <c r="E111" s="31" t="s">
        <v>578</v>
      </c>
      <c r="F111" s="93">
        <v>3300000</v>
      </c>
      <c r="G111" s="32">
        <v>510.03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45113</v>
      </c>
      <c r="B112" s="32" t="s">
        <v>946</v>
      </c>
      <c r="C112" s="31" t="s">
        <v>947</v>
      </c>
      <c r="D112" s="31" t="s">
        <v>972</v>
      </c>
      <c r="E112" s="31" t="s">
        <v>578</v>
      </c>
      <c r="F112" s="93">
        <v>20800</v>
      </c>
      <c r="G112" s="32">
        <v>245.6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45113</v>
      </c>
      <c r="B113" s="32" t="s">
        <v>1146</v>
      </c>
      <c r="C113" s="31" t="s">
        <v>1147</v>
      </c>
      <c r="D113" s="31" t="s">
        <v>908</v>
      </c>
      <c r="E113" s="31" t="s">
        <v>578</v>
      </c>
      <c r="F113" s="93">
        <v>282624</v>
      </c>
      <c r="G113" s="32">
        <v>6.4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45113</v>
      </c>
      <c r="B114" s="32" t="s">
        <v>1097</v>
      </c>
      <c r="C114" s="31" t="s">
        <v>1098</v>
      </c>
      <c r="D114" s="31" t="s">
        <v>1148</v>
      </c>
      <c r="E114" s="31" t="s">
        <v>578</v>
      </c>
      <c r="F114" s="93">
        <v>50000</v>
      </c>
      <c r="G114" s="32">
        <v>89.15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45113</v>
      </c>
      <c r="B115" s="32" t="s">
        <v>178</v>
      </c>
      <c r="C115" s="31" t="s">
        <v>1101</v>
      </c>
      <c r="D115" s="31" t="s">
        <v>580</v>
      </c>
      <c r="E115" s="31" t="s">
        <v>578</v>
      </c>
      <c r="F115" s="93">
        <v>277507</v>
      </c>
      <c r="G115" s="32">
        <v>1623.14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45113</v>
      </c>
      <c r="B116" s="32" t="s">
        <v>1105</v>
      </c>
      <c r="C116" s="31" t="s">
        <v>1106</v>
      </c>
      <c r="D116" s="31" t="s">
        <v>1108</v>
      </c>
      <c r="E116" s="31" t="s">
        <v>578</v>
      </c>
      <c r="F116" s="93">
        <v>63028</v>
      </c>
      <c r="G116" s="32">
        <v>23.46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45113</v>
      </c>
      <c r="B117" s="32" t="s">
        <v>1105</v>
      </c>
      <c r="C117" s="31" t="s">
        <v>1106</v>
      </c>
      <c r="D117" s="31" t="s">
        <v>1107</v>
      </c>
      <c r="E117" s="31" t="s">
        <v>578</v>
      </c>
      <c r="F117" s="93">
        <v>128910</v>
      </c>
      <c r="G117" s="32">
        <v>23.48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45113</v>
      </c>
      <c r="B118" s="32" t="s">
        <v>1109</v>
      </c>
      <c r="C118" s="31" t="s">
        <v>1110</v>
      </c>
      <c r="D118" s="31" t="s">
        <v>580</v>
      </c>
      <c r="E118" s="31" t="s">
        <v>578</v>
      </c>
      <c r="F118" s="93">
        <v>97439</v>
      </c>
      <c r="G118" s="32">
        <v>213.2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45113</v>
      </c>
      <c r="B119" s="32" t="s">
        <v>1111</v>
      </c>
      <c r="C119" s="31" t="s">
        <v>1112</v>
      </c>
      <c r="D119" s="31" t="s">
        <v>1113</v>
      </c>
      <c r="E119" s="31" t="s">
        <v>578</v>
      </c>
      <c r="F119" s="93">
        <v>2108789</v>
      </c>
      <c r="G119" s="32">
        <v>4.54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45113</v>
      </c>
      <c r="B120" s="32" t="s">
        <v>476</v>
      </c>
      <c r="C120" s="31" t="s">
        <v>1114</v>
      </c>
      <c r="D120" s="31" t="s">
        <v>580</v>
      </c>
      <c r="E120" s="31" t="s">
        <v>578</v>
      </c>
      <c r="F120" s="93">
        <v>596420</v>
      </c>
      <c r="G120" s="32">
        <v>1048.06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45113</v>
      </c>
      <c r="B121" s="32" t="s">
        <v>1115</v>
      </c>
      <c r="C121" s="31" t="s">
        <v>1116</v>
      </c>
      <c r="D121" s="31" t="s">
        <v>919</v>
      </c>
      <c r="E121" s="31" t="s">
        <v>578</v>
      </c>
      <c r="F121" s="93">
        <v>36978089</v>
      </c>
      <c r="G121" s="32">
        <v>15.09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45113</v>
      </c>
      <c r="B122" s="32" t="s">
        <v>1115</v>
      </c>
      <c r="C122" s="31" t="s">
        <v>1116</v>
      </c>
      <c r="D122" s="31" t="s">
        <v>1117</v>
      </c>
      <c r="E122" s="31" t="s">
        <v>578</v>
      </c>
      <c r="F122" s="93">
        <v>22016835</v>
      </c>
      <c r="G122" s="32">
        <v>15.22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45113</v>
      </c>
      <c r="B123" s="32" t="s">
        <v>1118</v>
      </c>
      <c r="C123" s="31" t="s">
        <v>1119</v>
      </c>
      <c r="D123" s="31" t="s">
        <v>580</v>
      </c>
      <c r="E123" s="31" t="s">
        <v>578</v>
      </c>
      <c r="F123" s="93">
        <v>247299</v>
      </c>
      <c r="G123" s="32">
        <v>64.489999999999995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45113</v>
      </c>
      <c r="B124" s="32" t="s">
        <v>1123</v>
      </c>
      <c r="C124" s="31" t="s">
        <v>1124</v>
      </c>
      <c r="D124" s="31" t="s">
        <v>1126</v>
      </c>
      <c r="E124" s="31" t="s">
        <v>578</v>
      </c>
      <c r="F124" s="93">
        <v>859120</v>
      </c>
      <c r="G124" s="32">
        <v>85.55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45113</v>
      </c>
      <c r="B125" s="32" t="s">
        <v>1127</v>
      </c>
      <c r="C125" s="31" t="s">
        <v>1128</v>
      </c>
      <c r="D125" s="31" t="s">
        <v>580</v>
      </c>
      <c r="E125" s="31" t="s">
        <v>578</v>
      </c>
      <c r="F125" s="93">
        <v>77626</v>
      </c>
      <c r="G125" s="32">
        <v>355.78</v>
      </c>
      <c r="H125" s="32" t="s">
        <v>579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45113</v>
      </c>
      <c r="B126" s="32" t="s">
        <v>525</v>
      </c>
      <c r="C126" s="31" t="s">
        <v>1149</v>
      </c>
      <c r="D126" s="31" t="s">
        <v>1083</v>
      </c>
      <c r="E126" s="31" t="s">
        <v>578</v>
      </c>
      <c r="F126" s="93">
        <v>968616</v>
      </c>
      <c r="G126" s="32">
        <v>297.02999999999997</v>
      </c>
      <c r="H126" s="32" t="s">
        <v>579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45113</v>
      </c>
      <c r="B127" s="32" t="s">
        <v>1129</v>
      </c>
      <c r="C127" s="31" t="s">
        <v>1130</v>
      </c>
      <c r="D127" s="31" t="s">
        <v>1131</v>
      </c>
      <c r="E127" s="31" t="s">
        <v>578</v>
      </c>
      <c r="F127" s="93">
        <v>273895</v>
      </c>
      <c r="G127" s="32">
        <v>10.42</v>
      </c>
      <c r="H127" s="32" t="s">
        <v>579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45113</v>
      </c>
      <c r="B128" s="32" t="s">
        <v>1132</v>
      </c>
      <c r="C128" s="31" t="s">
        <v>1133</v>
      </c>
      <c r="D128" s="31" t="s">
        <v>1113</v>
      </c>
      <c r="E128" s="31" t="s">
        <v>578</v>
      </c>
      <c r="F128" s="93">
        <v>95907</v>
      </c>
      <c r="G128" s="32">
        <v>110.9</v>
      </c>
      <c r="H128" s="32" t="s">
        <v>579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45113</v>
      </c>
      <c r="B129" s="32" t="s">
        <v>1134</v>
      </c>
      <c r="C129" s="31" t="s">
        <v>1135</v>
      </c>
      <c r="D129" s="31" t="s">
        <v>1137</v>
      </c>
      <c r="E129" s="31" t="s">
        <v>578</v>
      </c>
      <c r="F129" s="93">
        <v>88000</v>
      </c>
      <c r="G129" s="32">
        <v>25.7</v>
      </c>
      <c r="H129" s="32" t="s">
        <v>579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45113</v>
      </c>
      <c r="B130" s="32" t="s">
        <v>1134</v>
      </c>
      <c r="C130" s="31" t="s">
        <v>1135</v>
      </c>
      <c r="D130" s="31" t="s">
        <v>1136</v>
      </c>
      <c r="E130" s="31" t="s">
        <v>578</v>
      </c>
      <c r="F130" s="93">
        <v>132000</v>
      </c>
      <c r="G130" s="32">
        <v>25.63</v>
      </c>
      <c r="H130" s="32" t="s">
        <v>579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6"/>
  <sheetViews>
    <sheetView zoomScale="90" zoomScaleNormal="90" workbookViewId="0">
      <selection activeCell="B36" sqref="B36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973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582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583</v>
      </c>
      <c r="E9" s="104" t="s">
        <v>584</v>
      </c>
      <c r="F9" s="104" t="s">
        <v>585</v>
      </c>
      <c r="G9" s="104" t="s">
        <v>586</v>
      </c>
      <c r="H9" s="104" t="s">
        <v>587</v>
      </c>
      <c r="I9" s="104" t="s">
        <v>588</v>
      </c>
      <c r="J9" s="103" t="s">
        <v>589</v>
      </c>
      <c r="K9" s="104" t="s">
        <v>590</v>
      </c>
      <c r="L9" s="106" t="s">
        <v>591</v>
      </c>
      <c r="M9" s="106" t="s">
        <v>592</v>
      </c>
      <c r="N9" s="104" t="s">
        <v>593</v>
      </c>
      <c r="O9" s="105" t="s">
        <v>594</v>
      </c>
      <c r="P9" s="104" t="s">
        <v>595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596</v>
      </c>
      <c r="F10" s="107" t="s">
        <v>597</v>
      </c>
      <c r="G10" s="107">
        <v>538</v>
      </c>
      <c r="H10" s="107"/>
      <c r="I10" s="112" t="s">
        <v>598</v>
      </c>
      <c r="J10" s="113" t="s">
        <v>599</v>
      </c>
      <c r="K10" s="113"/>
      <c r="L10" s="114"/>
      <c r="M10" s="115"/>
      <c r="N10" s="113"/>
      <c r="O10" s="116"/>
      <c r="P10" s="114">
        <f>VLOOKUP(D10,'MidCap Intra'!B39:C538,2,0)</f>
        <v>592.5</v>
      </c>
      <c r="Q10" s="41"/>
      <c r="R10" s="41" t="s">
        <v>600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596</v>
      </c>
      <c r="F11" s="107" t="s">
        <v>602</v>
      </c>
      <c r="G11" s="107">
        <v>1385</v>
      </c>
      <c r="H11" s="107"/>
      <c r="I11" s="112" t="s">
        <v>603</v>
      </c>
      <c r="J11" s="113" t="s">
        <v>599</v>
      </c>
      <c r="K11" s="113"/>
      <c r="L11" s="114"/>
      <c r="M11" s="115"/>
      <c r="N11" s="113"/>
      <c r="O11" s="116"/>
      <c r="P11" s="123">
        <f>VLOOKUP(D11,'MidCap Intra'!B43:C542,2,0)</f>
        <v>1543.65</v>
      </c>
      <c r="Q11" s="41"/>
      <c r="R11" s="41" t="s">
        <v>600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7">
        <v>3</v>
      </c>
      <c r="B12" s="271">
        <v>45090</v>
      </c>
      <c r="C12" s="278"/>
      <c r="D12" s="286" t="s">
        <v>339</v>
      </c>
      <c r="E12" s="283" t="s">
        <v>596</v>
      </c>
      <c r="F12" s="267">
        <v>4215</v>
      </c>
      <c r="G12" s="267">
        <v>3900</v>
      </c>
      <c r="H12" s="267">
        <v>4515</v>
      </c>
      <c r="I12" s="287" t="s">
        <v>604</v>
      </c>
      <c r="J12" s="119" t="s">
        <v>970</v>
      </c>
      <c r="K12" s="119">
        <f>H12-F12</f>
        <v>300</v>
      </c>
      <c r="L12" s="120">
        <f>(F12*-0.7)/100</f>
        <v>-29.504999999999999</v>
      </c>
      <c r="M12" s="121">
        <f>(K12+L12)/F12</f>
        <v>6.4174377224199289E-2</v>
      </c>
      <c r="N12" s="119" t="s">
        <v>601</v>
      </c>
      <c r="O12" s="122">
        <v>45111</v>
      </c>
      <c r="P12" s="119">
        <f>VLOOKUP(D12,'MidCap Intra'!B47:C546,2,0)</f>
        <v>4651.3</v>
      </c>
      <c r="Q12" s="41"/>
      <c r="R12" s="41" t="s">
        <v>600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4">
        <v>4</v>
      </c>
      <c r="B13" s="125">
        <v>45092</v>
      </c>
      <c r="C13" s="126"/>
      <c r="D13" s="276" t="s">
        <v>62</v>
      </c>
      <c r="E13" s="273" t="s">
        <v>596</v>
      </c>
      <c r="F13" s="107" t="s">
        <v>869</v>
      </c>
      <c r="G13" s="113">
        <v>6400</v>
      </c>
      <c r="H13" s="127"/>
      <c r="I13" s="274" t="s">
        <v>870</v>
      </c>
      <c r="J13" s="275" t="s">
        <v>599</v>
      </c>
      <c r="K13" s="130"/>
      <c r="L13" s="131"/>
      <c r="M13" s="132"/>
      <c r="N13" s="133"/>
      <c r="O13" s="134"/>
      <c r="P13" s="123">
        <f>VLOOKUP(D13,'MidCap Intra'!B47:C546,2,0)</f>
        <v>6858.6</v>
      </c>
      <c r="Q13" s="41"/>
      <c r="R13" s="41" t="s">
        <v>600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4">
        <v>5</v>
      </c>
      <c r="B14" s="125">
        <v>45092</v>
      </c>
      <c r="C14" s="126"/>
      <c r="D14" s="277" t="s">
        <v>193</v>
      </c>
      <c r="E14" s="273" t="s">
        <v>596</v>
      </c>
      <c r="F14" s="107" t="s">
        <v>871</v>
      </c>
      <c r="G14" s="113">
        <v>930</v>
      </c>
      <c r="H14" s="127"/>
      <c r="I14" s="274" t="s">
        <v>872</v>
      </c>
      <c r="J14" s="275" t="s">
        <v>599</v>
      </c>
      <c r="K14" s="130"/>
      <c r="L14" s="131"/>
      <c r="M14" s="132"/>
      <c r="N14" s="133"/>
      <c r="O14" s="134"/>
      <c r="P14" s="123">
        <f>VLOOKUP(D14,'MidCap Intra'!B48:C547,2,0)</f>
        <v>1040.05</v>
      </c>
      <c r="Q14" s="41"/>
      <c r="R14" s="41" t="s">
        <v>600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7">
        <v>6</v>
      </c>
      <c r="B15" s="271">
        <v>45096</v>
      </c>
      <c r="C15" s="278"/>
      <c r="D15" s="286" t="s">
        <v>511</v>
      </c>
      <c r="E15" s="283" t="s">
        <v>596</v>
      </c>
      <c r="F15" s="267">
        <v>537.5</v>
      </c>
      <c r="G15" s="267">
        <v>489</v>
      </c>
      <c r="H15" s="267">
        <v>569.5</v>
      </c>
      <c r="I15" s="287" t="s">
        <v>874</v>
      </c>
      <c r="J15" s="119" t="s">
        <v>995</v>
      </c>
      <c r="K15" s="119">
        <f>H15-F15</f>
        <v>32</v>
      </c>
      <c r="L15" s="120">
        <f>(F15*-0.7)/100</f>
        <v>-3.7625000000000002</v>
      </c>
      <c r="M15" s="121">
        <f>(K15+L15)/F15</f>
        <v>5.2534883720930237E-2</v>
      </c>
      <c r="N15" s="119" t="s">
        <v>601</v>
      </c>
      <c r="O15" s="122">
        <v>45110</v>
      </c>
      <c r="P15" s="119">
        <f>VLOOKUP(D15,'MidCap Intra'!B50:C549,2,0)</f>
        <v>553.6</v>
      </c>
      <c r="Q15" s="41"/>
      <c r="R15" s="41" t="s">
        <v>600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7">
        <v>7</v>
      </c>
      <c r="B16" s="271">
        <v>45098</v>
      </c>
      <c r="C16" s="278"/>
      <c r="D16" s="286" t="s">
        <v>432</v>
      </c>
      <c r="E16" s="283" t="s">
        <v>596</v>
      </c>
      <c r="F16" s="267">
        <v>102</v>
      </c>
      <c r="G16" s="267">
        <v>94</v>
      </c>
      <c r="H16" s="267">
        <v>107.5</v>
      </c>
      <c r="I16" s="287" t="s">
        <v>875</v>
      </c>
      <c r="J16" s="119" t="s">
        <v>998</v>
      </c>
      <c r="K16" s="119">
        <f>H16-F16</f>
        <v>5.5</v>
      </c>
      <c r="L16" s="120">
        <f>(F16*-0.7)/100</f>
        <v>-0.71399999999999997</v>
      </c>
      <c r="M16" s="121">
        <f>(K16+L16)/F16</f>
        <v>4.6921568627450977E-2</v>
      </c>
      <c r="N16" s="119" t="s">
        <v>601</v>
      </c>
      <c r="O16" s="122">
        <v>45113</v>
      </c>
      <c r="P16" s="119">
        <f>VLOOKUP(D16,'MidCap Intra'!B51:C550,2,0)</f>
        <v>108.8</v>
      </c>
      <c r="Q16" s="41"/>
      <c r="R16" s="41" t="s">
        <v>600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4">
        <v>8</v>
      </c>
      <c r="B17" s="125">
        <v>45099</v>
      </c>
      <c r="C17" s="126"/>
      <c r="D17" s="277" t="s">
        <v>404</v>
      </c>
      <c r="E17" s="279" t="s">
        <v>596</v>
      </c>
      <c r="F17" s="107" t="s">
        <v>877</v>
      </c>
      <c r="G17" s="113">
        <v>2840</v>
      </c>
      <c r="H17" s="127"/>
      <c r="I17" s="128" t="s">
        <v>878</v>
      </c>
      <c r="J17" s="129" t="s">
        <v>599</v>
      </c>
      <c r="K17" s="130"/>
      <c r="L17" s="131"/>
      <c r="M17" s="132"/>
      <c r="N17" s="133"/>
      <c r="O17" s="134"/>
      <c r="P17" s="123">
        <f>VLOOKUP(D17,'MidCap Intra'!B54:C553,2,0)</f>
        <v>2940.15</v>
      </c>
      <c r="Q17" s="41"/>
      <c r="R17" s="41" t="s">
        <v>600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4">
        <v>9</v>
      </c>
      <c r="B18" s="108">
        <v>45105</v>
      </c>
      <c r="C18" s="305"/>
      <c r="D18" s="306" t="s">
        <v>131</v>
      </c>
      <c r="E18" s="111" t="s">
        <v>596</v>
      </c>
      <c r="F18" s="107" t="s">
        <v>900</v>
      </c>
      <c r="G18" s="113">
        <v>597</v>
      </c>
      <c r="H18" s="107"/>
      <c r="I18" s="107" t="s">
        <v>901</v>
      </c>
      <c r="J18" s="113" t="s">
        <v>599</v>
      </c>
      <c r="K18" s="113"/>
      <c r="L18" s="350"/>
      <c r="M18" s="351"/>
      <c r="N18" s="352"/>
      <c r="O18" s="353"/>
      <c r="P18" s="123">
        <f>VLOOKUP(D18,'MidCap Intra'!B55:C554,2,0)</f>
        <v>661.15</v>
      </c>
      <c r="Q18" s="41"/>
      <c r="R18" s="41" t="s">
        <v>600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6">
        <v>45110</v>
      </c>
      <c r="C19" s="109"/>
      <c r="D19" s="110" t="s">
        <v>127</v>
      </c>
      <c r="E19" s="111" t="s">
        <v>596</v>
      </c>
      <c r="F19" s="107" t="s">
        <v>931</v>
      </c>
      <c r="G19" s="107">
        <v>1095</v>
      </c>
      <c r="H19" s="107"/>
      <c r="I19" s="112" t="s">
        <v>932</v>
      </c>
      <c r="J19" s="113" t="s">
        <v>599</v>
      </c>
      <c r="K19" s="344"/>
      <c r="L19" s="355"/>
      <c r="M19" s="356"/>
      <c r="N19" s="356"/>
      <c r="O19" s="356"/>
      <c r="P19" s="123">
        <f>VLOOKUP(D19,'MidCap Intra'!B56:C555,2,0)</f>
        <v>1180.6500000000001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4">
        <v>11</v>
      </c>
      <c r="B20" s="108">
        <v>45111</v>
      </c>
      <c r="C20" s="305"/>
      <c r="D20" s="306" t="s">
        <v>114</v>
      </c>
      <c r="E20" s="111" t="s">
        <v>596</v>
      </c>
      <c r="F20" s="107" t="s">
        <v>954</v>
      </c>
      <c r="G20" s="113">
        <v>119</v>
      </c>
      <c r="H20" s="107"/>
      <c r="I20" s="107" t="s">
        <v>955</v>
      </c>
      <c r="J20" s="113" t="s">
        <v>599</v>
      </c>
      <c r="K20" s="113"/>
      <c r="L20" s="262"/>
      <c r="M20" s="354"/>
      <c r="N20" s="272"/>
      <c r="O20" s="333"/>
      <c r="P20" s="123">
        <f>VLOOKUP(D20,'MidCap Intra'!B57:C556,2,0)</f>
        <v>135.4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304">
        <v>12</v>
      </c>
      <c r="B21" s="108">
        <v>45111</v>
      </c>
      <c r="C21" s="305"/>
      <c r="D21" s="306" t="s">
        <v>82</v>
      </c>
      <c r="E21" s="111" t="s">
        <v>596</v>
      </c>
      <c r="F21" s="107" t="s">
        <v>958</v>
      </c>
      <c r="G21" s="113">
        <v>234</v>
      </c>
      <c r="H21" s="107"/>
      <c r="I21" s="107" t="s">
        <v>959</v>
      </c>
      <c r="J21" s="113" t="s">
        <v>599</v>
      </c>
      <c r="K21" s="113"/>
      <c r="L21" s="114"/>
      <c r="M21" s="115"/>
      <c r="N21" s="113"/>
      <c r="O21" s="333"/>
      <c r="P21" s="123">
        <f>VLOOKUP(D21,'MidCap Intra'!B58:C557,2,0)</f>
        <v>259.5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04">
        <v>13</v>
      </c>
      <c r="B22" s="108">
        <v>45112</v>
      </c>
      <c r="C22" s="305"/>
      <c r="D22" s="306" t="s">
        <v>389</v>
      </c>
      <c r="E22" s="111" t="s">
        <v>596</v>
      </c>
      <c r="F22" s="107" t="s">
        <v>978</v>
      </c>
      <c r="G22" s="113">
        <v>1395</v>
      </c>
      <c r="H22" s="107"/>
      <c r="I22" s="107" t="s">
        <v>979</v>
      </c>
      <c r="J22" s="113" t="s">
        <v>599</v>
      </c>
      <c r="K22" s="113"/>
      <c r="L22" s="114"/>
      <c r="M22" s="115"/>
      <c r="N22" s="113"/>
      <c r="O22" s="333"/>
      <c r="P22" s="123">
        <f>VLOOKUP(D22,'MidCap Intra'!B59:C558,2,0)</f>
        <v>1486.8</v>
      </c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04">
        <v>14</v>
      </c>
      <c r="B23" s="108">
        <v>45113</v>
      </c>
      <c r="C23" s="305"/>
      <c r="D23" s="357" t="s">
        <v>1016</v>
      </c>
      <c r="E23" s="111" t="s">
        <v>596</v>
      </c>
      <c r="F23" s="107" t="s">
        <v>1001</v>
      </c>
      <c r="G23" s="113">
        <v>1295</v>
      </c>
      <c r="H23" s="107"/>
      <c r="I23" s="107" t="s">
        <v>1002</v>
      </c>
      <c r="J23" s="113" t="s">
        <v>599</v>
      </c>
      <c r="K23" s="113"/>
      <c r="L23" s="114"/>
      <c r="M23" s="115"/>
      <c r="N23" s="113"/>
      <c r="O23" s="333"/>
      <c r="P23" s="123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04">
        <v>15</v>
      </c>
      <c r="B24" s="108">
        <v>45113</v>
      </c>
      <c r="C24" s="305"/>
      <c r="D24" s="306" t="s">
        <v>104</v>
      </c>
      <c r="E24" s="111" t="s">
        <v>596</v>
      </c>
      <c r="F24" s="107" t="s">
        <v>1003</v>
      </c>
      <c r="G24" s="113">
        <v>1990</v>
      </c>
      <c r="H24" s="107"/>
      <c r="I24" s="107" t="s">
        <v>1004</v>
      </c>
      <c r="J24" s="113" t="s">
        <v>599</v>
      </c>
      <c r="K24" s="113"/>
      <c r="L24" s="114"/>
      <c r="M24" s="115"/>
      <c r="N24" s="113"/>
      <c r="O24" s="333"/>
      <c r="P24" s="123">
        <f>VLOOKUP(D24,'MidCap Intra'!B61:C560,2,0)</f>
        <v>2135.5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04"/>
      <c r="B25" s="108"/>
      <c r="C25" s="305"/>
      <c r="D25" s="306"/>
      <c r="E25" s="111"/>
      <c r="F25" s="107"/>
      <c r="G25" s="113"/>
      <c r="H25" s="107"/>
      <c r="I25" s="107"/>
      <c r="J25" s="113"/>
      <c r="K25" s="113"/>
      <c r="L25" s="114"/>
      <c r="M25" s="115"/>
      <c r="N25" s="113"/>
      <c r="O25" s="307"/>
      <c r="P25" s="26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30" spans="1:38" ht="14.25" customHeight="1">
      <c r="A30" s="135"/>
      <c r="B30" s="136"/>
      <c r="C30" s="137"/>
      <c r="D30" s="138"/>
      <c r="E30" s="139"/>
      <c r="F30" s="139"/>
      <c r="G30" s="135"/>
      <c r="H30" s="139"/>
      <c r="I30" s="140"/>
      <c r="J30" s="141"/>
      <c r="K30" s="141"/>
      <c r="L30" s="142"/>
      <c r="M30" s="143"/>
      <c r="N30" s="144"/>
      <c r="O30" s="145"/>
      <c r="P30" s="146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47" t="s">
        <v>605</v>
      </c>
      <c r="B31" s="148"/>
      <c r="C31" s="149"/>
      <c r="E31" s="150"/>
      <c r="F31" s="150"/>
      <c r="G31" s="150"/>
      <c r="H31" s="150"/>
      <c r="I31" s="150"/>
      <c r="J31" s="151"/>
      <c r="K31" s="150"/>
      <c r="L31" s="152"/>
      <c r="M31" s="62"/>
      <c r="N31" s="151"/>
      <c r="O31" s="149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53" t="s">
        <v>606</v>
      </c>
      <c r="B32" s="147"/>
      <c r="C32" s="147"/>
      <c r="D32" s="147"/>
      <c r="E32" s="41"/>
      <c r="F32" s="154" t="s">
        <v>607</v>
      </c>
      <c r="G32" s="6"/>
      <c r="H32" s="6"/>
      <c r="I32" s="6"/>
      <c r="J32" s="155"/>
      <c r="K32" s="156"/>
      <c r="L32" s="156"/>
      <c r="M32" s="157"/>
      <c r="N32" s="1"/>
      <c r="O32" s="158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47" t="s">
        <v>608</v>
      </c>
      <c r="B33" s="147"/>
      <c r="C33" s="147"/>
      <c r="D33" s="147" t="s">
        <v>609</v>
      </c>
      <c r="E33" s="6"/>
      <c r="F33" s="154" t="s">
        <v>610</v>
      </c>
      <c r="G33" s="6"/>
      <c r="H33" s="6"/>
      <c r="I33" s="6"/>
      <c r="J33" s="155"/>
      <c r="K33" s="156"/>
      <c r="L33" s="156"/>
      <c r="M33" s="157"/>
      <c r="N33" s="1"/>
      <c r="O33" s="158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47"/>
      <c r="B34" s="147"/>
      <c r="C34" s="147"/>
      <c r="D34" s="147"/>
      <c r="E34" s="6"/>
      <c r="F34" s="6"/>
      <c r="G34" s="6"/>
      <c r="H34" s="6"/>
      <c r="I34" s="6"/>
      <c r="J34" s="159"/>
      <c r="K34" s="156"/>
      <c r="L34" s="156"/>
      <c r="M34" s="6"/>
      <c r="N34" s="160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61" t="s">
        <v>611</v>
      </c>
      <c r="C35" s="161"/>
      <c r="D35" s="161"/>
      <c r="E35" s="161"/>
      <c r="F35" s="162"/>
      <c r="G35" s="6"/>
      <c r="H35" s="6"/>
      <c r="I35" s="163"/>
      <c r="J35" s="164"/>
      <c r="K35" s="165"/>
      <c r="L35" s="164"/>
      <c r="M35" s="6"/>
      <c r="N35" s="1"/>
      <c r="O35" s="1"/>
      <c r="P35" s="1"/>
      <c r="R35" s="62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66" t="s">
        <v>16</v>
      </c>
      <c r="B36" s="166" t="s">
        <v>569</v>
      </c>
      <c r="C36" s="166"/>
      <c r="D36" s="91" t="s">
        <v>583</v>
      </c>
      <c r="E36" s="166" t="s">
        <v>584</v>
      </c>
      <c r="F36" s="166" t="s">
        <v>585</v>
      </c>
      <c r="G36" s="166" t="s">
        <v>612</v>
      </c>
      <c r="H36" s="166" t="s">
        <v>587</v>
      </c>
      <c r="I36" s="166" t="s">
        <v>588</v>
      </c>
      <c r="J36" s="106" t="s">
        <v>589</v>
      </c>
      <c r="K36" s="104" t="s">
        <v>613</v>
      </c>
      <c r="L36" s="167" t="s">
        <v>591</v>
      </c>
      <c r="M36" s="106" t="s">
        <v>592</v>
      </c>
      <c r="N36" s="103" t="s">
        <v>593</v>
      </c>
      <c r="O36" s="91" t="s">
        <v>594</v>
      </c>
      <c r="P36" s="41"/>
      <c r="Q36" s="1"/>
      <c r="R36" s="62"/>
      <c r="S36" s="62"/>
      <c r="T36" s="62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3.5" customHeight="1">
      <c r="A37" s="107">
        <v>1</v>
      </c>
      <c r="B37" s="316">
        <v>45110</v>
      </c>
      <c r="C37" s="109"/>
      <c r="D37" s="110" t="s">
        <v>221</v>
      </c>
      <c r="E37" s="111" t="s">
        <v>614</v>
      </c>
      <c r="F37" s="107" t="s">
        <v>939</v>
      </c>
      <c r="G37" s="107">
        <v>999</v>
      </c>
      <c r="H37" s="107"/>
      <c r="I37" s="112" t="s">
        <v>940</v>
      </c>
      <c r="J37" s="113" t="s">
        <v>599</v>
      </c>
      <c r="K37" s="113"/>
      <c r="L37" s="114"/>
      <c r="M37" s="115"/>
      <c r="N37" s="113"/>
      <c r="O37" s="345"/>
      <c r="P37" s="41"/>
      <c r="Q37" s="317"/>
      <c r="R37" s="317"/>
      <c r="S37" s="41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</row>
    <row r="38" spans="1:38" ht="13.5" customHeight="1">
      <c r="A38" s="107">
        <v>2</v>
      </c>
      <c r="B38" s="108">
        <v>45110</v>
      </c>
      <c r="C38" s="305"/>
      <c r="D38" s="306" t="s">
        <v>491</v>
      </c>
      <c r="E38" s="111" t="s">
        <v>614</v>
      </c>
      <c r="F38" s="107" t="s">
        <v>935</v>
      </c>
      <c r="G38" s="113">
        <v>358</v>
      </c>
      <c r="H38" s="107"/>
      <c r="I38" s="107" t="s">
        <v>936</v>
      </c>
      <c r="J38" s="113" t="s">
        <v>599</v>
      </c>
      <c r="K38" s="113"/>
      <c r="L38" s="114"/>
      <c r="M38" s="115"/>
      <c r="N38" s="344"/>
      <c r="O38" s="346"/>
      <c r="P38" s="343"/>
      <c r="Q38" s="317"/>
      <c r="R38" s="317"/>
      <c r="S38" s="41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</row>
    <row r="39" spans="1:38" ht="13.5" customHeight="1">
      <c r="A39" s="107"/>
      <c r="B39" s="108"/>
      <c r="C39" s="305"/>
      <c r="D39" s="306"/>
      <c r="E39" s="111"/>
      <c r="F39" s="107"/>
      <c r="G39" s="113"/>
      <c r="H39" s="107"/>
      <c r="I39" s="107"/>
      <c r="J39" s="113"/>
      <c r="K39" s="113"/>
      <c r="L39" s="114"/>
      <c r="M39" s="115"/>
      <c r="N39" s="113"/>
      <c r="O39" s="307"/>
      <c r="P39" s="41"/>
      <c r="Q39" s="317"/>
      <c r="R39" s="317"/>
      <c r="S39" s="41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</row>
    <row r="40" spans="1:38" ht="44.25" customHeight="1">
      <c r="A40" s="147" t="s">
        <v>605</v>
      </c>
      <c r="B40" s="168"/>
      <c r="C40" s="168"/>
      <c r="D40" s="1"/>
      <c r="E40" s="6"/>
      <c r="F40" s="6"/>
      <c r="G40" s="6"/>
      <c r="H40" s="6" t="s">
        <v>617</v>
      </c>
      <c r="I40" s="6"/>
      <c r="J40" s="6"/>
      <c r="K40" s="143"/>
      <c r="L40" s="169"/>
      <c r="M40" s="143"/>
      <c r="N40" s="144"/>
      <c r="O40" s="143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53" t="s">
        <v>606</v>
      </c>
      <c r="B41" s="147"/>
      <c r="C41" s="147"/>
      <c r="D41" s="147"/>
      <c r="E41" s="41"/>
      <c r="F41" s="154" t="s">
        <v>607</v>
      </c>
      <c r="G41" s="62"/>
      <c r="H41" s="41"/>
      <c r="I41" s="62"/>
      <c r="J41" s="6"/>
      <c r="K41" s="170"/>
      <c r="L41" s="171"/>
      <c r="M41" s="6"/>
      <c r="N41" s="137"/>
      <c r="O41" s="172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53"/>
      <c r="B42" s="147"/>
      <c r="C42" s="147"/>
      <c r="D42" s="147"/>
      <c r="E42" s="6"/>
      <c r="F42" s="154" t="s">
        <v>610</v>
      </c>
      <c r="G42" s="62"/>
      <c r="H42" s="41"/>
      <c r="I42" s="62"/>
      <c r="J42" s="6"/>
      <c r="K42" s="170"/>
      <c r="L42" s="171"/>
      <c r="M42" s="6"/>
      <c r="N42" s="137"/>
      <c r="O42" s="172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47"/>
      <c r="B43" s="147"/>
      <c r="C43" s="147"/>
      <c r="D43" s="147"/>
      <c r="E43" s="6"/>
      <c r="F43" s="6"/>
      <c r="G43" s="6"/>
      <c r="H43" s="6"/>
      <c r="I43" s="6"/>
      <c r="J43" s="159"/>
      <c r="K43" s="156"/>
      <c r="L43" s="157"/>
      <c r="M43" s="6"/>
      <c r="N43" s="160"/>
      <c r="O43" s="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73" t="s">
        <v>618</v>
      </c>
      <c r="B44" s="173"/>
      <c r="C44" s="173"/>
      <c r="D44" s="173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38.25" customHeight="1">
      <c r="A45" s="104" t="s">
        <v>16</v>
      </c>
      <c r="B45" s="104" t="s">
        <v>569</v>
      </c>
      <c r="C45" s="104"/>
      <c r="D45" s="105" t="s">
        <v>583</v>
      </c>
      <c r="E45" s="104" t="s">
        <v>584</v>
      </c>
      <c r="F45" s="104" t="s">
        <v>585</v>
      </c>
      <c r="G45" s="104" t="s">
        <v>612</v>
      </c>
      <c r="H45" s="104" t="s">
        <v>587</v>
      </c>
      <c r="I45" s="104" t="s">
        <v>588</v>
      </c>
      <c r="J45" s="103" t="s">
        <v>589</v>
      </c>
      <c r="K45" s="174" t="s">
        <v>619</v>
      </c>
      <c r="L45" s="106" t="s">
        <v>591</v>
      </c>
      <c r="M45" s="174" t="s">
        <v>620</v>
      </c>
      <c r="N45" s="104" t="s">
        <v>621</v>
      </c>
      <c r="O45" s="103" t="s">
        <v>593</v>
      </c>
      <c r="P45" s="105" t="s">
        <v>594</v>
      </c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267">
        <v>1</v>
      </c>
      <c r="B46" s="268">
        <v>45105</v>
      </c>
      <c r="C46" s="269"/>
      <c r="D46" s="269" t="s">
        <v>902</v>
      </c>
      <c r="E46" s="267" t="s">
        <v>614</v>
      </c>
      <c r="F46" s="267">
        <v>1687</v>
      </c>
      <c r="G46" s="267">
        <v>1645</v>
      </c>
      <c r="H46" s="270">
        <v>1713.5</v>
      </c>
      <c r="I46" s="270" t="s">
        <v>903</v>
      </c>
      <c r="J46" s="119" t="s">
        <v>967</v>
      </c>
      <c r="K46" s="117">
        <f>H46-F46</f>
        <v>26.5</v>
      </c>
      <c r="L46" s="120">
        <f t="shared" ref="L46" si="0">(H46*N46)*0.07%</f>
        <v>419.80750000000006</v>
      </c>
      <c r="M46" s="175">
        <f t="shared" ref="M46" si="1">(K46*N46)-L46</f>
        <v>8855.1924999999992</v>
      </c>
      <c r="N46" s="117">
        <v>350</v>
      </c>
      <c r="O46" s="119" t="s">
        <v>601</v>
      </c>
      <c r="P46" s="118">
        <v>45111</v>
      </c>
      <c r="Q46" s="176"/>
      <c r="R46" s="62" t="s">
        <v>616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77"/>
      <c r="AG46" s="178"/>
      <c r="AH46" s="176"/>
      <c r="AI46" s="176"/>
      <c r="AJ46" s="177"/>
      <c r="AK46" s="177"/>
      <c r="AL46" s="177"/>
    </row>
    <row r="47" spans="1:38" ht="12.75" customHeight="1">
      <c r="A47" s="267">
        <v>2</v>
      </c>
      <c r="B47" s="268">
        <v>45105</v>
      </c>
      <c r="C47" s="269"/>
      <c r="D47" s="269" t="s">
        <v>904</v>
      </c>
      <c r="E47" s="267" t="s">
        <v>614</v>
      </c>
      <c r="F47" s="267">
        <v>2680</v>
      </c>
      <c r="G47" s="267">
        <v>2635</v>
      </c>
      <c r="H47" s="270">
        <v>2715</v>
      </c>
      <c r="I47" s="270" t="s">
        <v>905</v>
      </c>
      <c r="J47" s="119" t="s">
        <v>941</v>
      </c>
      <c r="K47" s="117">
        <f>H47-F47</f>
        <v>35</v>
      </c>
      <c r="L47" s="120">
        <f t="shared" ref="L47" si="2">(H47*N47)*0.07%</f>
        <v>570.15000000000009</v>
      </c>
      <c r="M47" s="175">
        <f t="shared" ref="M47" si="3">(K47*N47)-L47</f>
        <v>9929.85</v>
      </c>
      <c r="N47" s="117">
        <v>300</v>
      </c>
      <c r="O47" s="119" t="s">
        <v>601</v>
      </c>
      <c r="P47" s="118">
        <v>45110</v>
      </c>
      <c r="Q47" s="176"/>
      <c r="R47" s="62" t="s">
        <v>616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77"/>
      <c r="AG47" s="178"/>
      <c r="AH47" s="176"/>
      <c r="AI47" s="176"/>
      <c r="AJ47" s="177"/>
      <c r="AK47" s="177"/>
      <c r="AL47" s="177"/>
    </row>
    <row r="48" spans="1:38" ht="15" customHeight="1">
      <c r="A48" s="267">
        <v>3</v>
      </c>
      <c r="B48" s="268">
        <v>45105</v>
      </c>
      <c r="C48" s="269"/>
      <c r="D48" s="269" t="s">
        <v>906</v>
      </c>
      <c r="E48" s="267" t="s">
        <v>614</v>
      </c>
      <c r="F48" s="267" t="s">
        <v>923</v>
      </c>
      <c r="G48" s="267">
        <v>564</v>
      </c>
      <c r="H48" s="270">
        <v>578.5</v>
      </c>
      <c r="I48" s="270" t="s">
        <v>907</v>
      </c>
      <c r="J48" s="119" t="s">
        <v>627</v>
      </c>
      <c r="K48" s="117">
        <f>H48-F48</f>
        <v>6</v>
      </c>
      <c r="L48" s="120">
        <f t="shared" ref="L48" si="4">(H48*N48)*0.07%</f>
        <v>607.42500000000007</v>
      </c>
      <c r="M48" s="175">
        <f t="shared" ref="M48" si="5">(K48*N48)-L48</f>
        <v>8392.5750000000007</v>
      </c>
      <c r="N48" s="117">
        <v>1500</v>
      </c>
      <c r="O48" s="119" t="s">
        <v>601</v>
      </c>
      <c r="P48" s="118">
        <v>45110</v>
      </c>
      <c r="Q48" s="177"/>
      <c r="R48" s="177" t="s">
        <v>600</v>
      </c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</row>
    <row r="49" spans="1:38" ht="12.75" customHeight="1">
      <c r="A49" s="267">
        <v>4</v>
      </c>
      <c r="B49" s="268">
        <v>45110</v>
      </c>
      <c r="C49" s="269"/>
      <c r="D49" s="269" t="s">
        <v>924</v>
      </c>
      <c r="E49" s="267" t="s">
        <v>614</v>
      </c>
      <c r="F49" s="267">
        <v>231.25</v>
      </c>
      <c r="G49" s="267">
        <v>228</v>
      </c>
      <c r="H49" s="270">
        <v>233.75</v>
      </c>
      <c r="I49" s="270" t="s">
        <v>925</v>
      </c>
      <c r="J49" s="119" t="s">
        <v>929</v>
      </c>
      <c r="K49" s="117">
        <f>H49-F49</f>
        <v>2.5</v>
      </c>
      <c r="L49" s="120">
        <f t="shared" ref="L49" si="6">(H49*N49)*0.07%</f>
        <v>687.22500000000014</v>
      </c>
      <c r="M49" s="175">
        <f t="shared" ref="M49" si="7">(K49*N49)-L49</f>
        <v>9812.7749999999996</v>
      </c>
      <c r="N49" s="117">
        <v>4200</v>
      </c>
      <c r="O49" s="119" t="s">
        <v>601</v>
      </c>
      <c r="P49" s="118">
        <v>45110</v>
      </c>
      <c r="Q49" s="176"/>
      <c r="R49" s="62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77"/>
      <c r="AG49" s="178"/>
      <c r="AH49" s="176"/>
      <c r="AI49" s="176"/>
      <c r="AJ49" s="177"/>
      <c r="AK49" s="177"/>
      <c r="AL49" s="177"/>
    </row>
    <row r="50" spans="1:38" ht="12.75" customHeight="1">
      <c r="A50" s="267">
        <v>5</v>
      </c>
      <c r="B50" s="268">
        <v>45110</v>
      </c>
      <c r="C50" s="269"/>
      <c r="D50" s="269" t="s">
        <v>926</v>
      </c>
      <c r="E50" s="267" t="s">
        <v>622</v>
      </c>
      <c r="F50" s="267">
        <v>19400</v>
      </c>
      <c r="G50" s="267">
        <v>19530</v>
      </c>
      <c r="H50" s="270">
        <v>19350</v>
      </c>
      <c r="I50" s="270" t="s">
        <v>927</v>
      </c>
      <c r="J50" s="119" t="s">
        <v>629</v>
      </c>
      <c r="K50" s="117">
        <f>F50-H50</f>
        <v>50</v>
      </c>
      <c r="L50" s="120">
        <f t="shared" ref="L50" si="8">(H50*N50)*0.07%</f>
        <v>677.25000000000011</v>
      </c>
      <c r="M50" s="175">
        <f t="shared" ref="M50" si="9">(K50*N50)-L50</f>
        <v>1822.75</v>
      </c>
      <c r="N50" s="117">
        <v>50</v>
      </c>
      <c r="O50" s="119" t="s">
        <v>601</v>
      </c>
      <c r="P50" s="118">
        <v>45110</v>
      </c>
      <c r="Q50" s="176"/>
      <c r="R50" s="62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77"/>
      <c r="AG50" s="178"/>
      <c r="AH50" s="176"/>
      <c r="AI50" s="176"/>
      <c r="AJ50" s="177"/>
      <c r="AK50" s="177"/>
      <c r="AL50" s="177"/>
    </row>
    <row r="51" spans="1:38" ht="12.75" customHeight="1">
      <c r="A51" s="267">
        <v>6</v>
      </c>
      <c r="B51" s="268">
        <v>45110</v>
      </c>
      <c r="C51" s="269"/>
      <c r="D51" s="269" t="s">
        <v>933</v>
      </c>
      <c r="E51" s="267" t="s">
        <v>614</v>
      </c>
      <c r="F51" s="267">
        <v>3289</v>
      </c>
      <c r="G51" s="267">
        <v>3230</v>
      </c>
      <c r="H51" s="270">
        <v>3342.5</v>
      </c>
      <c r="I51" s="270">
        <v>3400</v>
      </c>
      <c r="J51" s="119" t="s">
        <v>974</v>
      </c>
      <c r="K51" s="117">
        <f>H51-F51</f>
        <v>53.5</v>
      </c>
      <c r="L51" s="120">
        <f t="shared" ref="L51:L52" si="10">(H51*N51)*0.07%</f>
        <v>409.45625000000007</v>
      </c>
      <c r="M51" s="175">
        <f t="shared" ref="M51:M52" si="11">(K51*N51)-L51</f>
        <v>8953.0437500000007</v>
      </c>
      <c r="N51" s="117">
        <v>175</v>
      </c>
      <c r="O51" s="119" t="s">
        <v>601</v>
      </c>
      <c r="P51" s="118">
        <v>45112</v>
      </c>
      <c r="Q51" s="176"/>
      <c r="R51" s="62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77"/>
      <c r="AG51" s="178"/>
      <c r="AH51" s="176"/>
      <c r="AI51" s="176"/>
      <c r="AJ51" s="177"/>
      <c r="AK51" s="177"/>
      <c r="AL51" s="177"/>
    </row>
    <row r="52" spans="1:38" ht="12.75" customHeight="1">
      <c r="A52" s="334">
        <v>7</v>
      </c>
      <c r="B52" s="335">
        <v>45110</v>
      </c>
      <c r="C52" s="336"/>
      <c r="D52" s="336" t="s">
        <v>937</v>
      </c>
      <c r="E52" s="334" t="s">
        <v>614</v>
      </c>
      <c r="F52" s="334">
        <v>681.5</v>
      </c>
      <c r="G52" s="334">
        <v>672</v>
      </c>
      <c r="H52" s="337">
        <v>672</v>
      </c>
      <c r="I52" s="337" t="s">
        <v>938</v>
      </c>
      <c r="J52" s="338" t="s">
        <v>975</v>
      </c>
      <c r="K52" s="339">
        <f>H52-F52</f>
        <v>-9.5</v>
      </c>
      <c r="L52" s="340">
        <f t="shared" si="10"/>
        <v>611.5200000000001</v>
      </c>
      <c r="M52" s="341">
        <f t="shared" si="11"/>
        <v>-12961.52</v>
      </c>
      <c r="N52" s="339">
        <v>1300</v>
      </c>
      <c r="O52" s="338" t="s">
        <v>615</v>
      </c>
      <c r="P52" s="342">
        <v>45112</v>
      </c>
      <c r="Q52" s="176"/>
      <c r="R52" s="62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77"/>
      <c r="AG52" s="178"/>
      <c r="AH52" s="176"/>
      <c r="AI52" s="176"/>
      <c r="AJ52" s="177"/>
      <c r="AK52" s="177"/>
      <c r="AL52" s="177"/>
    </row>
    <row r="53" spans="1:38" ht="12.75" customHeight="1">
      <c r="A53" s="334">
        <v>8</v>
      </c>
      <c r="B53" s="335">
        <v>45110</v>
      </c>
      <c r="C53" s="336"/>
      <c r="D53" s="336" t="s">
        <v>942</v>
      </c>
      <c r="E53" s="334" t="s">
        <v>614</v>
      </c>
      <c r="F53" s="334">
        <v>762.5</v>
      </c>
      <c r="G53" s="334">
        <v>750</v>
      </c>
      <c r="H53" s="337">
        <v>750</v>
      </c>
      <c r="I53" s="337" t="s">
        <v>943</v>
      </c>
      <c r="J53" s="338" t="s">
        <v>968</v>
      </c>
      <c r="K53" s="339">
        <f>H53-F53</f>
        <v>-12.5</v>
      </c>
      <c r="L53" s="340">
        <f t="shared" ref="L53:L54" si="12">(H53*N53)*0.07%</f>
        <v>525.00000000000011</v>
      </c>
      <c r="M53" s="341">
        <f t="shared" ref="M53:M54" si="13">(K53*N53)-L53</f>
        <v>-13025</v>
      </c>
      <c r="N53" s="339">
        <v>1000</v>
      </c>
      <c r="O53" s="338" t="s">
        <v>615</v>
      </c>
      <c r="P53" s="342">
        <v>45111</v>
      </c>
      <c r="Q53" s="176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77"/>
      <c r="AG53" s="178"/>
      <c r="AH53" s="176"/>
      <c r="AI53" s="176"/>
      <c r="AJ53" s="177"/>
      <c r="AK53" s="177"/>
      <c r="AL53" s="177"/>
    </row>
    <row r="54" spans="1:38" ht="12.75" customHeight="1">
      <c r="A54" s="267">
        <v>9</v>
      </c>
      <c r="B54" s="268">
        <v>45113</v>
      </c>
      <c r="C54" s="269"/>
      <c r="D54" s="269" t="s">
        <v>996</v>
      </c>
      <c r="E54" s="267" t="s">
        <v>614</v>
      </c>
      <c r="F54" s="267">
        <v>4720</v>
      </c>
      <c r="G54" s="267">
        <v>4640</v>
      </c>
      <c r="H54" s="270">
        <v>4775</v>
      </c>
      <c r="I54" s="270" t="s">
        <v>997</v>
      </c>
      <c r="J54" s="119" t="s">
        <v>750</v>
      </c>
      <c r="K54" s="117">
        <f>H54-F54</f>
        <v>55</v>
      </c>
      <c r="L54" s="120">
        <f t="shared" si="12"/>
        <v>501.37500000000006</v>
      </c>
      <c r="M54" s="175">
        <f t="shared" si="13"/>
        <v>7748.625</v>
      </c>
      <c r="N54" s="117">
        <v>150</v>
      </c>
      <c r="O54" s="119" t="s">
        <v>601</v>
      </c>
      <c r="P54" s="118">
        <v>45113</v>
      </c>
      <c r="Q54" s="176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77"/>
      <c r="AG54" s="178"/>
      <c r="AH54" s="176"/>
      <c r="AI54" s="176"/>
      <c r="AJ54" s="177"/>
      <c r="AK54" s="177"/>
      <c r="AL54" s="177"/>
    </row>
    <row r="55" spans="1:38" ht="12.75" customHeight="1">
      <c r="A55" s="107"/>
      <c r="B55" s="179"/>
      <c r="C55" s="180"/>
      <c r="D55" s="180"/>
      <c r="E55" s="107"/>
      <c r="F55" s="107"/>
      <c r="G55" s="107"/>
      <c r="H55" s="113"/>
      <c r="I55" s="113"/>
      <c r="J55" s="272"/>
      <c r="K55" s="107"/>
      <c r="L55" s="114"/>
      <c r="M55" s="182"/>
      <c r="N55" s="107"/>
      <c r="O55" s="113"/>
      <c r="P55" s="108"/>
      <c r="Q55" s="176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77"/>
      <c r="AG55" s="178"/>
      <c r="AH55" s="176"/>
      <c r="AI55" s="176"/>
      <c r="AJ55" s="177"/>
      <c r="AK55" s="177"/>
      <c r="AL55" s="177"/>
    </row>
    <row r="56" spans="1:38" ht="12.75" customHeight="1">
      <c r="A56" s="107"/>
      <c r="B56" s="179"/>
      <c r="C56" s="180"/>
      <c r="D56" s="180"/>
      <c r="E56" s="107"/>
      <c r="F56" s="107"/>
      <c r="G56" s="107"/>
      <c r="H56" s="113"/>
      <c r="I56" s="113"/>
      <c r="J56" s="272"/>
      <c r="K56" s="107"/>
      <c r="L56" s="114"/>
      <c r="M56" s="182"/>
      <c r="N56" s="107"/>
      <c r="O56" s="113"/>
      <c r="P56" s="108"/>
      <c r="Q56" s="176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77"/>
      <c r="AG56" s="178"/>
      <c r="AH56" s="176"/>
      <c r="AI56" s="176"/>
      <c r="AJ56" s="177"/>
      <c r="AK56" s="177"/>
      <c r="AL56" s="177"/>
    </row>
    <row r="57" spans="1:38" ht="12.75" customHeight="1">
      <c r="A57" s="177"/>
      <c r="B57" s="183"/>
      <c r="C57" s="176"/>
      <c r="D57" s="176"/>
      <c r="E57" s="177"/>
      <c r="F57" s="177"/>
      <c r="G57" s="177"/>
      <c r="H57" s="184"/>
      <c r="I57" s="184"/>
      <c r="J57" s="184"/>
      <c r="K57" s="176"/>
      <c r="L57" s="177"/>
      <c r="M57" s="177"/>
      <c r="N57" s="177"/>
      <c r="O57" s="184"/>
      <c r="P57" s="184"/>
      <c r="Q57" s="176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77"/>
      <c r="AG57" s="178"/>
      <c r="AH57" s="176"/>
      <c r="AI57" s="176"/>
      <c r="AJ57" s="177"/>
      <c r="AK57" s="177"/>
      <c r="AL57" s="177"/>
    </row>
    <row r="58" spans="1:38">
      <c r="A58" s="185" t="s">
        <v>623</v>
      </c>
      <c r="B58" s="185"/>
      <c r="C58" s="185"/>
      <c r="D58" s="185"/>
      <c r="E58" s="186"/>
      <c r="F58" s="140"/>
      <c r="G58" s="140"/>
      <c r="H58" s="140"/>
      <c r="I58" s="140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104" t="s">
        <v>16</v>
      </c>
      <c r="B59" s="104" t="s">
        <v>569</v>
      </c>
      <c r="C59" s="104"/>
      <c r="D59" s="105" t="s">
        <v>583</v>
      </c>
      <c r="E59" s="104" t="s">
        <v>584</v>
      </c>
      <c r="F59" s="104" t="s">
        <v>585</v>
      </c>
      <c r="G59" s="104" t="s">
        <v>612</v>
      </c>
      <c r="H59" s="104" t="s">
        <v>587</v>
      </c>
      <c r="I59" s="104" t="s">
        <v>588</v>
      </c>
      <c r="J59" s="103" t="s">
        <v>589</v>
      </c>
      <c r="K59" s="103" t="s">
        <v>624</v>
      </c>
      <c r="L59" s="106" t="s">
        <v>591</v>
      </c>
      <c r="M59" s="174" t="s">
        <v>620</v>
      </c>
      <c r="N59" s="104" t="s">
        <v>621</v>
      </c>
      <c r="O59" s="104" t="s">
        <v>593</v>
      </c>
      <c r="P59" s="105" t="s">
        <v>594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15" customHeight="1">
      <c r="A60" s="371">
        <v>1</v>
      </c>
      <c r="B60" s="373">
        <v>45107</v>
      </c>
      <c r="C60" s="298"/>
      <c r="D60" s="299" t="s">
        <v>914</v>
      </c>
      <c r="E60" s="298" t="s">
        <v>614</v>
      </c>
      <c r="F60" s="300" t="s">
        <v>916</v>
      </c>
      <c r="G60" s="298"/>
      <c r="H60" s="298"/>
      <c r="I60" s="298"/>
      <c r="J60" s="375" t="s">
        <v>599</v>
      </c>
      <c r="K60" s="296"/>
      <c r="L60" s="301"/>
      <c r="M60" s="302"/>
      <c r="N60" s="296"/>
      <c r="O60" s="298"/>
      <c r="P60" s="297"/>
      <c r="Q60" s="177"/>
      <c r="R60" s="177" t="s">
        <v>616</v>
      </c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</row>
    <row r="61" spans="1:38" ht="15" customHeight="1">
      <c r="A61" s="372"/>
      <c r="B61" s="374"/>
      <c r="C61" s="298"/>
      <c r="D61" s="299" t="s">
        <v>915</v>
      </c>
      <c r="E61" s="298" t="s">
        <v>622</v>
      </c>
      <c r="F61" s="300" t="s">
        <v>917</v>
      </c>
      <c r="G61" s="298"/>
      <c r="H61" s="298"/>
      <c r="I61" s="298"/>
      <c r="J61" s="376"/>
      <c r="K61" s="296"/>
      <c r="L61" s="301"/>
      <c r="M61" s="302"/>
      <c r="N61" s="296"/>
      <c r="O61" s="298"/>
      <c r="P61" s="29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</row>
    <row r="62" spans="1:38" ht="15" customHeight="1">
      <c r="A62" s="311">
        <v>2</v>
      </c>
      <c r="B62" s="310">
        <v>45107</v>
      </c>
      <c r="C62" s="280"/>
      <c r="D62" s="281" t="s">
        <v>909</v>
      </c>
      <c r="E62" s="280" t="s">
        <v>622</v>
      </c>
      <c r="F62" s="285" t="s">
        <v>920</v>
      </c>
      <c r="G62" s="280">
        <v>115</v>
      </c>
      <c r="H62" s="280">
        <v>115</v>
      </c>
      <c r="I62" s="280" t="s">
        <v>911</v>
      </c>
      <c r="J62" s="264" t="s">
        <v>921</v>
      </c>
      <c r="K62" s="303">
        <f>F62-H62</f>
        <v>-30.5</v>
      </c>
      <c r="L62" s="288">
        <v>100</v>
      </c>
      <c r="M62" s="289">
        <f t="shared" ref="M62" si="14">(K62*N62)-100</f>
        <v>-1625</v>
      </c>
      <c r="N62" s="263">
        <v>50</v>
      </c>
      <c r="O62" s="282" t="s">
        <v>615</v>
      </c>
      <c r="P62" s="290">
        <v>45110</v>
      </c>
      <c r="Q62" s="177"/>
      <c r="R62" s="177" t="s">
        <v>600</v>
      </c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</row>
    <row r="63" spans="1:38" ht="15" customHeight="1">
      <c r="A63" s="311">
        <v>3</v>
      </c>
      <c r="B63" s="310">
        <v>45107</v>
      </c>
      <c r="C63" s="280"/>
      <c r="D63" s="281" t="s">
        <v>910</v>
      </c>
      <c r="E63" s="280" t="s">
        <v>614</v>
      </c>
      <c r="F63" s="285" t="s">
        <v>918</v>
      </c>
      <c r="G63" s="280">
        <v>30</v>
      </c>
      <c r="H63" s="280">
        <v>30</v>
      </c>
      <c r="I63" s="280" t="s">
        <v>912</v>
      </c>
      <c r="J63" s="264" t="s">
        <v>922</v>
      </c>
      <c r="K63" s="263">
        <f t="shared" ref="K63:K64" si="15">H63-F63</f>
        <v>-39</v>
      </c>
      <c r="L63" s="288">
        <v>100</v>
      </c>
      <c r="M63" s="289">
        <f t="shared" ref="M63:M65" si="16">(K63*N63)-100</f>
        <v>-1660</v>
      </c>
      <c r="N63" s="263">
        <v>40</v>
      </c>
      <c r="O63" s="282" t="s">
        <v>615</v>
      </c>
      <c r="P63" s="290">
        <v>45110</v>
      </c>
      <c r="Q63" s="177"/>
      <c r="R63" s="177" t="s">
        <v>616</v>
      </c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</row>
    <row r="64" spans="1:38" ht="15" customHeight="1">
      <c r="A64" s="308">
        <v>4</v>
      </c>
      <c r="B64" s="309">
        <v>45110</v>
      </c>
      <c r="C64" s="265"/>
      <c r="D64" s="266" t="s">
        <v>928</v>
      </c>
      <c r="E64" s="265" t="s">
        <v>614</v>
      </c>
      <c r="F64" s="284" t="s">
        <v>930</v>
      </c>
      <c r="G64" s="265">
        <v>75</v>
      </c>
      <c r="H64" s="265">
        <v>220</v>
      </c>
      <c r="I64" s="265" t="s">
        <v>873</v>
      </c>
      <c r="J64" s="291" t="s">
        <v>629</v>
      </c>
      <c r="K64" s="292">
        <f t="shared" si="15"/>
        <v>50</v>
      </c>
      <c r="L64" s="293">
        <v>100</v>
      </c>
      <c r="M64" s="294">
        <f t="shared" si="16"/>
        <v>1150</v>
      </c>
      <c r="N64" s="292">
        <v>25</v>
      </c>
      <c r="O64" s="291" t="s">
        <v>601</v>
      </c>
      <c r="P64" s="295">
        <v>45110</v>
      </c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</row>
    <row r="65" spans="1:38" ht="15" customHeight="1">
      <c r="A65" s="311">
        <v>5</v>
      </c>
      <c r="B65" s="310">
        <v>45110</v>
      </c>
      <c r="C65" s="280"/>
      <c r="D65" s="281" t="s">
        <v>934</v>
      </c>
      <c r="E65" s="280" t="s">
        <v>614</v>
      </c>
      <c r="F65" s="285" t="s">
        <v>949</v>
      </c>
      <c r="G65" s="280">
        <v>40</v>
      </c>
      <c r="H65" s="280">
        <v>40</v>
      </c>
      <c r="I65" s="280" t="s">
        <v>913</v>
      </c>
      <c r="J65" s="324" t="s">
        <v>950</v>
      </c>
      <c r="K65" s="325">
        <f>F65-H65</f>
        <v>30</v>
      </c>
      <c r="L65" s="326">
        <v>100</v>
      </c>
      <c r="M65" s="327">
        <f t="shared" si="16"/>
        <v>1400</v>
      </c>
      <c r="N65" s="328">
        <v>50</v>
      </c>
      <c r="O65" s="329" t="s">
        <v>615</v>
      </c>
      <c r="P65" s="330">
        <v>45111</v>
      </c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</row>
    <row r="66" spans="1:38" ht="15" customHeight="1">
      <c r="A66" s="319">
        <v>6</v>
      </c>
      <c r="B66" s="320">
        <v>45110</v>
      </c>
      <c r="C66" s="321"/>
      <c r="D66" s="322" t="s">
        <v>928</v>
      </c>
      <c r="E66" s="321" t="s">
        <v>614</v>
      </c>
      <c r="F66" s="323" t="s">
        <v>944</v>
      </c>
      <c r="G66" s="321">
        <v>65</v>
      </c>
      <c r="H66" s="321">
        <v>165</v>
      </c>
      <c r="I66" s="321" t="s">
        <v>873</v>
      </c>
      <c r="J66" s="321" t="s">
        <v>948</v>
      </c>
      <c r="K66" s="319">
        <f t="shared" ref="K66:K67" si="17">H66-F66</f>
        <v>5</v>
      </c>
      <c r="L66" s="331">
        <v>100</v>
      </c>
      <c r="M66" s="332">
        <f t="shared" ref="M66:M67" si="18">(K66*N66)-100</f>
        <v>25</v>
      </c>
      <c r="N66" s="319">
        <v>25</v>
      </c>
      <c r="O66" s="321" t="s">
        <v>625</v>
      </c>
      <c r="P66" s="320">
        <v>45110</v>
      </c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</row>
    <row r="67" spans="1:38" ht="15" customHeight="1">
      <c r="A67" s="308">
        <v>7</v>
      </c>
      <c r="B67" s="309">
        <v>45111</v>
      </c>
      <c r="C67" s="265"/>
      <c r="D67" s="266" t="s">
        <v>928</v>
      </c>
      <c r="E67" s="265" t="s">
        <v>614</v>
      </c>
      <c r="F67" s="284" t="s">
        <v>953</v>
      </c>
      <c r="G67" s="265">
        <v>0</v>
      </c>
      <c r="H67" s="265">
        <v>160</v>
      </c>
      <c r="I67" s="265" t="s">
        <v>873</v>
      </c>
      <c r="J67" s="291" t="s">
        <v>655</v>
      </c>
      <c r="K67" s="292">
        <f t="shared" si="17"/>
        <v>40</v>
      </c>
      <c r="L67" s="293">
        <v>100</v>
      </c>
      <c r="M67" s="294">
        <f t="shared" si="18"/>
        <v>900</v>
      </c>
      <c r="N67" s="292">
        <v>25</v>
      </c>
      <c r="O67" s="291" t="s">
        <v>601</v>
      </c>
      <c r="P67" s="295">
        <v>45111</v>
      </c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1:38" ht="15" customHeight="1">
      <c r="A68" s="308">
        <v>8</v>
      </c>
      <c r="B68" s="309">
        <v>45111</v>
      </c>
      <c r="C68" s="265"/>
      <c r="D68" s="266" t="s">
        <v>951</v>
      </c>
      <c r="E68" s="265" t="s">
        <v>614</v>
      </c>
      <c r="F68" s="284" t="s">
        <v>956</v>
      </c>
      <c r="G68" s="265">
        <v>0</v>
      </c>
      <c r="H68" s="265">
        <v>51</v>
      </c>
      <c r="I68" s="265" t="s">
        <v>952</v>
      </c>
      <c r="J68" s="291" t="s">
        <v>626</v>
      </c>
      <c r="K68" s="292">
        <f t="shared" ref="K68:K69" si="19">H68-F68</f>
        <v>21</v>
      </c>
      <c r="L68" s="293">
        <v>100</v>
      </c>
      <c r="M68" s="294">
        <f t="shared" ref="M68:M69" si="20">(K68*N68)-100</f>
        <v>740</v>
      </c>
      <c r="N68" s="292">
        <v>40</v>
      </c>
      <c r="O68" s="291" t="s">
        <v>601</v>
      </c>
      <c r="P68" s="295">
        <v>45111</v>
      </c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1:38" ht="15" customHeight="1">
      <c r="A69" s="308">
        <v>9</v>
      </c>
      <c r="B69" s="309">
        <v>45111</v>
      </c>
      <c r="C69" s="265"/>
      <c r="D69" s="266" t="s">
        <v>928</v>
      </c>
      <c r="E69" s="265" t="s">
        <v>614</v>
      </c>
      <c r="F69" s="284" t="s">
        <v>964</v>
      </c>
      <c r="G69" s="265">
        <v>0</v>
      </c>
      <c r="H69" s="265">
        <v>122.5</v>
      </c>
      <c r="I69" s="265" t="s">
        <v>957</v>
      </c>
      <c r="J69" s="291" t="s">
        <v>965</v>
      </c>
      <c r="K69" s="292">
        <f t="shared" si="19"/>
        <v>20</v>
      </c>
      <c r="L69" s="293">
        <v>100</v>
      </c>
      <c r="M69" s="294">
        <f t="shared" si="20"/>
        <v>400</v>
      </c>
      <c r="N69" s="292">
        <v>25</v>
      </c>
      <c r="O69" s="291" t="s">
        <v>601</v>
      </c>
      <c r="P69" s="295">
        <v>45111</v>
      </c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1:38" ht="15" customHeight="1">
      <c r="A70" s="308">
        <v>10</v>
      </c>
      <c r="B70" s="309">
        <v>45111</v>
      </c>
      <c r="C70" s="265"/>
      <c r="D70" s="266" t="s">
        <v>960</v>
      </c>
      <c r="E70" s="265" t="s">
        <v>614</v>
      </c>
      <c r="F70" s="284" t="s">
        <v>962</v>
      </c>
      <c r="G70" s="265">
        <v>0</v>
      </c>
      <c r="H70" s="265">
        <v>51</v>
      </c>
      <c r="I70" s="265" t="s">
        <v>961</v>
      </c>
      <c r="J70" s="291" t="s">
        <v>963</v>
      </c>
      <c r="K70" s="292">
        <f t="shared" ref="K70" si="21">H70-F70</f>
        <v>15</v>
      </c>
      <c r="L70" s="293">
        <v>100</v>
      </c>
      <c r="M70" s="294">
        <f t="shared" ref="M70" si="22">(K70*N70)-100</f>
        <v>500</v>
      </c>
      <c r="N70" s="292">
        <v>40</v>
      </c>
      <c r="O70" s="291" t="s">
        <v>601</v>
      </c>
      <c r="P70" s="295">
        <v>45111</v>
      </c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</row>
    <row r="71" spans="1:38" ht="15" customHeight="1">
      <c r="A71" s="308">
        <v>11</v>
      </c>
      <c r="B71" s="309">
        <v>45111</v>
      </c>
      <c r="C71" s="265"/>
      <c r="D71" s="266" t="s">
        <v>951</v>
      </c>
      <c r="E71" s="265" t="s">
        <v>614</v>
      </c>
      <c r="F71" s="284" t="s">
        <v>966</v>
      </c>
      <c r="G71" s="265">
        <v>0</v>
      </c>
      <c r="H71" s="265">
        <v>46.5</v>
      </c>
      <c r="I71" s="265" t="s">
        <v>952</v>
      </c>
      <c r="J71" s="291" t="s">
        <v>969</v>
      </c>
      <c r="K71" s="292">
        <f t="shared" ref="K71" si="23">H71-F71</f>
        <v>19.5</v>
      </c>
      <c r="L71" s="293">
        <v>100</v>
      </c>
      <c r="M71" s="294">
        <f t="shared" ref="M71:M72" si="24">(K71*N71)-100</f>
        <v>680</v>
      </c>
      <c r="N71" s="292">
        <v>40</v>
      </c>
      <c r="O71" s="291" t="s">
        <v>601</v>
      </c>
      <c r="P71" s="295">
        <v>45111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38" ht="15" customHeight="1">
      <c r="A72" s="311">
        <v>12</v>
      </c>
      <c r="B72" s="310">
        <v>45112</v>
      </c>
      <c r="C72" s="280"/>
      <c r="D72" s="281" t="s">
        <v>976</v>
      </c>
      <c r="E72" s="280" t="s">
        <v>614</v>
      </c>
      <c r="F72" s="285" t="s">
        <v>999</v>
      </c>
      <c r="G72" s="280">
        <v>15</v>
      </c>
      <c r="H72" s="280">
        <v>15</v>
      </c>
      <c r="I72" s="280" t="s">
        <v>977</v>
      </c>
      <c r="J72" s="324" t="s">
        <v>1000</v>
      </c>
      <c r="K72" s="325">
        <f>F72-H72</f>
        <v>39.5</v>
      </c>
      <c r="L72" s="326">
        <v>100</v>
      </c>
      <c r="M72" s="327">
        <f t="shared" si="24"/>
        <v>1875</v>
      </c>
      <c r="N72" s="328">
        <v>50</v>
      </c>
      <c r="O72" s="329" t="s">
        <v>615</v>
      </c>
      <c r="P72" s="330">
        <v>45113</v>
      </c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</row>
    <row r="73" spans="1:38" ht="15" customHeight="1">
      <c r="A73" s="371">
        <v>13</v>
      </c>
      <c r="B73" s="373">
        <v>45112</v>
      </c>
      <c r="C73" s="298"/>
      <c r="D73" s="299" t="s">
        <v>980</v>
      </c>
      <c r="E73" s="298" t="s">
        <v>614</v>
      </c>
      <c r="F73" s="300" t="s">
        <v>981</v>
      </c>
      <c r="G73" s="298">
        <v>120</v>
      </c>
      <c r="H73" s="298"/>
      <c r="I73" s="298" t="s">
        <v>983</v>
      </c>
      <c r="J73" s="375" t="s">
        <v>599</v>
      </c>
      <c r="K73" s="296"/>
      <c r="L73" s="301"/>
      <c r="M73" s="302"/>
      <c r="N73" s="296"/>
      <c r="O73" s="298"/>
      <c r="P73" s="29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</row>
    <row r="74" spans="1:38" ht="15" customHeight="1">
      <c r="A74" s="372"/>
      <c r="B74" s="374"/>
      <c r="C74" s="298"/>
      <c r="D74" s="299" t="s">
        <v>928</v>
      </c>
      <c r="E74" s="298" t="s">
        <v>622</v>
      </c>
      <c r="F74" s="300" t="s">
        <v>982</v>
      </c>
      <c r="G74" s="298"/>
      <c r="H74" s="298"/>
      <c r="I74" s="298">
        <v>0</v>
      </c>
      <c r="J74" s="376"/>
      <c r="K74" s="296"/>
      <c r="L74" s="301"/>
      <c r="M74" s="302"/>
      <c r="N74" s="296"/>
      <c r="O74" s="298"/>
      <c r="P74" s="29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38" ht="15" customHeight="1">
      <c r="A75" s="311">
        <v>14</v>
      </c>
      <c r="B75" s="310">
        <v>45113</v>
      </c>
      <c r="C75" s="280"/>
      <c r="D75" s="281" t="s">
        <v>1005</v>
      </c>
      <c r="E75" s="280" t="s">
        <v>614</v>
      </c>
      <c r="F75" s="285" t="s">
        <v>1017</v>
      </c>
      <c r="G75" s="280">
        <v>0</v>
      </c>
      <c r="H75" s="280">
        <v>0</v>
      </c>
      <c r="I75" s="280" t="s">
        <v>1006</v>
      </c>
      <c r="J75" s="324" t="s">
        <v>1018</v>
      </c>
      <c r="K75" s="325">
        <f>F75-H75</f>
        <v>16</v>
      </c>
      <c r="L75" s="326">
        <v>100</v>
      </c>
      <c r="M75" s="327">
        <f t="shared" ref="M75" si="25">(K75*N75)-100</f>
        <v>700</v>
      </c>
      <c r="N75" s="328">
        <v>50</v>
      </c>
      <c r="O75" s="329" t="s">
        <v>615</v>
      </c>
      <c r="P75" s="330">
        <v>45113</v>
      </c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</row>
    <row r="76" spans="1:38" ht="15" customHeight="1">
      <c r="A76" s="319">
        <v>15</v>
      </c>
      <c r="B76" s="320">
        <v>45113</v>
      </c>
      <c r="C76" s="321"/>
      <c r="D76" s="322" t="s">
        <v>1007</v>
      </c>
      <c r="E76" s="321" t="s">
        <v>614</v>
      </c>
      <c r="F76" s="323" t="s">
        <v>1014</v>
      </c>
      <c r="G76" s="321">
        <v>40</v>
      </c>
      <c r="H76" s="321">
        <v>86.5</v>
      </c>
      <c r="I76" s="321" t="s">
        <v>1008</v>
      </c>
      <c r="J76" s="321" t="s">
        <v>1015</v>
      </c>
      <c r="K76" s="319">
        <f t="shared" ref="K76" si="26">H76-F76</f>
        <v>4</v>
      </c>
      <c r="L76" s="331">
        <v>100</v>
      </c>
      <c r="M76" s="332">
        <f t="shared" ref="M76" si="27">(K76*N76)-100</f>
        <v>60</v>
      </c>
      <c r="N76" s="319">
        <v>40</v>
      </c>
      <c r="O76" s="321" t="s">
        <v>625</v>
      </c>
      <c r="P76" s="320">
        <v>45113</v>
      </c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</row>
    <row r="77" spans="1:38" ht="15" customHeight="1">
      <c r="A77" s="347">
        <v>16</v>
      </c>
      <c r="B77" s="348">
        <v>45113</v>
      </c>
      <c r="C77" s="298"/>
      <c r="D77" s="299" t="s">
        <v>1009</v>
      </c>
      <c r="E77" s="298" t="s">
        <v>614</v>
      </c>
      <c r="F77" s="300" t="s">
        <v>1010</v>
      </c>
      <c r="G77" s="298">
        <v>19</v>
      </c>
      <c r="H77" s="298"/>
      <c r="I77" s="298" t="s">
        <v>1011</v>
      </c>
      <c r="J77" s="349" t="s">
        <v>599</v>
      </c>
      <c r="K77" s="296"/>
      <c r="L77" s="301"/>
      <c r="M77" s="302"/>
      <c r="N77" s="296"/>
      <c r="O77" s="298"/>
      <c r="P77" s="29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</row>
    <row r="78" spans="1:38" ht="15" customHeight="1">
      <c r="A78" s="347">
        <v>17</v>
      </c>
      <c r="B78" s="348">
        <v>45113</v>
      </c>
      <c r="C78" s="298"/>
      <c r="D78" s="299" t="s">
        <v>1012</v>
      </c>
      <c r="E78" s="298" t="s">
        <v>614</v>
      </c>
      <c r="F78" s="300" t="s">
        <v>1010</v>
      </c>
      <c r="G78" s="298">
        <v>22</v>
      </c>
      <c r="H78" s="298"/>
      <c r="I78" s="298" t="s">
        <v>1013</v>
      </c>
      <c r="J78" s="349" t="s">
        <v>599</v>
      </c>
      <c r="K78" s="296"/>
      <c r="L78" s="301"/>
      <c r="M78" s="302"/>
      <c r="N78" s="296"/>
      <c r="O78" s="298"/>
      <c r="P78" s="29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</row>
    <row r="79" spans="1:38" ht="15" customHeight="1">
      <c r="A79" s="347"/>
      <c r="B79" s="348"/>
      <c r="C79" s="298"/>
      <c r="D79" s="299"/>
      <c r="E79" s="298"/>
      <c r="F79" s="300"/>
      <c r="G79" s="298"/>
      <c r="H79" s="298"/>
      <c r="I79" s="298"/>
      <c r="J79" s="349"/>
      <c r="K79" s="296"/>
      <c r="L79" s="301"/>
      <c r="M79" s="302"/>
      <c r="N79" s="296"/>
      <c r="O79" s="298"/>
      <c r="P79" s="29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</row>
    <row r="80" spans="1:38" ht="15" customHeight="1">
      <c r="A80" s="296"/>
      <c r="B80" s="297"/>
      <c r="C80" s="298"/>
      <c r="D80" s="299"/>
      <c r="E80" s="298"/>
      <c r="F80" s="300"/>
      <c r="G80" s="298"/>
      <c r="H80" s="298"/>
      <c r="I80" s="298"/>
      <c r="J80" s="298"/>
      <c r="K80" s="296"/>
      <c r="L80" s="301"/>
      <c r="M80" s="302"/>
      <c r="N80" s="296"/>
      <c r="O80" s="298"/>
      <c r="P80" s="29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</row>
    <row r="81" spans="1:38" ht="38.25" customHeight="1">
      <c r="A81" s="102" t="s">
        <v>631</v>
      </c>
      <c r="B81" s="187"/>
      <c r="C81" s="187"/>
      <c r="D81" s="188"/>
      <c r="E81" s="162"/>
      <c r="F81" s="6"/>
      <c r="G81" s="6"/>
      <c r="H81" s="163"/>
      <c r="I81" s="189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</row>
    <row r="82" spans="1:38" ht="38.25">
      <c r="A82" s="103" t="s">
        <v>16</v>
      </c>
      <c r="B82" s="104" t="s">
        <v>569</v>
      </c>
      <c r="C82" s="104"/>
      <c r="D82" s="105" t="s">
        <v>583</v>
      </c>
      <c r="E82" s="104" t="s">
        <v>584</v>
      </c>
      <c r="F82" s="104" t="s">
        <v>585</v>
      </c>
      <c r="G82" s="104" t="s">
        <v>586</v>
      </c>
      <c r="H82" s="104" t="s">
        <v>587</v>
      </c>
      <c r="I82" s="104" t="s">
        <v>588</v>
      </c>
      <c r="J82" s="103" t="s">
        <v>589</v>
      </c>
      <c r="K82" s="166" t="s">
        <v>613</v>
      </c>
      <c r="L82" s="167" t="s">
        <v>591</v>
      </c>
      <c r="M82" s="106" t="s">
        <v>592</v>
      </c>
      <c r="N82" s="104" t="s">
        <v>593</v>
      </c>
      <c r="O82" s="105" t="s">
        <v>594</v>
      </c>
      <c r="P82" s="104" t="s">
        <v>595</v>
      </c>
      <c r="Q82" s="41"/>
      <c r="R82" s="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4.25" customHeight="1">
      <c r="A83" s="107">
        <v>1</v>
      </c>
      <c r="B83" s="108">
        <v>44840</v>
      </c>
      <c r="C83" s="180"/>
      <c r="D83" s="180" t="s">
        <v>632</v>
      </c>
      <c r="E83" s="107" t="s">
        <v>614</v>
      </c>
      <c r="F83" s="107" t="s">
        <v>633</v>
      </c>
      <c r="G83" s="107">
        <v>1220</v>
      </c>
      <c r="H83" s="107"/>
      <c r="I83" s="107" t="s">
        <v>634</v>
      </c>
      <c r="J83" s="113" t="s">
        <v>599</v>
      </c>
      <c r="K83" s="113"/>
      <c r="L83" s="114"/>
      <c r="M83" s="190"/>
      <c r="N83" s="113"/>
      <c r="O83" s="113"/>
      <c r="P83" s="114"/>
      <c r="Q83" s="41"/>
      <c r="R83" s="41" t="s">
        <v>600</v>
      </c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4.25" customHeight="1">
      <c r="A84" s="107">
        <v>2</v>
      </c>
      <c r="B84" s="108">
        <v>45071</v>
      </c>
      <c r="C84" s="180"/>
      <c r="D84" s="180" t="s">
        <v>280</v>
      </c>
      <c r="E84" s="107" t="s">
        <v>614</v>
      </c>
      <c r="F84" s="107" t="s">
        <v>636</v>
      </c>
      <c r="G84" s="107">
        <v>267</v>
      </c>
      <c r="H84" s="107"/>
      <c r="I84" s="107" t="s">
        <v>637</v>
      </c>
      <c r="J84" s="113" t="s">
        <v>599</v>
      </c>
      <c r="K84" s="113"/>
      <c r="L84" s="114"/>
      <c r="M84" s="115"/>
      <c r="N84" s="181"/>
      <c r="O84" s="191"/>
      <c r="P84" s="108"/>
      <c r="Q84" s="41"/>
      <c r="R84" s="41" t="s">
        <v>600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</row>
    <row r="85" spans="1:38" ht="12.75" customHeight="1">
      <c r="A85" s="107"/>
      <c r="B85" s="108"/>
      <c r="C85" s="180"/>
      <c r="D85" s="180"/>
      <c r="E85" s="107"/>
      <c r="F85" s="107"/>
      <c r="G85" s="107"/>
      <c r="H85" s="107"/>
      <c r="I85" s="107"/>
      <c r="J85" s="113"/>
      <c r="K85" s="113"/>
      <c r="L85" s="114"/>
      <c r="M85" s="190"/>
      <c r="N85" s="113"/>
      <c r="O85" s="113"/>
      <c r="P85" s="108"/>
      <c r="R85" s="6"/>
      <c r="S85" s="1"/>
      <c r="T85" s="1"/>
      <c r="U85" s="1"/>
      <c r="V85" s="1"/>
      <c r="W85" s="1"/>
      <c r="X85" s="1"/>
      <c r="Y85" s="1"/>
    </row>
    <row r="86" spans="1:38" ht="12.75" customHeight="1">
      <c r="A86" s="147" t="s">
        <v>605</v>
      </c>
      <c r="B86" s="147"/>
      <c r="C86" s="147"/>
      <c r="D86" s="147"/>
      <c r="E86" s="41"/>
      <c r="F86" s="154" t="s">
        <v>607</v>
      </c>
      <c r="G86" s="62"/>
      <c r="H86" s="62"/>
      <c r="I86" s="62"/>
      <c r="J86" s="6"/>
      <c r="K86" s="170"/>
      <c r="L86" s="171"/>
      <c r="M86" s="6"/>
      <c r="N86" s="137"/>
      <c r="O86" s="192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53" t="s">
        <v>606</v>
      </c>
      <c r="B87" s="147"/>
      <c r="C87" s="147"/>
      <c r="D87" s="147"/>
      <c r="E87" s="6"/>
      <c r="F87" s="154" t="s">
        <v>610</v>
      </c>
      <c r="G87" s="6"/>
      <c r="H87" s="6" t="s">
        <v>638</v>
      </c>
      <c r="I87" s="6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53"/>
      <c r="B88" s="147"/>
      <c r="C88" s="147"/>
      <c r="D88" s="147"/>
      <c r="E88" s="6"/>
      <c r="F88" s="154"/>
      <c r="G88" s="6"/>
      <c r="H88" s="6"/>
      <c r="I88" s="6"/>
      <c r="J88" s="1"/>
      <c r="K88" s="6"/>
      <c r="L88" s="6"/>
      <c r="M88" s="6"/>
      <c r="N88" s="1"/>
      <c r="O88" s="1"/>
      <c r="Q88" s="1"/>
      <c r="R88" s="62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53"/>
      <c r="B89" s="147"/>
      <c r="C89" s="147"/>
      <c r="D89" s="147"/>
      <c r="E89" s="6"/>
      <c r="F89" s="154"/>
      <c r="G89" s="62"/>
      <c r="H89" s="41"/>
      <c r="I89" s="62"/>
      <c r="J89" s="6"/>
      <c r="K89" s="170"/>
      <c r="L89" s="171"/>
      <c r="M89" s="6"/>
      <c r="N89" s="137"/>
      <c r="O89" s="172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53"/>
      <c r="B90" s="147"/>
      <c r="C90" s="147"/>
      <c r="D90" s="147"/>
      <c r="E90" s="6"/>
      <c r="F90" s="154"/>
      <c r="G90" s="62"/>
      <c r="H90" s="41"/>
      <c r="I90" s="62"/>
      <c r="J90" s="6"/>
      <c r="K90" s="170"/>
      <c r="L90" s="171"/>
      <c r="M90" s="6"/>
      <c r="N90" s="137"/>
      <c r="O90" s="172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53"/>
      <c r="B91" s="147"/>
      <c r="C91" s="147"/>
      <c r="D91" s="147"/>
      <c r="E91" s="6"/>
      <c r="F91" s="154"/>
      <c r="G91" s="62"/>
      <c r="H91" s="41"/>
      <c r="I91" s="62"/>
      <c r="J91" s="6"/>
      <c r="K91" s="170"/>
      <c r="L91" s="171"/>
      <c r="M91" s="6"/>
      <c r="N91" s="137"/>
      <c r="O91" s="172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53"/>
      <c r="B92" s="147"/>
      <c r="C92" s="147"/>
      <c r="D92" s="147"/>
      <c r="E92" s="6"/>
      <c r="F92" s="154"/>
      <c r="G92" s="62"/>
      <c r="H92" s="41"/>
      <c r="I92" s="62"/>
      <c r="J92" s="6"/>
      <c r="K92" s="170"/>
      <c r="L92" s="171"/>
      <c r="M92" s="6"/>
      <c r="N92" s="137"/>
      <c r="O92" s="172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53"/>
      <c r="B93" s="147"/>
      <c r="C93" s="147"/>
      <c r="D93" s="147"/>
      <c r="E93" s="6"/>
      <c r="F93" s="154"/>
      <c r="G93" s="62"/>
      <c r="H93" s="41"/>
      <c r="I93" s="62"/>
      <c r="J93" s="6"/>
      <c r="K93" s="170"/>
      <c r="L93" s="171"/>
      <c r="M93" s="6"/>
      <c r="N93" s="137"/>
      <c r="O93" s="172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53"/>
      <c r="B94" s="147"/>
      <c r="C94" s="147"/>
      <c r="D94" s="147"/>
      <c r="E94" s="6"/>
      <c r="F94" s="154"/>
      <c r="G94" s="62"/>
      <c r="H94" s="41"/>
      <c r="I94" s="62"/>
      <c r="J94" s="6"/>
      <c r="K94" s="170"/>
      <c r="L94" s="171"/>
      <c r="M94" s="6"/>
      <c r="N94" s="137"/>
      <c r="O94" s="172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62"/>
      <c r="B95" s="136"/>
      <c r="C95" s="136"/>
      <c r="D95" s="41"/>
      <c r="E95" s="62"/>
      <c r="F95" s="62"/>
      <c r="G95" s="62"/>
      <c r="H95" s="41"/>
      <c r="I95" s="62"/>
      <c r="J95" s="6"/>
      <c r="K95" s="170"/>
      <c r="L95" s="171"/>
      <c r="M95" s="6"/>
      <c r="N95" s="137"/>
      <c r="O95" s="172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41"/>
      <c r="B96" s="193" t="s">
        <v>639</v>
      </c>
      <c r="C96" s="193"/>
      <c r="D96" s="193"/>
      <c r="E96" s="193"/>
      <c r="F96" s="6"/>
      <c r="G96" s="6"/>
      <c r="H96" s="164"/>
      <c r="I96" s="6"/>
      <c r="J96" s="164"/>
      <c r="K96" s="165"/>
      <c r="L96" s="6"/>
      <c r="M96" s="6"/>
      <c r="N96" s="1"/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03" t="s">
        <v>16</v>
      </c>
      <c r="B97" s="104" t="s">
        <v>569</v>
      </c>
      <c r="C97" s="104"/>
      <c r="D97" s="105" t="s">
        <v>583</v>
      </c>
      <c r="E97" s="104" t="s">
        <v>584</v>
      </c>
      <c r="F97" s="104" t="s">
        <v>585</v>
      </c>
      <c r="G97" s="104" t="s">
        <v>640</v>
      </c>
      <c r="H97" s="104" t="s">
        <v>641</v>
      </c>
      <c r="I97" s="104" t="s">
        <v>588</v>
      </c>
      <c r="J97" s="194" t="s">
        <v>589</v>
      </c>
      <c r="K97" s="104" t="s">
        <v>590</v>
      </c>
      <c r="L97" s="104" t="s">
        <v>642</v>
      </c>
      <c r="M97" s="104" t="s">
        <v>593</v>
      </c>
      <c r="N97" s="105" t="s">
        <v>594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5">
        <v>1</v>
      </c>
      <c r="B98" s="196">
        <v>41579</v>
      </c>
      <c r="C98" s="196"/>
      <c r="D98" s="197" t="s">
        <v>643</v>
      </c>
      <c r="E98" s="198" t="s">
        <v>596</v>
      </c>
      <c r="F98" s="199">
        <v>82</v>
      </c>
      <c r="G98" s="198" t="s">
        <v>644</v>
      </c>
      <c r="H98" s="198">
        <v>100</v>
      </c>
      <c r="I98" s="200">
        <v>100</v>
      </c>
      <c r="J98" s="201" t="s">
        <v>645</v>
      </c>
      <c r="K98" s="202">
        <f t="shared" ref="K98:K150" si="28">H98-F98</f>
        <v>18</v>
      </c>
      <c r="L98" s="203">
        <f t="shared" ref="L98:L150" si="29">K98/F98</f>
        <v>0.21951219512195122</v>
      </c>
      <c r="M98" s="198" t="s">
        <v>601</v>
      </c>
      <c r="N98" s="204">
        <v>42657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2</v>
      </c>
      <c r="B99" s="196">
        <v>41794</v>
      </c>
      <c r="C99" s="196"/>
      <c r="D99" s="197" t="s">
        <v>646</v>
      </c>
      <c r="E99" s="198" t="s">
        <v>614</v>
      </c>
      <c r="F99" s="199">
        <v>257</v>
      </c>
      <c r="G99" s="198" t="s">
        <v>644</v>
      </c>
      <c r="H99" s="198">
        <v>300</v>
      </c>
      <c r="I99" s="200">
        <v>300</v>
      </c>
      <c r="J99" s="201" t="s">
        <v>645</v>
      </c>
      <c r="K99" s="202">
        <f t="shared" si="28"/>
        <v>43</v>
      </c>
      <c r="L99" s="203">
        <f t="shared" si="29"/>
        <v>0.16731517509727625</v>
      </c>
      <c r="M99" s="198" t="s">
        <v>601</v>
      </c>
      <c r="N99" s="204">
        <v>41822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5">
        <v>3</v>
      </c>
      <c r="B100" s="196">
        <v>41828</v>
      </c>
      <c r="C100" s="196"/>
      <c r="D100" s="197" t="s">
        <v>647</v>
      </c>
      <c r="E100" s="198" t="s">
        <v>614</v>
      </c>
      <c r="F100" s="199">
        <v>393</v>
      </c>
      <c r="G100" s="198" t="s">
        <v>644</v>
      </c>
      <c r="H100" s="198">
        <v>468</v>
      </c>
      <c r="I100" s="200">
        <v>468</v>
      </c>
      <c r="J100" s="201" t="s">
        <v>645</v>
      </c>
      <c r="K100" s="202">
        <f t="shared" si="28"/>
        <v>75</v>
      </c>
      <c r="L100" s="203">
        <f t="shared" si="29"/>
        <v>0.19083969465648856</v>
      </c>
      <c r="M100" s="198" t="s">
        <v>601</v>
      </c>
      <c r="N100" s="204">
        <v>41863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4</v>
      </c>
      <c r="B101" s="196">
        <v>41857</v>
      </c>
      <c r="C101" s="196"/>
      <c r="D101" s="197" t="s">
        <v>648</v>
      </c>
      <c r="E101" s="198" t="s">
        <v>614</v>
      </c>
      <c r="F101" s="199">
        <v>205</v>
      </c>
      <c r="G101" s="198" t="s">
        <v>644</v>
      </c>
      <c r="H101" s="198">
        <v>275</v>
      </c>
      <c r="I101" s="200">
        <v>250</v>
      </c>
      <c r="J101" s="201" t="s">
        <v>645</v>
      </c>
      <c r="K101" s="202">
        <f t="shared" si="28"/>
        <v>70</v>
      </c>
      <c r="L101" s="203">
        <f t="shared" si="29"/>
        <v>0.34146341463414637</v>
      </c>
      <c r="M101" s="198" t="s">
        <v>601</v>
      </c>
      <c r="N101" s="204">
        <v>41962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5</v>
      </c>
      <c r="B102" s="196">
        <v>41886</v>
      </c>
      <c r="C102" s="196"/>
      <c r="D102" s="197" t="s">
        <v>649</v>
      </c>
      <c r="E102" s="198" t="s">
        <v>614</v>
      </c>
      <c r="F102" s="199">
        <v>162</v>
      </c>
      <c r="G102" s="198" t="s">
        <v>644</v>
      </c>
      <c r="H102" s="198">
        <v>190</v>
      </c>
      <c r="I102" s="200">
        <v>190</v>
      </c>
      <c r="J102" s="201" t="s">
        <v>645</v>
      </c>
      <c r="K102" s="202">
        <f t="shared" si="28"/>
        <v>28</v>
      </c>
      <c r="L102" s="203">
        <f t="shared" si="29"/>
        <v>0.1728395061728395</v>
      </c>
      <c r="M102" s="198" t="s">
        <v>601</v>
      </c>
      <c r="N102" s="204">
        <v>42006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6</v>
      </c>
      <c r="B103" s="196">
        <v>41886</v>
      </c>
      <c r="C103" s="196"/>
      <c r="D103" s="197" t="s">
        <v>650</v>
      </c>
      <c r="E103" s="198" t="s">
        <v>614</v>
      </c>
      <c r="F103" s="199">
        <v>75</v>
      </c>
      <c r="G103" s="198" t="s">
        <v>644</v>
      </c>
      <c r="H103" s="198">
        <v>91.5</v>
      </c>
      <c r="I103" s="200" t="s">
        <v>635</v>
      </c>
      <c r="J103" s="201" t="s">
        <v>651</v>
      </c>
      <c r="K103" s="202">
        <f t="shared" si="28"/>
        <v>16.5</v>
      </c>
      <c r="L103" s="203">
        <f t="shared" si="29"/>
        <v>0.22</v>
      </c>
      <c r="M103" s="198" t="s">
        <v>601</v>
      </c>
      <c r="N103" s="204">
        <v>41954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7</v>
      </c>
      <c r="B104" s="196">
        <v>41913</v>
      </c>
      <c r="C104" s="196"/>
      <c r="D104" s="197" t="s">
        <v>652</v>
      </c>
      <c r="E104" s="198" t="s">
        <v>614</v>
      </c>
      <c r="F104" s="199">
        <v>850</v>
      </c>
      <c r="G104" s="198" t="s">
        <v>644</v>
      </c>
      <c r="H104" s="198">
        <v>982.5</v>
      </c>
      <c r="I104" s="200">
        <v>1050</v>
      </c>
      <c r="J104" s="201" t="s">
        <v>653</v>
      </c>
      <c r="K104" s="202">
        <f t="shared" si="28"/>
        <v>132.5</v>
      </c>
      <c r="L104" s="203">
        <f t="shared" si="29"/>
        <v>0.15588235294117647</v>
      </c>
      <c r="M104" s="198" t="s">
        <v>601</v>
      </c>
      <c r="N104" s="204">
        <v>42039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8</v>
      </c>
      <c r="B105" s="196">
        <v>41913</v>
      </c>
      <c r="C105" s="196"/>
      <c r="D105" s="197" t="s">
        <v>654</v>
      </c>
      <c r="E105" s="198" t="s">
        <v>614</v>
      </c>
      <c r="F105" s="199">
        <v>475</v>
      </c>
      <c r="G105" s="198" t="s">
        <v>644</v>
      </c>
      <c r="H105" s="198">
        <v>515</v>
      </c>
      <c r="I105" s="200">
        <v>600</v>
      </c>
      <c r="J105" s="201" t="s">
        <v>655</v>
      </c>
      <c r="K105" s="202">
        <f t="shared" si="28"/>
        <v>40</v>
      </c>
      <c r="L105" s="203">
        <f t="shared" si="29"/>
        <v>8.4210526315789472E-2</v>
      </c>
      <c r="M105" s="198" t="s">
        <v>601</v>
      </c>
      <c r="N105" s="20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5">
        <v>9</v>
      </c>
      <c r="B106" s="196">
        <v>41913</v>
      </c>
      <c r="C106" s="196"/>
      <c r="D106" s="197" t="s">
        <v>656</v>
      </c>
      <c r="E106" s="198" t="s">
        <v>614</v>
      </c>
      <c r="F106" s="199">
        <v>86</v>
      </c>
      <c r="G106" s="198" t="s">
        <v>644</v>
      </c>
      <c r="H106" s="198">
        <v>99</v>
      </c>
      <c r="I106" s="200">
        <v>140</v>
      </c>
      <c r="J106" s="201" t="s">
        <v>657</v>
      </c>
      <c r="K106" s="202">
        <f t="shared" si="28"/>
        <v>13</v>
      </c>
      <c r="L106" s="203">
        <f t="shared" si="29"/>
        <v>0.15116279069767441</v>
      </c>
      <c r="M106" s="198" t="s">
        <v>601</v>
      </c>
      <c r="N106" s="20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10</v>
      </c>
      <c r="B107" s="196">
        <v>41926</v>
      </c>
      <c r="C107" s="196"/>
      <c r="D107" s="197" t="s">
        <v>658</v>
      </c>
      <c r="E107" s="198" t="s">
        <v>614</v>
      </c>
      <c r="F107" s="199">
        <v>496.6</v>
      </c>
      <c r="G107" s="198" t="s">
        <v>644</v>
      </c>
      <c r="H107" s="198">
        <v>621</v>
      </c>
      <c r="I107" s="200">
        <v>580</v>
      </c>
      <c r="J107" s="201" t="s">
        <v>645</v>
      </c>
      <c r="K107" s="202">
        <f t="shared" si="28"/>
        <v>124.39999999999998</v>
      </c>
      <c r="L107" s="203">
        <f t="shared" si="29"/>
        <v>0.25050342327829234</v>
      </c>
      <c r="M107" s="198" t="s">
        <v>601</v>
      </c>
      <c r="N107" s="204">
        <v>42605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11</v>
      </c>
      <c r="B108" s="196">
        <v>41926</v>
      </c>
      <c r="C108" s="196"/>
      <c r="D108" s="197" t="s">
        <v>659</v>
      </c>
      <c r="E108" s="198" t="s">
        <v>614</v>
      </c>
      <c r="F108" s="199">
        <v>2481.9</v>
      </c>
      <c r="G108" s="198" t="s">
        <v>644</v>
      </c>
      <c r="H108" s="198">
        <v>2840</v>
      </c>
      <c r="I108" s="200">
        <v>2870</v>
      </c>
      <c r="J108" s="201" t="s">
        <v>660</v>
      </c>
      <c r="K108" s="202">
        <f t="shared" si="28"/>
        <v>358.09999999999991</v>
      </c>
      <c r="L108" s="203">
        <f t="shared" si="29"/>
        <v>0.14428462065353154</v>
      </c>
      <c r="M108" s="198" t="s">
        <v>601</v>
      </c>
      <c r="N108" s="204">
        <v>42017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12</v>
      </c>
      <c r="B109" s="196">
        <v>41928</v>
      </c>
      <c r="C109" s="196"/>
      <c r="D109" s="197" t="s">
        <v>661</v>
      </c>
      <c r="E109" s="198" t="s">
        <v>614</v>
      </c>
      <c r="F109" s="199">
        <v>84.5</v>
      </c>
      <c r="G109" s="198" t="s">
        <v>644</v>
      </c>
      <c r="H109" s="198">
        <v>93</v>
      </c>
      <c r="I109" s="200">
        <v>110</v>
      </c>
      <c r="J109" s="201" t="s">
        <v>662</v>
      </c>
      <c r="K109" s="202">
        <f t="shared" si="28"/>
        <v>8.5</v>
      </c>
      <c r="L109" s="203">
        <f t="shared" si="29"/>
        <v>0.10059171597633136</v>
      </c>
      <c r="M109" s="198" t="s">
        <v>601</v>
      </c>
      <c r="N109" s="20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13</v>
      </c>
      <c r="B110" s="196">
        <v>41928</v>
      </c>
      <c r="C110" s="196"/>
      <c r="D110" s="197" t="s">
        <v>663</v>
      </c>
      <c r="E110" s="198" t="s">
        <v>614</v>
      </c>
      <c r="F110" s="199">
        <v>401</v>
      </c>
      <c r="G110" s="198" t="s">
        <v>644</v>
      </c>
      <c r="H110" s="198">
        <v>428</v>
      </c>
      <c r="I110" s="200">
        <v>450</v>
      </c>
      <c r="J110" s="201" t="s">
        <v>664</v>
      </c>
      <c r="K110" s="202">
        <f t="shared" si="28"/>
        <v>27</v>
      </c>
      <c r="L110" s="203">
        <f t="shared" si="29"/>
        <v>6.7331670822942641E-2</v>
      </c>
      <c r="M110" s="198" t="s">
        <v>601</v>
      </c>
      <c r="N110" s="204">
        <v>42020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14</v>
      </c>
      <c r="B111" s="196">
        <v>41928</v>
      </c>
      <c r="C111" s="196"/>
      <c r="D111" s="197" t="s">
        <v>665</v>
      </c>
      <c r="E111" s="198" t="s">
        <v>614</v>
      </c>
      <c r="F111" s="199">
        <v>101</v>
      </c>
      <c r="G111" s="198" t="s">
        <v>644</v>
      </c>
      <c r="H111" s="198">
        <v>112</v>
      </c>
      <c r="I111" s="200">
        <v>120</v>
      </c>
      <c r="J111" s="201" t="s">
        <v>666</v>
      </c>
      <c r="K111" s="202">
        <f t="shared" si="28"/>
        <v>11</v>
      </c>
      <c r="L111" s="203">
        <f t="shared" si="29"/>
        <v>0.10891089108910891</v>
      </c>
      <c r="M111" s="198" t="s">
        <v>601</v>
      </c>
      <c r="N111" s="20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15</v>
      </c>
      <c r="B112" s="196">
        <v>41954</v>
      </c>
      <c r="C112" s="196"/>
      <c r="D112" s="197" t="s">
        <v>667</v>
      </c>
      <c r="E112" s="198" t="s">
        <v>614</v>
      </c>
      <c r="F112" s="199">
        <v>59</v>
      </c>
      <c r="G112" s="198" t="s">
        <v>644</v>
      </c>
      <c r="H112" s="198">
        <v>76</v>
      </c>
      <c r="I112" s="200">
        <v>76</v>
      </c>
      <c r="J112" s="201" t="s">
        <v>645</v>
      </c>
      <c r="K112" s="202">
        <f t="shared" si="28"/>
        <v>17</v>
      </c>
      <c r="L112" s="203">
        <f t="shared" si="29"/>
        <v>0.28813559322033899</v>
      </c>
      <c r="M112" s="198" t="s">
        <v>601</v>
      </c>
      <c r="N112" s="204">
        <v>43032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16</v>
      </c>
      <c r="B113" s="196">
        <v>41954</v>
      </c>
      <c r="C113" s="196"/>
      <c r="D113" s="197" t="s">
        <v>656</v>
      </c>
      <c r="E113" s="198" t="s">
        <v>614</v>
      </c>
      <c r="F113" s="199">
        <v>99</v>
      </c>
      <c r="G113" s="198" t="s">
        <v>644</v>
      </c>
      <c r="H113" s="198">
        <v>120</v>
      </c>
      <c r="I113" s="200">
        <v>120</v>
      </c>
      <c r="J113" s="201" t="s">
        <v>626</v>
      </c>
      <c r="K113" s="202">
        <f t="shared" si="28"/>
        <v>21</v>
      </c>
      <c r="L113" s="203">
        <f t="shared" si="29"/>
        <v>0.21212121212121213</v>
      </c>
      <c r="M113" s="198" t="s">
        <v>601</v>
      </c>
      <c r="N113" s="204">
        <v>41960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17</v>
      </c>
      <c r="B114" s="196">
        <v>41956</v>
      </c>
      <c r="C114" s="196"/>
      <c r="D114" s="197" t="s">
        <v>668</v>
      </c>
      <c r="E114" s="198" t="s">
        <v>614</v>
      </c>
      <c r="F114" s="199">
        <v>22</v>
      </c>
      <c r="G114" s="198" t="s">
        <v>644</v>
      </c>
      <c r="H114" s="198">
        <v>33.549999999999997</v>
      </c>
      <c r="I114" s="200">
        <v>32</v>
      </c>
      <c r="J114" s="201" t="s">
        <v>669</v>
      </c>
      <c r="K114" s="202">
        <f t="shared" si="28"/>
        <v>11.549999999999997</v>
      </c>
      <c r="L114" s="203">
        <f t="shared" si="29"/>
        <v>0.52499999999999991</v>
      </c>
      <c r="M114" s="198" t="s">
        <v>601</v>
      </c>
      <c r="N114" s="204">
        <v>42188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18</v>
      </c>
      <c r="B115" s="196">
        <v>41976</v>
      </c>
      <c r="C115" s="196"/>
      <c r="D115" s="197" t="s">
        <v>670</v>
      </c>
      <c r="E115" s="198" t="s">
        <v>614</v>
      </c>
      <c r="F115" s="199">
        <v>440</v>
      </c>
      <c r="G115" s="198" t="s">
        <v>644</v>
      </c>
      <c r="H115" s="198">
        <v>520</v>
      </c>
      <c r="I115" s="200">
        <v>520</v>
      </c>
      <c r="J115" s="201" t="s">
        <v>671</v>
      </c>
      <c r="K115" s="202">
        <f t="shared" si="28"/>
        <v>80</v>
      </c>
      <c r="L115" s="203">
        <f t="shared" si="29"/>
        <v>0.18181818181818182</v>
      </c>
      <c r="M115" s="198" t="s">
        <v>601</v>
      </c>
      <c r="N115" s="204">
        <v>42208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19</v>
      </c>
      <c r="B116" s="196">
        <v>41976</v>
      </c>
      <c r="C116" s="196"/>
      <c r="D116" s="197" t="s">
        <v>672</v>
      </c>
      <c r="E116" s="198" t="s">
        <v>614</v>
      </c>
      <c r="F116" s="199">
        <v>360</v>
      </c>
      <c r="G116" s="198" t="s">
        <v>644</v>
      </c>
      <c r="H116" s="198">
        <v>427</v>
      </c>
      <c r="I116" s="200">
        <v>425</v>
      </c>
      <c r="J116" s="201" t="s">
        <v>673</v>
      </c>
      <c r="K116" s="202">
        <f t="shared" si="28"/>
        <v>67</v>
      </c>
      <c r="L116" s="203">
        <f t="shared" si="29"/>
        <v>0.18611111111111112</v>
      </c>
      <c r="M116" s="198" t="s">
        <v>601</v>
      </c>
      <c r="N116" s="204">
        <v>42058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20</v>
      </c>
      <c r="B117" s="196">
        <v>42012</v>
      </c>
      <c r="C117" s="196"/>
      <c r="D117" s="197" t="s">
        <v>674</v>
      </c>
      <c r="E117" s="198" t="s">
        <v>614</v>
      </c>
      <c r="F117" s="199">
        <v>360</v>
      </c>
      <c r="G117" s="198" t="s">
        <v>644</v>
      </c>
      <c r="H117" s="198">
        <v>455</v>
      </c>
      <c r="I117" s="200">
        <v>420</v>
      </c>
      <c r="J117" s="201" t="s">
        <v>675</v>
      </c>
      <c r="K117" s="202">
        <f t="shared" si="28"/>
        <v>95</v>
      </c>
      <c r="L117" s="203">
        <f t="shared" si="29"/>
        <v>0.2638888888888889</v>
      </c>
      <c r="M117" s="198" t="s">
        <v>601</v>
      </c>
      <c r="N117" s="204">
        <v>42024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21</v>
      </c>
      <c r="B118" s="196">
        <v>42012</v>
      </c>
      <c r="C118" s="196"/>
      <c r="D118" s="197" t="s">
        <v>676</v>
      </c>
      <c r="E118" s="198" t="s">
        <v>614</v>
      </c>
      <c r="F118" s="199">
        <v>130</v>
      </c>
      <c r="G118" s="198"/>
      <c r="H118" s="198">
        <v>175.5</v>
      </c>
      <c r="I118" s="200">
        <v>165</v>
      </c>
      <c r="J118" s="201" t="s">
        <v>677</v>
      </c>
      <c r="K118" s="202">
        <f t="shared" si="28"/>
        <v>45.5</v>
      </c>
      <c r="L118" s="203">
        <f t="shared" si="29"/>
        <v>0.35</v>
      </c>
      <c r="M118" s="198" t="s">
        <v>601</v>
      </c>
      <c r="N118" s="204">
        <v>43088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22</v>
      </c>
      <c r="B119" s="196">
        <v>42040</v>
      </c>
      <c r="C119" s="196"/>
      <c r="D119" s="197" t="s">
        <v>406</v>
      </c>
      <c r="E119" s="198" t="s">
        <v>596</v>
      </c>
      <c r="F119" s="199">
        <v>98</v>
      </c>
      <c r="G119" s="198"/>
      <c r="H119" s="198">
        <v>120</v>
      </c>
      <c r="I119" s="200">
        <v>120</v>
      </c>
      <c r="J119" s="201" t="s">
        <v>645</v>
      </c>
      <c r="K119" s="202">
        <f t="shared" si="28"/>
        <v>22</v>
      </c>
      <c r="L119" s="203">
        <f t="shared" si="29"/>
        <v>0.22448979591836735</v>
      </c>
      <c r="M119" s="198" t="s">
        <v>601</v>
      </c>
      <c r="N119" s="204">
        <v>42753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23</v>
      </c>
      <c r="B120" s="196">
        <v>42040</v>
      </c>
      <c r="C120" s="196"/>
      <c r="D120" s="197" t="s">
        <v>678</v>
      </c>
      <c r="E120" s="198" t="s">
        <v>596</v>
      </c>
      <c r="F120" s="199">
        <v>196</v>
      </c>
      <c r="G120" s="198"/>
      <c r="H120" s="198">
        <v>262</v>
      </c>
      <c r="I120" s="200">
        <v>255</v>
      </c>
      <c r="J120" s="201" t="s">
        <v>645</v>
      </c>
      <c r="K120" s="202">
        <f t="shared" si="28"/>
        <v>66</v>
      </c>
      <c r="L120" s="203">
        <f t="shared" si="29"/>
        <v>0.33673469387755101</v>
      </c>
      <c r="M120" s="198" t="s">
        <v>601</v>
      </c>
      <c r="N120" s="204">
        <v>42599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24</v>
      </c>
      <c r="B121" s="206">
        <v>42067</v>
      </c>
      <c r="C121" s="206"/>
      <c r="D121" s="207" t="s">
        <v>405</v>
      </c>
      <c r="E121" s="208" t="s">
        <v>596</v>
      </c>
      <c r="F121" s="209">
        <v>235</v>
      </c>
      <c r="G121" s="209"/>
      <c r="H121" s="210">
        <v>77</v>
      </c>
      <c r="I121" s="210" t="s">
        <v>679</v>
      </c>
      <c r="J121" s="211" t="s">
        <v>680</v>
      </c>
      <c r="K121" s="212">
        <f t="shared" si="28"/>
        <v>-158</v>
      </c>
      <c r="L121" s="213">
        <f t="shared" si="29"/>
        <v>-0.67234042553191486</v>
      </c>
      <c r="M121" s="209" t="s">
        <v>615</v>
      </c>
      <c r="N121" s="206">
        <v>43522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25</v>
      </c>
      <c r="B122" s="196">
        <v>42067</v>
      </c>
      <c r="C122" s="196"/>
      <c r="D122" s="197" t="s">
        <v>681</v>
      </c>
      <c r="E122" s="198" t="s">
        <v>596</v>
      </c>
      <c r="F122" s="199">
        <v>185</v>
      </c>
      <c r="G122" s="198"/>
      <c r="H122" s="198">
        <v>224</v>
      </c>
      <c r="I122" s="200" t="s">
        <v>682</v>
      </c>
      <c r="J122" s="201" t="s">
        <v>645</v>
      </c>
      <c r="K122" s="202">
        <f t="shared" si="28"/>
        <v>39</v>
      </c>
      <c r="L122" s="203">
        <f t="shared" si="29"/>
        <v>0.21081081081081082</v>
      </c>
      <c r="M122" s="198" t="s">
        <v>601</v>
      </c>
      <c r="N122" s="204">
        <v>42647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26</v>
      </c>
      <c r="B123" s="206">
        <v>42090</v>
      </c>
      <c r="C123" s="206"/>
      <c r="D123" s="214" t="s">
        <v>683</v>
      </c>
      <c r="E123" s="209" t="s">
        <v>596</v>
      </c>
      <c r="F123" s="209">
        <v>49.5</v>
      </c>
      <c r="G123" s="210"/>
      <c r="H123" s="210">
        <v>15.85</v>
      </c>
      <c r="I123" s="210">
        <v>67</v>
      </c>
      <c r="J123" s="211" t="s">
        <v>684</v>
      </c>
      <c r="K123" s="210">
        <f t="shared" si="28"/>
        <v>-33.65</v>
      </c>
      <c r="L123" s="215">
        <f t="shared" si="29"/>
        <v>-0.67979797979797973</v>
      </c>
      <c r="M123" s="209" t="s">
        <v>615</v>
      </c>
      <c r="N123" s="216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27</v>
      </c>
      <c r="B124" s="196">
        <v>42093</v>
      </c>
      <c r="C124" s="196"/>
      <c r="D124" s="197" t="s">
        <v>685</v>
      </c>
      <c r="E124" s="198" t="s">
        <v>596</v>
      </c>
      <c r="F124" s="199">
        <v>183.5</v>
      </c>
      <c r="G124" s="198"/>
      <c r="H124" s="198">
        <v>219</v>
      </c>
      <c r="I124" s="200">
        <v>218</v>
      </c>
      <c r="J124" s="201" t="s">
        <v>686</v>
      </c>
      <c r="K124" s="202">
        <f t="shared" si="28"/>
        <v>35.5</v>
      </c>
      <c r="L124" s="203">
        <f t="shared" si="29"/>
        <v>0.19346049046321526</v>
      </c>
      <c r="M124" s="198" t="s">
        <v>601</v>
      </c>
      <c r="N124" s="204">
        <v>42103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28</v>
      </c>
      <c r="B125" s="196">
        <v>42114</v>
      </c>
      <c r="C125" s="196"/>
      <c r="D125" s="197" t="s">
        <v>687</v>
      </c>
      <c r="E125" s="198" t="s">
        <v>596</v>
      </c>
      <c r="F125" s="199">
        <f>(227+237)/2</f>
        <v>232</v>
      </c>
      <c r="G125" s="198"/>
      <c r="H125" s="198">
        <v>298</v>
      </c>
      <c r="I125" s="200">
        <v>298</v>
      </c>
      <c r="J125" s="201" t="s">
        <v>645</v>
      </c>
      <c r="K125" s="202">
        <f t="shared" si="28"/>
        <v>66</v>
      </c>
      <c r="L125" s="203">
        <f t="shared" si="29"/>
        <v>0.28448275862068967</v>
      </c>
      <c r="M125" s="198" t="s">
        <v>601</v>
      </c>
      <c r="N125" s="204">
        <v>42823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29</v>
      </c>
      <c r="B126" s="196">
        <v>42128</v>
      </c>
      <c r="C126" s="196"/>
      <c r="D126" s="197" t="s">
        <v>688</v>
      </c>
      <c r="E126" s="198" t="s">
        <v>614</v>
      </c>
      <c r="F126" s="199">
        <v>385</v>
      </c>
      <c r="G126" s="198"/>
      <c r="H126" s="198">
        <f>212.5+331</f>
        <v>543.5</v>
      </c>
      <c r="I126" s="200">
        <v>510</v>
      </c>
      <c r="J126" s="201" t="s">
        <v>689</v>
      </c>
      <c r="K126" s="202">
        <f t="shared" si="28"/>
        <v>158.5</v>
      </c>
      <c r="L126" s="203">
        <f t="shared" si="29"/>
        <v>0.41168831168831171</v>
      </c>
      <c r="M126" s="198" t="s">
        <v>601</v>
      </c>
      <c r="N126" s="204">
        <v>42235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30</v>
      </c>
      <c r="B127" s="196">
        <v>42128</v>
      </c>
      <c r="C127" s="196"/>
      <c r="D127" s="197" t="s">
        <v>690</v>
      </c>
      <c r="E127" s="198" t="s">
        <v>614</v>
      </c>
      <c r="F127" s="199">
        <v>115.5</v>
      </c>
      <c r="G127" s="198"/>
      <c r="H127" s="198">
        <v>146</v>
      </c>
      <c r="I127" s="200">
        <v>142</v>
      </c>
      <c r="J127" s="201" t="s">
        <v>691</v>
      </c>
      <c r="K127" s="202">
        <f t="shared" si="28"/>
        <v>30.5</v>
      </c>
      <c r="L127" s="203">
        <f t="shared" si="29"/>
        <v>0.26406926406926406</v>
      </c>
      <c r="M127" s="198" t="s">
        <v>601</v>
      </c>
      <c r="N127" s="204">
        <v>42202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31</v>
      </c>
      <c r="B128" s="196">
        <v>42151</v>
      </c>
      <c r="C128" s="196"/>
      <c r="D128" s="197" t="s">
        <v>543</v>
      </c>
      <c r="E128" s="198" t="s">
        <v>614</v>
      </c>
      <c r="F128" s="199">
        <v>237.5</v>
      </c>
      <c r="G128" s="198"/>
      <c r="H128" s="198">
        <v>279.5</v>
      </c>
      <c r="I128" s="200">
        <v>278</v>
      </c>
      <c r="J128" s="201" t="s">
        <v>645</v>
      </c>
      <c r="K128" s="202">
        <f t="shared" si="28"/>
        <v>42</v>
      </c>
      <c r="L128" s="203">
        <f t="shared" si="29"/>
        <v>0.17684210526315788</v>
      </c>
      <c r="M128" s="198" t="s">
        <v>601</v>
      </c>
      <c r="N128" s="204">
        <v>42222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32</v>
      </c>
      <c r="B129" s="196">
        <v>42174</v>
      </c>
      <c r="C129" s="196"/>
      <c r="D129" s="197" t="s">
        <v>663</v>
      </c>
      <c r="E129" s="198" t="s">
        <v>596</v>
      </c>
      <c r="F129" s="199">
        <v>340</v>
      </c>
      <c r="G129" s="198"/>
      <c r="H129" s="198">
        <v>448</v>
      </c>
      <c r="I129" s="200">
        <v>448</v>
      </c>
      <c r="J129" s="201" t="s">
        <v>645</v>
      </c>
      <c r="K129" s="202">
        <f t="shared" si="28"/>
        <v>108</v>
      </c>
      <c r="L129" s="203">
        <f t="shared" si="29"/>
        <v>0.31764705882352939</v>
      </c>
      <c r="M129" s="198" t="s">
        <v>601</v>
      </c>
      <c r="N129" s="204">
        <v>43018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33</v>
      </c>
      <c r="B130" s="196">
        <v>42191</v>
      </c>
      <c r="C130" s="196"/>
      <c r="D130" s="197" t="s">
        <v>692</v>
      </c>
      <c r="E130" s="198" t="s">
        <v>596</v>
      </c>
      <c r="F130" s="199">
        <v>390</v>
      </c>
      <c r="G130" s="198"/>
      <c r="H130" s="198">
        <v>460</v>
      </c>
      <c r="I130" s="200">
        <v>460</v>
      </c>
      <c r="J130" s="201" t="s">
        <v>645</v>
      </c>
      <c r="K130" s="202">
        <f t="shared" si="28"/>
        <v>70</v>
      </c>
      <c r="L130" s="203">
        <f t="shared" si="29"/>
        <v>0.17948717948717949</v>
      </c>
      <c r="M130" s="198" t="s">
        <v>601</v>
      </c>
      <c r="N130" s="204">
        <v>42478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34</v>
      </c>
      <c r="B131" s="206">
        <v>42195</v>
      </c>
      <c r="C131" s="206"/>
      <c r="D131" s="207" t="s">
        <v>693</v>
      </c>
      <c r="E131" s="208" t="s">
        <v>596</v>
      </c>
      <c r="F131" s="209">
        <v>122.5</v>
      </c>
      <c r="G131" s="209"/>
      <c r="H131" s="210">
        <v>61</v>
      </c>
      <c r="I131" s="210">
        <v>172</v>
      </c>
      <c r="J131" s="211" t="s">
        <v>694</v>
      </c>
      <c r="K131" s="212">
        <f t="shared" si="28"/>
        <v>-61.5</v>
      </c>
      <c r="L131" s="213">
        <f t="shared" si="29"/>
        <v>-0.50204081632653064</v>
      </c>
      <c r="M131" s="209" t="s">
        <v>615</v>
      </c>
      <c r="N131" s="206">
        <v>43333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35</v>
      </c>
      <c r="B132" s="196">
        <v>42219</v>
      </c>
      <c r="C132" s="196"/>
      <c r="D132" s="197" t="s">
        <v>695</v>
      </c>
      <c r="E132" s="198" t="s">
        <v>596</v>
      </c>
      <c r="F132" s="199">
        <v>297.5</v>
      </c>
      <c r="G132" s="198"/>
      <c r="H132" s="198">
        <v>350</v>
      </c>
      <c r="I132" s="200">
        <v>360</v>
      </c>
      <c r="J132" s="201" t="s">
        <v>696</v>
      </c>
      <c r="K132" s="202">
        <f t="shared" si="28"/>
        <v>52.5</v>
      </c>
      <c r="L132" s="203">
        <f t="shared" si="29"/>
        <v>0.17647058823529413</v>
      </c>
      <c r="M132" s="198" t="s">
        <v>601</v>
      </c>
      <c r="N132" s="204">
        <v>42232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36</v>
      </c>
      <c r="B133" s="196">
        <v>42219</v>
      </c>
      <c r="C133" s="196"/>
      <c r="D133" s="197" t="s">
        <v>697</v>
      </c>
      <c r="E133" s="198" t="s">
        <v>596</v>
      </c>
      <c r="F133" s="199">
        <v>115.5</v>
      </c>
      <c r="G133" s="198"/>
      <c r="H133" s="198">
        <v>149</v>
      </c>
      <c r="I133" s="200">
        <v>140</v>
      </c>
      <c r="J133" s="201" t="s">
        <v>698</v>
      </c>
      <c r="K133" s="202">
        <f t="shared" si="28"/>
        <v>33.5</v>
      </c>
      <c r="L133" s="203">
        <f t="shared" si="29"/>
        <v>0.29004329004329005</v>
      </c>
      <c r="M133" s="198" t="s">
        <v>601</v>
      </c>
      <c r="N133" s="204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37</v>
      </c>
      <c r="B134" s="196">
        <v>42251</v>
      </c>
      <c r="C134" s="196"/>
      <c r="D134" s="197" t="s">
        <v>543</v>
      </c>
      <c r="E134" s="198" t="s">
        <v>596</v>
      </c>
      <c r="F134" s="199">
        <v>226</v>
      </c>
      <c r="G134" s="198"/>
      <c r="H134" s="198">
        <v>292</v>
      </c>
      <c r="I134" s="200">
        <v>292</v>
      </c>
      <c r="J134" s="201" t="s">
        <v>699</v>
      </c>
      <c r="K134" s="202">
        <f t="shared" si="28"/>
        <v>66</v>
      </c>
      <c r="L134" s="203">
        <f t="shared" si="29"/>
        <v>0.29203539823008851</v>
      </c>
      <c r="M134" s="198" t="s">
        <v>601</v>
      </c>
      <c r="N134" s="204">
        <v>42286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38</v>
      </c>
      <c r="B135" s="196">
        <v>42254</v>
      </c>
      <c r="C135" s="196"/>
      <c r="D135" s="197" t="s">
        <v>687</v>
      </c>
      <c r="E135" s="198" t="s">
        <v>596</v>
      </c>
      <c r="F135" s="199">
        <v>232.5</v>
      </c>
      <c r="G135" s="198"/>
      <c r="H135" s="198">
        <v>312.5</v>
      </c>
      <c r="I135" s="200">
        <v>310</v>
      </c>
      <c r="J135" s="201" t="s">
        <v>645</v>
      </c>
      <c r="K135" s="202">
        <f t="shared" si="28"/>
        <v>80</v>
      </c>
      <c r="L135" s="203">
        <f t="shared" si="29"/>
        <v>0.34408602150537637</v>
      </c>
      <c r="M135" s="198" t="s">
        <v>601</v>
      </c>
      <c r="N135" s="204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39</v>
      </c>
      <c r="B136" s="196">
        <v>42268</v>
      </c>
      <c r="C136" s="196"/>
      <c r="D136" s="197" t="s">
        <v>700</v>
      </c>
      <c r="E136" s="198" t="s">
        <v>596</v>
      </c>
      <c r="F136" s="199">
        <v>196.5</v>
      </c>
      <c r="G136" s="198"/>
      <c r="H136" s="198">
        <v>238</v>
      </c>
      <c r="I136" s="200">
        <v>238</v>
      </c>
      <c r="J136" s="201" t="s">
        <v>699</v>
      </c>
      <c r="K136" s="202">
        <f t="shared" si="28"/>
        <v>41.5</v>
      </c>
      <c r="L136" s="203">
        <f t="shared" si="29"/>
        <v>0.21119592875318066</v>
      </c>
      <c r="M136" s="198" t="s">
        <v>601</v>
      </c>
      <c r="N136" s="204">
        <v>42291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40</v>
      </c>
      <c r="B137" s="196">
        <v>42271</v>
      </c>
      <c r="C137" s="196"/>
      <c r="D137" s="197" t="s">
        <v>643</v>
      </c>
      <c r="E137" s="198" t="s">
        <v>596</v>
      </c>
      <c r="F137" s="199">
        <v>65</v>
      </c>
      <c r="G137" s="198"/>
      <c r="H137" s="198">
        <v>82</v>
      </c>
      <c r="I137" s="200">
        <v>82</v>
      </c>
      <c r="J137" s="201" t="s">
        <v>699</v>
      </c>
      <c r="K137" s="202">
        <f t="shared" si="28"/>
        <v>17</v>
      </c>
      <c r="L137" s="203">
        <f t="shared" si="29"/>
        <v>0.26153846153846155</v>
      </c>
      <c r="M137" s="198" t="s">
        <v>601</v>
      </c>
      <c r="N137" s="204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41</v>
      </c>
      <c r="B138" s="196">
        <v>42291</v>
      </c>
      <c r="C138" s="196"/>
      <c r="D138" s="197" t="s">
        <v>701</v>
      </c>
      <c r="E138" s="198" t="s">
        <v>596</v>
      </c>
      <c r="F138" s="199">
        <v>144</v>
      </c>
      <c r="G138" s="198"/>
      <c r="H138" s="198">
        <v>182.5</v>
      </c>
      <c r="I138" s="200">
        <v>181</v>
      </c>
      <c r="J138" s="201" t="s">
        <v>699</v>
      </c>
      <c r="K138" s="202">
        <f t="shared" si="28"/>
        <v>38.5</v>
      </c>
      <c r="L138" s="203">
        <f t="shared" si="29"/>
        <v>0.2673611111111111</v>
      </c>
      <c r="M138" s="198" t="s">
        <v>601</v>
      </c>
      <c r="N138" s="204">
        <v>42817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42</v>
      </c>
      <c r="B139" s="196">
        <v>42291</v>
      </c>
      <c r="C139" s="196"/>
      <c r="D139" s="197" t="s">
        <v>702</v>
      </c>
      <c r="E139" s="198" t="s">
        <v>596</v>
      </c>
      <c r="F139" s="199">
        <v>264</v>
      </c>
      <c r="G139" s="198"/>
      <c r="H139" s="198">
        <v>311</v>
      </c>
      <c r="I139" s="200">
        <v>311</v>
      </c>
      <c r="J139" s="201" t="s">
        <v>699</v>
      </c>
      <c r="K139" s="202">
        <f t="shared" si="28"/>
        <v>47</v>
      </c>
      <c r="L139" s="203">
        <f t="shared" si="29"/>
        <v>0.17803030303030304</v>
      </c>
      <c r="M139" s="198" t="s">
        <v>601</v>
      </c>
      <c r="N139" s="204">
        <v>42604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43</v>
      </c>
      <c r="B140" s="196">
        <v>42318</v>
      </c>
      <c r="C140" s="196"/>
      <c r="D140" s="197" t="s">
        <v>703</v>
      </c>
      <c r="E140" s="198" t="s">
        <v>614</v>
      </c>
      <c r="F140" s="199">
        <v>549.5</v>
      </c>
      <c r="G140" s="198"/>
      <c r="H140" s="198">
        <v>630</v>
      </c>
      <c r="I140" s="200">
        <v>630</v>
      </c>
      <c r="J140" s="201" t="s">
        <v>699</v>
      </c>
      <c r="K140" s="202">
        <f t="shared" si="28"/>
        <v>80.5</v>
      </c>
      <c r="L140" s="203">
        <f t="shared" si="29"/>
        <v>0.1464968152866242</v>
      </c>
      <c r="M140" s="198" t="s">
        <v>601</v>
      </c>
      <c r="N140" s="204">
        <v>42419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44</v>
      </c>
      <c r="B141" s="196">
        <v>42342</v>
      </c>
      <c r="C141" s="196"/>
      <c r="D141" s="197" t="s">
        <v>704</v>
      </c>
      <c r="E141" s="198" t="s">
        <v>596</v>
      </c>
      <c r="F141" s="199">
        <v>1027.5</v>
      </c>
      <c r="G141" s="198"/>
      <c r="H141" s="198">
        <v>1315</v>
      </c>
      <c r="I141" s="200">
        <v>1250</v>
      </c>
      <c r="J141" s="201" t="s">
        <v>699</v>
      </c>
      <c r="K141" s="202">
        <f t="shared" si="28"/>
        <v>287.5</v>
      </c>
      <c r="L141" s="203">
        <f t="shared" si="29"/>
        <v>0.27980535279805352</v>
      </c>
      <c r="M141" s="198" t="s">
        <v>601</v>
      </c>
      <c r="N141" s="204">
        <v>43244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45</v>
      </c>
      <c r="B142" s="196">
        <v>42367</v>
      </c>
      <c r="C142" s="196"/>
      <c r="D142" s="197" t="s">
        <v>705</v>
      </c>
      <c r="E142" s="198" t="s">
        <v>596</v>
      </c>
      <c r="F142" s="199">
        <v>465</v>
      </c>
      <c r="G142" s="198"/>
      <c r="H142" s="198">
        <v>540</v>
      </c>
      <c r="I142" s="200">
        <v>540</v>
      </c>
      <c r="J142" s="201" t="s">
        <v>699</v>
      </c>
      <c r="K142" s="202">
        <f t="shared" si="28"/>
        <v>75</v>
      </c>
      <c r="L142" s="203">
        <f t="shared" si="29"/>
        <v>0.16129032258064516</v>
      </c>
      <c r="M142" s="198" t="s">
        <v>601</v>
      </c>
      <c r="N142" s="204">
        <v>42530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46</v>
      </c>
      <c r="B143" s="196">
        <v>42380</v>
      </c>
      <c r="C143" s="196"/>
      <c r="D143" s="197" t="s">
        <v>406</v>
      </c>
      <c r="E143" s="198" t="s">
        <v>614</v>
      </c>
      <c r="F143" s="199">
        <v>81</v>
      </c>
      <c r="G143" s="198"/>
      <c r="H143" s="198">
        <v>110</v>
      </c>
      <c r="I143" s="200">
        <v>110</v>
      </c>
      <c r="J143" s="201" t="s">
        <v>699</v>
      </c>
      <c r="K143" s="202">
        <f t="shared" si="28"/>
        <v>29</v>
      </c>
      <c r="L143" s="203">
        <f t="shared" si="29"/>
        <v>0.35802469135802467</v>
      </c>
      <c r="M143" s="198" t="s">
        <v>601</v>
      </c>
      <c r="N143" s="204">
        <v>42745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47</v>
      </c>
      <c r="B144" s="196">
        <v>42382</v>
      </c>
      <c r="C144" s="196"/>
      <c r="D144" s="197" t="s">
        <v>706</v>
      </c>
      <c r="E144" s="198" t="s">
        <v>614</v>
      </c>
      <c r="F144" s="199">
        <v>417.5</v>
      </c>
      <c r="G144" s="198"/>
      <c r="H144" s="198">
        <v>547</v>
      </c>
      <c r="I144" s="200">
        <v>535</v>
      </c>
      <c r="J144" s="201" t="s">
        <v>699</v>
      </c>
      <c r="K144" s="202">
        <f t="shared" si="28"/>
        <v>129.5</v>
      </c>
      <c r="L144" s="203">
        <f t="shared" si="29"/>
        <v>0.31017964071856285</v>
      </c>
      <c r="M144" s="198" t="s">
        <v>601</v>
      </c>
      <c r="N144" s="20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48</v>
      </c>
      <c r="B145" s="196">
        <v>42408</v>
      </c>
      <c r="C145" s="196"/>
      <c r="D145" s="197" t="s">
        <v>707</v>
      </c>
      <c r="E145" s="198" t="s">
        <v>596</v>
      </c>
      <c r="F145" s="199">
        <v>650</v>
      </c>
      <c r="G145" s="198"/>
      <c r="H145" s="198">
        <v>800</v>
      </c>
      <c r="I145" s="200">
        <v>800</v>
      </c>
      <c r="J145" s="201" t="s">
        <v>699</v>
      </c>
      <c r="K145" s="202">
        <f t="shared" si="28"/>
        <v>150</v>
      </c>
      <c r="L145" s="203">
        <f t="shared" si="29"/>
        <v>0.23076923076923078</v>
      </c>
      <c r="M145" s="198" t="s">
        <v>601</v>
      </c>
      <c r="N145" s="20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49</v>
      </c>
      <c r="B146" s="196">
        <v>42433</v>
      </c>
      <c r="C146" s="196"/>
      <c r="D146" s="197" t="s">
        <v>238</v>
      </c>
      <c r="E146" s="198" t="s">
        <v>596</v>
      </c>
      <c r="F146" s="199">
        <v>437.5</v>
      </c>
      <c r="G146" s="198"/>
      <c r="H146" s="198">
        <v>504.5</v>
      </c>
      <c r="I146" s="200">
        <v>522</v>
      </c>
      <c r="J146" s="201" t="s">
        <v>708</v>
      </c>
      <c r="K146" s="202">
        <f t="shared" si="28"/>
        <v>67</v>
      </c>
      <c r="L146" s="203">
        <f t="shared" si="29"/>
        <v>0.15314285714285714</v>
      </c>
      <c r="M146" s="198" t="s">
        <v>601</v>
      </c>
      <c r="N146" s="204">
        <v>42480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50</v>
      </c>
      <c r="B147" s="196">
        <v>42438</v>
      </c>
      <c r="C147" s="196"/>
      <c r="D147" s="197" t="s">
        <v>709</v>
      </c>
      <c r="E147" s="198" t="s">
        <v>596</v>
      </c>
      <c r="F147" s="199">
        <v>189.5</v>
      </c>
      <c r="G147" s="198"/>
      <c r="H147" s="198">
        <v>218</v>
      </c>
      <c r="I147" s="200">
        <v>218</v>
      </c>
      <c r="J147" s="201" t="s">
        <v>699</v>
      </c>
      <c r="K147" s="202">
        <f t="shared" si="28"/>
        <v>28.5</v>
      </c>
      <c r="L147" s="203">
        <f t="shared" si="29"/>
        <v>0.15039577836411611</v>
      </c>
      <c r="M147" s="198" t="s">
        <v>601</v>
      </c>
      <c r="N147" s="204">
        <v>43034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51</v>
      </c>
      <c r="B148" s="206">
        <v>42471</v>
      </c>
      <c r="C148" s="206"/>
      <c r="D148" s="214" t="s">
        <v>710</v>
      </c>
      <c r="E148" s="209" t="s">
        <v>596</v>
      </c>
      <c r="F148" s="209">
        <v>36.5</v>
      </c>
      <c r="G148" s="210"/>
      <c r="H148" s="210">
        <v>15.85</v>
      </c>
      <c r="I148" s="210">
        <v>60</v>
      </c>
      <c r="J148" s="211" t="s">
        <v>711</v>
      </c>
      <c r="K148" s="212">
        <f t="shared" si="28"/>
        <v>-20.65</v>
      </c>
      <c r="L148" s="213">
        <f t="shared" si="29"/>
        <v>-0.5657534246575342</v>
      </c>
      <c r="M148" s="209" t="s">
        <v>615</v>
      </c>
      <c r="N148" s="217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52</v>
      </c>
      <c r="B149" s="196">
        <v>42472</v>
      </c>
      <c r="C149" s="196"/>
      <c r="D149" s="197" t="s">
        <v>712</v>
      </c>
      <c r="E149" s="198" t="s">
        <v>596</v>
      </c>
      <c r="F149" s="199">
        <v>93</v>
      </c>
      <c r="G149" s="198"/>
      <c r="H149" s="198">
        <v>149</v>
      </c>
      <c r="I149" s="200">
        <v>140</v>
      </c>
      <c r="J149" s="201" t="s">
        <v>713</v>
      </c>
      <c r="K149" s="202">
        <f t="shared" si="28"/>
        <v>56</v>
      </c>
      <c r="L149" s="203">
        <f t="shared" si="29"/>
        <v>0.60215053763440862</v>
      </c>
      <c r="M149" s="198" t="s">
        <v>601</v>
      </c>
      <c r="N149" s="204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53</v>
      </c>
      <c r="B150" s="196">
        <v>42472</v>
      </c>
      <c r="C150" s="196"/>
      <c r="D150" s="197" t="s">
        <v>714</v>
      </c>
      <c r="E150" s="198" t="s">
        <v>596</v>
      </c>
      <c r="F150" s="199">
        <v>130</v>
      </c>
      <c r="G150" s="198"/>
      <c r="H150" s="198">
        <v>150</v>
      </c>
      <c r="I150" s="200" t="s">
        <v>715</v>
      </c>
      <c r="J150" s="201" t="s">
        <v>699</v>
      </c>
      <c r="K150" s="202">
        <f t="shared" si="28"/>
        <v>20</v>
      </c>
      <c r="L150" s="203">
        <f t="shared" si="29"/>
        <v>0.15384615384615385</v>
      </c>
      <c r="M150" s="198" t="s">
        <v>601</v>
      </c>
      <c r="N150" s="204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54</v>
      </c>
      <c r="B151" s="196">
        <v>42473</v>
      </c>
      <c r="C151" s="196"/>
      <c r="D151" s="197" t="s">
        <v>716</v>
      </c>
      <c r="E151" s="198" t="s">
        <v>596</v>
      </c>
      <c r="F151" s="199">
        <v>196</v>
      </c>
      <c r="G151" s="198"/>
      <c r="H151" s="198">
        <v>299</v>
      </c>
      <c r="I151" s="200">
        <v>299</v>
      </c>
      <c r="J151" s="201" t="s">
        <v>699</v>
      </c>
      <c r="K151" s="202">
        <v>103</v>
      </c>
      <c r="L151" s="203">
        <v>0.52551020408163296</v>
      </c>
      <c r="M151" s="198" t="s">
        <v>601</v>
      </c>
      <c r="N151" s="204">
        <v>42620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55</v>
      </c>
      <c r="B152" s="196">
        <v>42473</v>
      </c>
      <c r="C152" s="196"/>
      <c r="D152" s="197" t="s">
        <v>717</v>
      </c>
      <c r="E152" s="198" t="s">
        <v>596</v>
      </c>
      <c r="F152" s="199">
        <v>88</v>
      </c>
      <c r="G152" s="198"/>
      <c r="H152" s="198">
        <v>103</v>
      </c>
      <c r="I152" s="200">
        <v>103</v>
      </c>
      <c r="J152" s="201" t="s">
        <v>699</v>
      </c>
      <c r="K152" s="202">
        <v>15</v>
      </c>
      <c r="L152" s="203">
        <v>0.170454545454545</v>
      </c>
      <c r="M152" s="198" t="s">
        <v>601</v>
      </c>
      <c r="N152" s="204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56</v>
      </c>
      <c r="B153" s="196">
        <v>42492</v>
      </c>
      <c r="C153" s="196"/>
      <c r="D153" s="197" t="s">
        <v>718</v>
      </c>
      <c r="E153" s="198" t="s">
        <v>596</v>
      </c>
      <c r="F153" s="199">
        <v>127.5</v>
      </c>
      <c r="G153" s="198"/>
      <c r="H153" s="198">
        <v>148</v>
      </c>
      <c r="I153" s="200" t="s">
        <v>719</v>
      </c>
      <c r="J153" s="201" t="s">
        <v>699</v>
      </c>
      <c r="K153" s="202">
        <f t="shared" ref="K153:K157" si="30">H153-F153</f>
        <v>20.5</v>
      </c>
      <c r="L153" s="203">
        <f t="shared" ref="L153:L157" si="31">K153/F153</f>
        <v>0.16078431372549021</v>
      </c>
      <c r="M153" s="198" t="s">
        <v>601</v>
      </c>
      <c r="N153" s="204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57</v>
      </c>
      <c r="B154" s="196">
        <v>42493</v>
      </c>
      <c r="C154" s="196"/>
      <c r="D154" s="197" t="s">
        <v>720</v>
      </c>
      <c r="E154" s="198" t="s">
        <v>596</v>
      </c>
      <c r="F154" s="199">
        <v>675</v>
      </c>
      <c r="G154" s="198"/>
      <c r="H154" s="198">
        <v>815</v>
      </c>
      <c r="I154" s="200" t="s">
        <v>721</v>
      </c>
      <c r="J154" s="201" t="s">
        <v>699</v>
      </c>
      <c r="K154" s="202">
        <f t="shared" si="30"/>
        <v>140</v>
      </c>
      <c r="L154" s="203">
        <f t="shared" si="31"/>
        <v>0.2074074074074074</v>
      </c>
      <c r="M154" s="198" t="s">
        <v>601</v>
      </c>
      <c r="N154" s="204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58</v>
      </c>
      <c r="B155" s="206">
        <v>42522</v>
      </c>
      <c r="C155" s="206"/>
      <c r="D155" s="207" t="s">
        <v>722</v>
      </c>
      <c r="E155" s="208" t="s">
        <v>596</v>
      </c>
      <c r="F155" s="209">
        <v>500</v>
      </c>
      <c r="G155" s="209"/>
      <c r="H155" s="210">
        <v>232.5</v>
      </c>
      <c r="I155" s="210" t="s">
        <v>723</v>
      </c>
      <c r="J155" s="211" t="s">
        <v>724</v>
      </c>
      <c r="K155" s="212">
        <f t="shared" si="30"/>
        <v>-267.5</v>
      </c>
      <c r="L155" s="213">
        <f t="shared" si="31"/>
        <v>-0.53500000000000003</v>
      </c>
      <c r="M155" s="209" t="s">
        <v>615</v>
      </c>
      <c r="N155" s="206">
        <v>43735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59</v>
      </c>
      <c r="B156" s="196">
        <v>42527</v>
      </c>
      <c r="C156" s="196"/>
      <c r="D156" s="197" t="s">
        <v>545</v>
      </c>
      <c r="E156" s="198" t="s">
        <v>596</v>
      </c>
      <c r="F156" s="199">
        <v>110</v>
      </c>
      <c r="G156" s="198"/>
      <c r="H156" s="198">
        <v>126.5</v>
      </c>
      <c r="I156" s="200">
        <v>125</v>
      </c>
      <c r="J156" s="201" t="s">
        <v>651</v>
      </c>
      <c r="K156" s="202">
        <f t="shared" si="30"/>
        <v>16.5</v>
      </c>
      <c r="L156" s="203">
        <f t="shared" si="31"/>
        <v>0.15</v>
      </c>
      <c r="M156" s="198" t="s">
        <v>601</v>
      </c>
      <c r="N156" s="204">
        <v>42552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60</v>
      </c>
      <c r="B157" s="196">
        <v>42538</v>
      </c>
      <c r="C157" s="196"/>
      <c r="D157" s="197" t="s">
        <v>725</v>
      </c>
      <c r="E157" s="198" t="s">
        <v>596</v>
      </c>
      <c r="F157" s="199">
        <v>44</v>
      </c>
      <c r="G157" s="198"/>
      <c r="H157" s="198">
        <v>69.5</v>
      </c>
      <c r="I157" s="200">
        <v>69.5</v>
      </c>
      <c r="J157" s="201" t="s">
        <v>726</v>
      </c>
      <c r="K157" s="202">
        <f t="shared" si="30"/>
        <v>25.5</v>
      </c>
      <c r="L157" s="203">
        <f t="shared" si="31"/>
        <v>0.57954545454545459</v>
      </c>
      <c r="M157" s="198" t="s">
        <v>601</v>
      </c>
      <c r="N157" s="204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61</v>
      </c>
      <c r="B158" s="196">
        <v>42549</v>
      </c>
      <c r="C158" s="196"/>
      <c r="D158" s="197" t="s">
        <v>727</v>
      </c>
      <c r="E158" s="198" t="s">
        <v>596</v>
      </c>
      <c r="F158" s="199">
        <v>262.5</v>
      </c>
      <c r="G158" s="198"/>
      <c r="H158" s="198">
        <v>340</v>
      </c>
      <c r="I158" s="200">
        <v>333</v>
      </c>
      <c r="J158" s="201" t="s">
        <v>728</v>
      </c>
      <c r="K158" s="202">
        <v>77.5</v>
      </c>
      <c r="L158" s="203">
        <v>0.29523809523809502</v>
      </c>
      <c r="M158" s="198" t="s">
        <v>601</v>
      </c>
      <c r="N158" s="204">
        <v>43017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62</v>
      </c>
      <c r="B159" s="196">
        <v>42549</v>
      </c>
      <c r="C159" s="196"/>
      <c r="D159" s="197" t="s">
        <v>729</v>
      </c>
      <c r="E159" s="198" t="s">
        <v>596</v>
      </c>
      <c r="F159" s="199">
        <v>840</v>
      </c>
      <c r="G159" s="198"/>
      <c r="H159" s="198">
        <v>1230</v>
      </c>
      <c r="I159" s="200">
        <v>1230</v>
      </c>
      <c r="J159" s="201" t="s">
        <v>699</v>
      </c>
      <c r="K159" s="202">
        <v>390</v>
      </c>
      <c r="L159" s="203">
        <v>0.46428571428571402</v>
      </c>
      <c r="M159" s="198" t="s">
        <v>601</v>
      </c>
      <c r="N159" s="204">
        <v>42649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8">
        <v>63</v>
      </c>
      <c r="B160" s="219">
        <v>42556</v>
      </c>
      <c r="C160" s="219"/>
      <c r="D160" s="220" t="s">
        <v>730</v>
      </c>
      <c r="E160" s="221" t="s">
        <v>596</v>
      </c>
      <c r="F160" s="221">
        <v>395</v>
      </c>
      <c r="G160" s="222"/>
      <c r="H160" s="222">
        <f>(468.5+342.5)/2</f>
        <v>405.5</v>
      </c>
      <c r="I160" s="222">
        <v>510</v>
      </c>
      <c r="J160" s="223" t="s">
        <v>731</v>
      </c>
      <c r="K160" s="224">
        <f t="shared" ref="K160:K166" si="32">H160-F160</f>
        <v>10.5</v>
      </c>
      <c r="L160" s="225">
        <f t="shared" ref="L160:L166" si="33">K160/F160</f>
        <v>2.6582278481012658E-2</v>
      </c>
      <c r="M160" s="221" t="s">
        <v>625</v>
      </c>
      <c r="N160" s="219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64</v>
      </c>
      <c r="B161" s="206">
        <v>42584</v>
      </c>
      <c r="C161" s="206"/>
      <c r="D161" s="207" t="s">
        <v>732</v>
      </c>
      <c r="E161" s="208" t="s">
        <v>614</v>
      </c>
      <c r="F161" s="209">
        <f>169.5-12.8</f>
        <v>156.69999999999999</v>
      </c>
      <c r="G161" s="209"/>
      <c r="H161" s="210">
        <v>77</v>
      </c>
      <c r="I161" s="210" t="s">
        <v>733</v>
      </c>
      <c r="J161" s="211" t="s">
        <v>734</v>
      </c>
      <c r="K161" s="212">
        <f t="shared" si="32"/>
        <v>-79.699999999999989</v>
      </c>
      <c r="L161" s="213">
        <f t="shared" si="33"/>
        <v>-0.50861518825781749</v>
      </c>
      <c r="M161" s="209" t="s">
        <v>615</v>
      </c>
      <c r="N161" s="20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65</v>
      </c>
      <c r="B162" s="206">
        <v>42586</v>
      </c>
      <c r="C162" s="206"/>
      <c r="D162" s="207" t="s">
        <v>735</v>
      </c>
      <c r="E162" s="208" t="s">
        <v>596</v>
      </c>
      <c r="F162" s="209">
        <v>400</v>
      </c>
      <c r="G162" s="209"/>
      <c r="H162" s="210">
        <v>305</v>
      </c>
      <c r="I162" s="210">
        <v>475</v>
      </c>
      <c r="J162" s="211" t="s">
        <v>736</v>
      </c>
      <c r="K162" s="212">
        <f t="shared" si="32"/>
        <v>-95</v>
      </c>
      <c r="L162" s="213">
        <f t="shared" si="33"/>
        <v>-0.23749999999999999</v>
      </c>
      <c r="M162" s="209" t="s">
        <v>615</v>
      </c>
      <c r="N162" s="206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66</v>
      </c>
      <c r="B163" s="196">
        <v>42593</v>
      </c>
      <c r="C163" s="196"/>
      <c r="D163" s="197" t="s">
        <v>737</v>
      </c>
      <c r="E163" s="198" t="s">
        <v>596</v>
      </c>
      <c r="F163" s="199">
        <v>86.5</v>
      </c>
      <c r="G163" s="198"/>
      <c r="H163" s="198">
        <v>130</v>
      </c>
      <c r="I163" s="200">
        <v>130</v>
      </c>
      <c r="J163" s="201" t="s">
        <v>738</v>
      </c>
      <c r="K163" s="202">
        <f t="shared" si="32"/>
        <v>43.5</v>
      </c>
      <c r="L163" s="203">
        <f t="shared" si="33"/>
        <v>0.50289017341040465</v>
      </c>
      <c r="M163" s="198" t="s">
        <v>601</v>
      </c>
      <c r="N163" s="204">
        <v>43091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67</v>
      </c>
      <c r="B164" s="206">
        <v>42600</v>
      </c>
      <c r="C164" s="206"/>
      <c r="D164" s="207" t="s">
        <v>122</v>
      </c>
      <c r="E164" s="208" t="s">
        <v>596</v>
      </c>
      <c r="F164" s="209">
        <v>133.5</v>
      </c>
      <c r="G164" s="209"/>
      <c r="H164" s="210">
        <v>126.5</v>
      </c>
      <c r="I164" s="210">
        <v>178</v>
      </c>
      <c r="J164" s="211" t="s">
        <v>739</v>
      </c>
      <c r="K164" s="212">
        <f t="shared" si="32"/>
        <v>-7</v>
      </c>
      <c r="L164" s="213">
        <f t="shared" si="33"/>
        <v>-5.2434456928838954E-2</v>
      </c>
      <c r="M164" s="209" t="s">
        <v>615</v>
      </c>
      <c r="N164" s="206">
        <v>42615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68</v>
      </c>
      <c r="B165" s="196">
        <v>42613</v>
      </c>
      <c r="C165" s="196"/>
      <c r="D165" s="197" t="s">
        <v>740</v>
      </c>
      <c r="E165" s="198" t="s">
        <v>596</v>
      </c>
      <c r="F165" s="199">
        <v>560</v>
      </c>
      <c r="G165" s="198"/>
      <c r="H165" s="198">
        <v>725</v>
      </c>
      <c r="I165" s="200">
        <v>725</v>
      </c>
      <c r="J165" s="201" t="s">
        <v>645</v>
      </c>
      <c r="K165" s="202">
        <f t="shared" si="32"/>
        <v>165</v>
      </c>
      <c r="L165" s="203">
        <f t="shared" si="33"/>
        <v>0.29464285714285715</v>
      </c>
      <c r="M165" s="198" t="s">
        <v>601</v>
      </c>
      <c r="N165" s="204">
        <v>42456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69</v>
      </c>
      <c r="B166" s="196">
        <v>42614</v>
      </c>
      <c r="C166" s="196"/>
      <c r="D166" s="197" t="s">
        <v>741</v>
      </c>
      <c r="E166" s="198" t="s">
        <v>596</v>
      </c>
      <c r="F166" s="199">
        <v>160.5</v>
      </c>
      <c r="G166" s="198"/>
      <c r="H166" s="198">
        <v>210</v>
      </c>
      <c r="I166" s="200">
        <v>210</v>
      </c>
      <c r="J166" s="201" t="s">
        <v>645</v>
      </c>
      <c r="K166" s="202">
        <f t="shared" si="32"/>
        <v>49.5</v>
      </c>
      <c r="L166" s="203">
        <f t="shared" si="33"/>
        <v>0.30841121495327101</v>
      </c>
      <c r="M166" s="198" t="s">
        <v>601</v>
      </c>
      <c r="N166" s="204">
        <v>42871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70</v>
      </c>
      <c r="B167" s="196">
        <v>42646</v>
      </c>
      <c r="C167" s="196"/>
      <c r="D167" s="197" t="s">
        <v>418</v>
      </c>
      <c r="E167" s="198" t="s">
        <v>596</v>
      </c>
      <c r="F167" s="199">
        <v>430</v>
      </c>
      <c r="G167" s="198"/>
      <c r="H167" s="198">
        <v>596</v>
      </c>
      <c r="I167" s="200">
        <v>575</v>
      </c>
      <c r="J167" s="201" t="s">
        <v>742</v>
      </c>
      <c r="K167" s="202">
        <v>166</v>
      </c>
      <c r="L167" s="203">
        <v>0.38604651162790699</v>
      </c>
      <c r="M167" s="198" t="s">
        <v>601</v>
      </c>
      <c r="N167" s="20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71</v>
      </c>
      <c r="B168" s="196">
        <v>42657</v>
      </c>
      <c r="C168" s="196"/>
      <c r="D168" s="197" t="s">
        <v>743</v>
      </c>
      <c r="E168" s="198" t="s">
        <v>596</v>
      </c>
      <c r="F168" s="199">
        <v>280</v>
      </c>
      <c r="G168" s="198"/>
      <c r="H168" s="198">
        <v>345</v>
      </c>
      <c r="I168" s="200">
        <v>345</v>
      </c>
      <c r="J168" s="201" t="s">
        <v>645</v>
      </c>
      <c r="K168" s="202">
        <f t="shared" ref="K168:K173" si="34">H168-F168</f>
        <v>65</v>
      </c>
      <c r="L168" s="203">
        <f t="shared" ref="L168:L169" si="35">K168/F168</f>
        <v>0.23214285714285715</v>
      </c>
      <c r="M168" s="198" t="s">
        <v>601</v>
      </c>
      <c r="N168" s="204">
        <v>42814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72</v>
      </c>
      <c r="B169" s="196">
        <v>42657</v>
      </c>
      <c r="C169" s="196"/>
      <c r="D169" s="197" t="s">
        <v>744</v>
      </c>
      <c r="E169" s="198" t="s">
        <v>596</v>
      </c>
      <c r="F169" s="199">
        <v>245</v>
      </c>
      <c r="G169" s="198"/>
      <c r="H169" s="198">
        <v>325.5</v>
      </c>
      <c r="I169" s="200">
        <v>330</v>
      </c>
      <c r="J169" s="201" t="s">
        <v>745</v>
      </c>
      <c r="K169" s="202">
        <f t="shared" si="34"/>
        <v>80.5</v>
      </c>
      <c r="L169" s="203">
        <f t="shared" si="35"/>
        <v>0.32857142857142857</v>
      </c>
      <c r="M169" s="198" t="s">
        <v>601</v>
      </c>
      <c r="N169" s="204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73</v>
      </c>
      <c r="B170" s="196">
        <v>42660</v>
      </c>
      <c r="C170" s="196"/>
      <c r="D170" s="197" t="s">
        <v>746</v>
      </c>
      <c r="E170" s="198" t="s">
        <v>596</v>
      </c>
      <c r="F170" s="199">
        <v>125</v>
      </c>
      <c r="G170" s="198"/>
      <c r="H170" s="198">
        <v>160</v>
      </c>
      <c r="I170" s="200">
        <v>160</v>
      </c>
      <c r="J170" s="201" t="s">
        <v>699</v>
      </c>
      <c r="K170" s="202">
        <f t="shared" si="34"/>
        <v>35</v>
      </c>
      <c r="L170" s="203">
        <v>0.28000000000000003</v>
      </c>
      <c r="M170" s="198" t="s">
        <v>601</v>
      </c>
      <c r="N170" s="204">
        <v>42803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74</v>
      </c>
      <c r="B171" s="196">
        <v>42660</v>
      </c>
      <c r="C171" s="196"/>
      <c r="D171" s="197" t="s">
        <v>747</v>
      </c>
      <c r="E171" s="198" t="s">
        <v>596</v>
      </c>
      <c r="F171" s="199">
        <v>114</v>
      </c>
      <c r="G171" s="198"/>
      <c r="H171" s="198">
        <v>145</v>
      </c>
      <c r="I171" s="200">
        <v>145</v>
      </c>
      <c r="J171" s="201" t="s">
        <v>699</v>
      </c>
      <c r="K171" s="202">
        <f t="shared" si="34"/>
        <v>31</v>
      </c>
      <c r="L171" s="203">
        <f t="shared" ref="L171:L173" si="36">K171/F171</f>
        <v>0.27192982456140352</v>
      </c>
      <c r="M171" s="198" t="s">
        <v>601</v>
      </c>
      <c r="N171" s="204">
        <v>42859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75</v>
      </c>
      <c r="B172" s="196">
        <v>42660</v>
      </c>
      <c r="C172" s="196"/>
      <c r="D172" s="197" t="s">
        <v>748</v>
      </c>
      <c r="E172" s="198" t="s">
        <v>596</v>
      </c>
      <c r="F172" s="199">
        <v>212</v>
      </c>
      <c r="G172" s="198"/>
      <c r="H172" s="198">
        <v>280</v>
      </c>
      <c r="I172" s="200">
        <v>276</v>
      </c>
      <c r="J172" s="201" t="s">
        <v>749</v>
      </c>
      <c r="K172" s="202">
        <f t="shared" si="34"/>
        <v>68</v>
      </c>
      <c r="L172" s="203">
        <f t="shared" si="36"/>
        <v>0.32075471698113206</v>
      </c>
      <c r="M172" s="198" t="s">
        <v>601</v>
      </c>
      <c r="N172" s="204">
        <v>42858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76</v>
      </c>
      <c r="B173" s="196">
        <v>42678</v>
      </c>
      <c r="C173" s="196"/>
      <c r="D173" s="197" t="s">
        <v>467</v>
      </c>
      <c r="E173" s="198" t="s">
        <v>596</v>
      </c>
      <c r="F173" s="199">
        <v>155</v>
      </c>
      <c r="G173" s="198"/>
      <c r="H173" s="198">
        <v>210</v>
      </c>
      <c r="I173" s="200">
        <v>210</v>
      </c>
      <c r="J173" s="201" t="s">
        <v>750</v>
      </c>
      <c r="K173" s="202">
        <f t="shared" si="34"/>
        <v>55</v>
      </c>
      <c r="L173" s="203">
        <f t="shared" si="36"/>
        <v>0.35483870967741937</v>
      </c>
      <c r="M173" s="198" t="s">
        <v>601</v>
      </c>
      <c r="N173" s="204">
        <v>42944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77</v>
      </c>
      <c r="B174" s="206">
        <v>42710</v>
      </c>
      <c r="C174" s="206"/>
      <c r="D174" s="207" t="s">
        <v>751</v>
      </c>
      <c r="E174" s="208" t="s">
        <v>596</v>
      </c>
      <c r="F174" s="209">
        <v>150.5</v>
      </c>
      <c r="G174" s="209"/>
      <c r="H174" s="210">
        <v>72.5</v>
      </c>
      <c r="I174" s="210">
        <v>174</v>
      </c>
      <c r="J174" s="211" t="s">
        <v>752</v>
      </c>
      <c r="K174" s="212">
        <v>-78</v>
      </c>
      <c r="L174" s="213">
        <v>-0.51827242524916906</v>
      </c>
      <c r="M174" s="209" t="s">
        <v>615</v>
      </c>
      <c r="N174" s="206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78</v>
      </c>
      <c r="B175" s="196">
        <v>42712</v>
      </c>
      <c r="C175" s="196"/>
      <c r="D175" s="197" t="s">
        <v>753</v>
      </c>
      <c r="E175" s="198" t="s">
        <v>596</v>
      </c>
      <c r="F175" s="199">
        <v>380</v>
      </c>
      <c r="G175" s="198"/>
      <c r="H175" s="198">
        <v>478</v>
      </c>
      <c r="I175" s="200">
        <v>468</v>
      </c>
      <c r="J175" s="201" t="s">
        <v>699</v>
      </c>
      <c r="K175" s="202">
        <f t="shared" ref="K175:K177" si="37">H175-F175</f>
        <v>98</v>
      </c>
      <c r="L175" s="203">
        <f t="shared" ref="L175:L177" si="38">K175/F175</f>
        <v>0.25789473684210529</v>
      </c>
      <c r="M175" s="198" t="s">
        <v>601</v>
      </c>
      <c r="N175" s="20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79</v>
      </c>
      <c r="B176" s="196">
        <v>42734</v>
      </c>
      <c r="C176" s="196"/>
      <c r="D176" s="197" t="s">
        <v>121</v>
      </c>
      <c r="E176" s="198" t="s">
        <v>596</v>
      </c>
      <c r="F176" s="199">
        <v>305</v>
      </c>
      <c r="G176" s="198"/>
      <c r="H176" s="198">
        <v>375</v>
      </c>
      <c r="I176" s="200">
        <v>375</v>
      </c>
      <c r="J176" s="201" t="s">
        <v>699</v>
      </c>
      <c r="K176" s="202">
        <f t="shared" si="37"/>
        <v>70</v>
      </c>
      <c r="L176" s="203">
        <f t="shared" si="38"/>
        <v>0.22950819672131148</v>
      </c>
      <c r="M176" s="198" t="s">
        <v>601</v>
      </c>
      <c r="N176" s="204">
        <v>42768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80</v>
      </c>
      <c r="B177" s="196">
        <v>42739</v>
      </c>
      <c r="C177" s="196"/>
      <c r="D177" s="197" t="s">
        <v>104</v>
      </c>
      <c r="E177" s="198" t="s">
        <v>596</v>
      </c>
      <c r="F177" s="199">
        <v>99.5</v>
      </c>
      <c r="G177" s="198"/>
      <c r="H177" s="198">
        <v>158</v>
      </c>
      <c r="I177" s="200">
        <v>158</v>
      </c>
      <c r="J177" s="201" t="s">
        <v>699</v>
      </c>
      <c r="K177" s="202">
        <f t="shared" si="37"/>
        <v>58.5</v>
      </c>
      <c r="L177" s="203">
        <f t="shared" si="38"/>
        <v>0.5879396984924623</v>
      </c>
      <c r="M177" s="198" t="s">
        <v>601</v>
      </c>
      <c r="N177" s="204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81</v>
      </c>
      <c r="B178" s="196">
        <v>42739</v>
      </c>
      <c r="C178" s="196"/>
      <c r="D178" s="197" t="s">
        <v>104</v>
      </c>
      <c r="E178" s="198" t="s">
        <v>596</v>
      </c>
      <c r="F178" s="199">
        <v>99.5</v>
      </c>
      <c r="G178" s="198"/>
      <c r="H178" s="198">
        <v>158</v>
      </c>
      <c r="I178" s="200">
        <v>158</v>
      </c>
      <c r="J178" s="201" t="s">
        <v>699</v>
      </c>
      <c r="K178" s="202">
        <v>58.5</v>
      </c>
      <c r="L178" s="203">
        <v>0.58793969849246197</v>
      </c>
      <c r="M178" s="198" t="s">
        <v>601</v>
      </c>
      <c r="N178" s="204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82</v>
      </c>
      <c r="B179" s="196">
        <v>42786</v>
      </c>
      <c r="C179" s="196"/>
      <c r="D179" s="197" t="s">
        <v>211</v>
      </c>
      <c r="E179" s="198" t="s">
        <v>596</v>
      </c>
      <c r="F179" s="199">
        <v>140.5</v>
      </c>
      <c r="G179" s="198"/>
      <c r="H179" s="198">
        <v>220</v>
      </c>
      <c r="I179" s="200">
        <v>220</v>
      </c>
      <c r="J179" s="201" t="s">
        <v>699</v>
      </c>
      <c r="K179" s="202">
        <f>H179-F179</f>
        <v>79.5</v>
      </c>
      <c r="L179" s="203">
        <f>K179/F179</f>
        <v>0.5658362989323843</v>
      </c>
      <c r="M179" s="198" t="s">
        <v>601</v>
      </c>
      <c r="N179" s="204">
        <v>42864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83</v>
      </c>
      <c r="B180" s="196">
        <v>42786</v>
      </c>
      <c r="C180" s="196"/>
      <c r="D180" s="197" t="s">
        <v>754</v>
      </c>
      <c r="E180" s="198" t="s">
        <v>596</v>
      </c>
      <c r="F180" s="199">
        <v>202.5</v>
      </c>
      <c r="G180" s="198"/>
      <c r="H180" s="198">
        <v>234</v>
      </c>
      <c r="I180" s="200">
        <v>234</v>
      </c>
      <c r="J180" s="201" t="s">
        <v>699</v>
      </c>
      <c r="K180" s="202">
        <v>31.5</v>
      </c>
      <c r="L180" s="203">
        <v>0.155555555555556</v>
      </c>
      <c r="M180" s="198" t="s">
        <v>601</v>
      </c>
      <c r="N180" s="204">
        <v>42836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84</v>
      </c>
      <c r="B181" s="196">
        <v>42818</v>
      </c>
      <c r="C181" s="196"/>
      <c r="D181" s="197" t="s">
        <v>755</v>
      </c>
      <c r="E181" s="198" t="s">
        <v>596</v>
      </c>
      <c r="F181" s="199">
        <v>300.5</v>
      </c>
      <c r="G181" s="198"/>
      <c r="H181" s="198">
        <v>417.5</v>
      </c>
      <c r="I181" s="200">
        <v>420</v>
      </c>
      <c r="J181" s="201" t="s">
        <v>756</v>
      </c>
      <c r="K181" s="202">
        <f>H181-F181</f>
        <v>117</v>
      </c>
      <c r="L181" s="203">
        <f>K181/F181</f>
        <v>0.38935108153078202</v>
      </c>
      <c r="M181" s="198" t="s">
        <v>601</v>
      </c>
      <c r="N181" s="204">
        <v>43070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85</v>
      </c>
      <c r="B182" s="196">
        <v>42818</v>
      </c>
      <c r="C182" s="196"/>
      <c r="D182" s="197" t="s">
        <v>729</v>
      </c>
      <c r="E182" s="198" t="s">
        <v>596</v>
      </c>
      <c r="F182" s="199">
        <v>850</v>
      </c>
      <c r="G182" s="198"/>
      <c r="H182" s="198">
        <v>1042.5</v>
      </c>
      <c r="I182" s="200">
        <v>1023</v>
      </c>
      <c r="J182" s="201" t="s">
        <v>757</v>
      </c>
      <c r="K182" s="202">
        <v>192.5</v>
      </c>
      <c r="L182" s="203">
        <v>0.22647058823529401</v>
      </c>
      <c r="M182" s="198" t="s">
        <v>601</v>
      </c>
      <c r="N182" s="204">
        <v>42830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86</v>
      </c>
      <c r="B183" s="196">
        <v>42830</v>
      </c>
      <c r="C183" s="196"/>
      <c r="D183" s="197" t="s">
        <v>498</v>
      </c>
      <c r="E183" s="198" t="s">
        <v>596</v>
      </c>
      <c r="F183" s="199">
        <v>785</v>
      </c>
      <c r="G183" s="198"/>
      <c r="H183" s="198">
        <v>930</v>
      </c>
      <c r="I183" s="200">
        <v>920</v>
      </c>
      <c r="J183" s="201" t="s">
        <v>758</v>
      </c>
      <c r="K183" s="202">
        <f>H183-F183</f>
        <v>145</v>
      </c>
      <c r="L183" s="203">
        <f>K183/F183</f>
        <v>0.18471337579617833</v>
      </c>
      <c r="M183" s="198" t="s">
        <v>601</v>
      </c>
      <c r="N183" s="204">
        <v>42976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87</v>
      </c>
      <c r="B184" s="206">
        <v>42831</v>
      </c>
      <c r="C184" s="206"/>
      <c r="D184" s="207" t="s">
        <v>759</v>
      </c>
      <c r="E184" s="208" t="s">
        <v>596</v>
      </c>
      <c r="F184" s="209">
        <v>40</v>
      </c>
      <c r="G184" s="209"/>
      <c r="H184" s="210">
        <v>13.1</v>
      </c>
      <c r="I184" s="210">
        <v>60</v>
      </c>
      <c r="J184" s="211" t="s">
        <v>760</v>
      </c>
      <c r="K184" s="212">
        <v>-26.9</v>
      </c>
      <c r="L184" s="213">
        <v>-0.67249999999999999</v>
      </c>
      <c r="M184" s="209" t="s">
        <v>615</v>
      </c>
      <c r="N184" s="206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88</v>
      </c>
      <c r="B185" s="196">
        <v>42837</v>
      </c>
      <c r="C185" s="196"/>
      <c r="D185" s="197" t="s">
        <v>102</v>
      </c>
      <c r="E185" s="198" t="s">
        <v>596</v>
      </c>
      <c r="F185" s="199">
        <v>289.5</v>
      </c>
      <c r="G185" s="198"/>
      <c r="H185" s="198">
        <v>354</v>
      </c>
      <c r="I185" s="200">
        <v>360</v>
      </c>
      <c r="J185" s="201" t="s">
        <v>761</v>
      </c>
      <c r="K185" s="202">
        <f t="shared" ref="K185:K193" si="39">H185-F185</f>
        <v>64.5</v>
      </c>
      <c r="L185" s="203">
        <f t="shared" ref="L185:L193" si="40">K185/F185</f>
        <v>0.22279792746113988</v>
      </c>
      <c r="M185" s="198" t="s">
        <v>601</v>
      </c>
      <c r="N185" s="20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89</v>
      </c>
      <c r="B186" s="196">
        <v>42845</v>
      </c>
      <c r="C186" s="196"/>
      <c r="D186" s="197" t="s">
        <v>438</v>
      </c>
      <c r="E186" s="198" t="s">
        <v>596</v>
      </c>
      <c r="F186" s="199">
        <v>700</v>
      </c>
      <c r="G186" s="198"/>
      <c r="H186" s="198">
        <v>840</v>
      </c>
      <c r="I186" s="200">
        <v>840</v>
      </c>
      <c r="J186" s="201" t="s">
        <v>762</v>
      </c>
      <c r="K186" s="202">
        <f t="shared" si="39"/>
        <v>140</v>
      </c>
      <c r="L186" s="203">
        <f t="shared" si="40"/>
        <v>0.2</v>
      </c>
      <c r="M186" s="198" t="s">
        <v>601</v>
      </c>
      <c r="N186" s="204">
        <v>42893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90</v>
      </c>
      <c r="B187" s="196">
        <v>42887</v>
      </c>
      <c r="C187" s="196"/>
      <c r="D187" s="197" t="s">
        <v>763</v>
      </c>
      <c r="E187" s="198" t="s">
        <v>596</v>
      </c>
      <c r="F187" s="199">
        <v>130</v>
      </c>
      <c r="G187" s="198"/>
      <c r="H187" s="198">
        <v>144.25</v>
      </c>
      <c r="I187" s="200">
        <v>170</v>
      </c>
      <c r="J187" s="201" t="s">
        <v>764</v>
      </c>
      <c r="K187" s="202">
        <f t="shared" si="39"/>
        <v>14.25</v>
      </c>
      <c r="L187" s="203">
        <f t="shared" si="40"/>
        <v>0.10961538461538461</v>
      </c>
      <c r="M187" s="198" t="s">
        <v>601</v>
      </c>
      <c r="N187" s="204">
        <v>43675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91</v>
      </c>
      <c r="B188" s="196">
        <v>42901</v>
      </c>
      <c r="C188" s="196"/>
      <c r="D188" s="197" t="s">
        <v>765</v>
      </c>
      <c r="E188" s="198" t="s">
        <v>596</v>
      </c>
      <c r="F188" s="199">
        <v>214.5</v>
      </c>
      <c r="G188" s="198"/>
      <c r="H188" s="198">
        <v>262</v>
      </c>
      <c r="I188" s="200">
        <v>262</v>
      </c>
      <c r="J188" s="201" t="s">
        <v>628</v>
      </c>
      <c r="K188" s="202">
        <f t="shared" si="39"/>
        <v>47.5</v>
      </c>
      <c r="L188" s="203">
        <f t="shared" si="40"/>
        <v>0.22144522144522144</v>
      </c>
      <c r="M188" s="198" t="s">
        <v>601</v>
      </c>
      <c r="N188" s="204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92</v>
      </c>
      <c r="B189" s="227">
        <v>42933</v>
      </c>
      <c r="C189" s="227"/>
      <c r="D189" s="228" t="s">
        <v>766</v>
      </c>
      <c r="E189" s="229" t="s">
        <v>596</v>
      </c>
      <c r="F189" s="230">
        <v>370</v>
      </c>
      <c r="G189" s="229"/>
      <c r="H189" s="229">
        <v>447.5</v>
      </c>
      <c r="I189" s="231">
        <v>450</v>
      </c>
      <c r="J189" s="232" t="s">
        <v>699</v>
      </c>
      <c r="K189" s="202">
        <f t="shared" si="39"/>
        <v>77.5</v>
      </c>
      <c r="L189" s="233">
        <f t="shared" si="40"/>
        <v>0.20945945945945946</v>
      </c>
      <c r="M189" s="229" t="s">
        <v>601</v>
      </c>
      <c r="N189" s="234">
        <v>43035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93</v>
      </c>
      <c r="B190" s="227">
        <v>42943</v>
      </c>
      <c r="C190" s="227"/>
      <c r="D190" s="228" t="s">
        <v>209</v>
      </c>
      <c r="E190" s="229" t="s">
        <v>596</v>
      </c>
      <c r="F190" s="230">
        <v>657.5</v>
      </c>
      <c r="G190" s="229"/>
      <c r="H190" s="229">
        <v>825</v>
      </c>
      <c r="I190" s="231">
        <v>820</v>
      </c>
      <c r="J190" s="232" t="s">
        <v>699</v>
      </c>
      <c r="K190" s="202">
        <f t="shared" si="39"/>
        <v>167.5</v>
      </c>
      <c r="L190" s="233">
        <f t="shared" si="40"/>
        <v>0.25475285171102663</v>
      </c>
      <c r="M190" s="229" t="s">
        <v>601</v>
      </c>
      <c r="N190" s="234">
        <v>43090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94</v>
      </c>
      <c r="B191" s="196">
        <v>42964</v>
      </c>
      <c r="C191" s="196"/>
      <c r="D191" s="197" t="s">
        <v>386</v>
      </c>
      <c r="E191" s="198" t="s">
        <v>596</v>
      </c>
      <c r="F191" s="199">
        <v>605</v>
      </c>
      <c r="G191" s="198"/>
      <c r="H191" s="198">
        <v>750</v>
      </c>
      <c r="I191" s="200">
        <v>750</v>
      </c>
      <c r="J191" s="201" t="s">
        <v>758</v>
      </c>
      <c r="K191" s="202">
        <f t="shared" si="39"/>
        <v>145</v>
      </c>
      <c r="L191" s="203">
        <f t="shared" si="40"/>
        <v>0.23966942148760331</v>
      </c>
      <c r="M191" s="198" t="s">
        <v>601</v>
      </c>
      <c r="N191" s="204">
        <v>43027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95</v>
      </c>
      <c r="B192" s="206">
        <v>42979</v>
      </c>
      <c r="C192" s="206"/>
      <c r="D192" s="214" t="s">
        <v>767</v>
      </c>
      <c r="E192" s="209" t="s">
        <v>596</v>
      </c>
      <c r="F192" s="209">
        <v>255</v>
      </c>
      <c r="G192" s="210"/>
      <c r="H192" s="210">
        <v>217.25</v>
      </c>
      <c r="I192" s="210">
        <v>320</v>
      </c>
      <c r="J192" s="211" t="s">
        <v>768</v>
      </c>
      <c r="K192" s="212">
        <f t="shared" si="39"/>
        <v>-37.75</v>
      </c>
      <c r="L192" s="215">
        <f t="shared" si="40"/>
        <v>-0.14803921568627451</v>
      </c>
      <c r="M192" s="209" t="s">
        <v>615</v>
      </c>
      <c r="N192" s="206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96</v>
      </c>
      <c r="B193" s="196">
        <v>42997</v>
      </c>
      <c r="C193" s="196"/>
      <c r="D193" s="197" t="s">
        <v>769</v>
      </c>
      <c r="E193" s="198" t="s">
        <v>596</v>
      </c>
      <c r="F193" s="199">
        <v>215</v>
      </c>
      <c r="G193" s="198"/>
      <c r="H193" s="198">
        <v>258</v>
      </c>
      <c r="I193" s="200">
        <v>258</v>
      </c>
      <c r="J193" s="201" t="s">
        <v>699</v>
      </c>
      <c r="K193" s="202">
        <f t="shared" si="39"/>
        <v>43</v>
      </c>
      <c r="L193" s="203">
        <f t="shared" si="40"/>
        <v>0.2</v>
      </c>
      <c r="M193" s="198" t="s">
        <v>601</v>
      </c>
      <c r="N193" s="20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97</v>
      </c>
      <c r="B194" s="196">
        <v>42997</v>
      </c>
      <c r="C194" s="196"/>
      <c r="D194" s="197" t="s">
        <v>769</v>
      </c>
      <c r="E194" s="198" t="s">
        <v>596</v>
      </c>
      <c r="F194" s="199">
        <v>215</v>
      </c>
      <c r="G194" s="198"/>
      <c r="H194" s="198">
        <v>258</v>
      </c>
      <c r="I194" s="200">
        <v>258</v>
      </c>
      <c r="J194" s="232" t="s">
        <v>699</v>
      </c>
      <c r="K194" s="202">
        <v>43</v>
      </c>
      <c r="L194" s="203">
        <v>0.2</v>
      </c>
      <c r="M194" s="198" t="s">
        <v>601</v>
      </c>
      <c r="N194" s="204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6">
        <v>98</v>
      </c>
      <c r="B195" s="227">
        <v>42998</v>
      </c>
      <c r="C195" s="227"/>
      <c r="D195" s="228" t="s">
        <v>770</v>
      </c>
      <c r="E195" s="229" t="s">
        <v>596</v>
      </c>
      <c r="F195" s="199">
        <v>75</v>
      </c>
      <c r="G195" s="229"/>
      <c r="H195" s="229">
        <v>90</v>
      </c>
      <c r="I195" s="231">
        <v>90</v>
      </c>
      <c r="J195" s="201" t="s">
        <v>771</v>
      </c>
      <c r="K195" s="202">
        <f t="shared" ref="K195:K200" si="41">H195-F195</f>
        <v>15</v>
      </c>
      <c r="L195" s="203">
        <f t="shared" ref="L195:L200" si="42">K195/F195</f>
        <v>0.2</v>
      </c>
      <c r="M195" s="198" t="s">
        <v>601</v>
      </c>
      <c r="N195" s="204">
        <v>43019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6">
        <v>99</v>
      </c>
      <c r="B196" s="227">
        <v>43011</v>
      </c>
      <c r="C196" s="227"/>
      <c r="D196" s="228" t="s">
        <v>772</v>
      </c>
      <c r="E196" s="229" t="s">
        <v>596</v>
      </c>
      <c r="F196" s="230">
        <v>315</v>
      </c>
      <c r="G196" s="229"/>
      <c r="H196" s="229">
        <v>392</v>
      </c>
      <c r="I196" s="231">
        <v>384</v>
      </c>
      <c r="J196" s="232" t="s">
        <v>773</v>
      </c>
      <c r="K196" s="202">
        <f t="shared" si="41"/>
        <v>77</v>
      </c>
      <c r="L196" s="233">
        <f t="shared" si="42"/>
        <v>0.24444444444444444</v>
      </c>
      <c r="M196" s="229" t="s">
        <v>601</v>
      </c>
      <c r="N196" s="234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6">
        <v>100</v>
      </c>
      <c r="B197" s="227">
        <v>43013</v>
      </c>
      <c r="C197" s="227"/>
      <c r="D197" s="228" t="s">
        <v>471</v>
      </c>
      <c r="E197" s="229" t="s">
        <v>596</v>
      </c>
      <c r="F197" s="230">
        <v>145</v>
      </c>
      <c r="G197" s="229"/>
      <c r="H197" s="229">
        <v>179</v>
      </c>
      <c r="I197" s="231">
        <v>180</v>
      </c>
      <c r="J197" s="232" t="s">
        <v>774</v>
      </c>
      <c r="K197" s="202">
        <f t="shared" si="41"/>
        <v>34</v>
      </c>
      <c r="L197" s="233">
        <f t="shared" si="42"/>
        <v>0.23448275862068965</v>
      </c>
      <c r="M197" s="229" t="s">
        <v>601</v>
      </c>
      <c r="N197" s="23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101</v>
      </c>
      <c r="B198" s="227">
        <v>43014</v>
      </c>
      <c r="C198" s="227"/>
      <c r="D198" s="228" t="s">
        <v>361</v>
      </c>
      <c r="E198" s="229" t="s">
        <v>596</v>
      </c>
      <c r="F198" s="230">
        <v>256</v>
      </c>
      <c r="G198" s="229"/>
      <c r="H198" s="229">
        <v>323</v>
      </c>
      <c r="I198" s="231">
        <v>320</v>
      </c>
      <c r="J198" s="232" t="s">
        <v>699</v>
      </c>
      <c r="K198" s="202">
        <f t="shared" si="41"/>
        <v>67</v>
      </c>
      <c r="L198" s="233">
        <f t="shared" si="42"/>
        <v>0.26171875</v>
      </c>
      <c r="M198" s="229" t="s">
        <v>601</v>
      </c>
      <c r="N198" s="23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6">
        <v>102</v>
      </c>
      <c r="B199" s="227">
        <v>43017</v>
      </c>
      <c r="C199" s="227"/>
      <c r="D199" s="228" t="s">
        <v>375</v>
      </c>
      <c r="E199" s="229" t="s">
        <v>596</v>
      </c>
      <c r="F199" s="230">
        <v>137.5</v>
      </c>
      <c r="G199" s="229"/>
      <c r="H199" s="229">
        <v>184</v>
      </c>
      <c r="I199" s="231">
        <v>183</v>
      </c>
      <c r="J199" s="232" t="s">
        <v>775</v>
      </c>
      <c r="K199" s="202">
        <f t="shared" si="41"/>
        <v>46.5</v>
      </c>
      <c r="L199" s="233">
        <f t="shared" si="42"/>
        <v>0.33818181818181819</v>
      </c>
      <c r="M199" s="229" t="s">
        <v>601</v>
      </c>
      <c r="N199" s="234">
        <v>43108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103</v>
      </c>
      <c r="B200" s="227">
        <v>43018</v>
      </c>
      <c r="C200" s="227"/>
      <c r="D200" s="228" t="s">
        <v>776</v>
      </c>
      <c r="E200" s="229" t="s">
        <v>596</v>
      </c>
      <c r="F200" s="230">
        <v>125.5</v>
      </c>
      <c r="G200" s="229"/>
      <c r="H200" s="229">
        <v>158</v>
      </c>
      <c r="I200" s="231">
        <v>155</v>
      </c>
      <c r="J200" s="232" t="s">
        <v>777</v>
      </c>
      <c r="K200" s="202">
        <f t="shared" si="41"/>
        <v>32.5</v>
      </c>
      <c r="L200" s="233">
        <f t="shared" si="42"/>
        <v>0.25896414342629481</v>
      </c>
      <c r="M200" s="229" t="s">
        <v>601</v>
      </c>
      <c r="N200" s="234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104</v>
      </c>
      <c r="B201" s="227">
        <v>43018</v>
      </c>
      <c r="C201" s="227"/>
      <c r="D201" s="228" t="s">
        <v>778</v>
      </c>
      <c r="E201" s="229" t="s">
        <v>596</v>
      </c>
      <c r="F201" s="230">
        <v>895</v>
      </c>
      <c r="G201" s="229"/>
      <c r="H201" s="229">
        <v>1122.5</v>
      </c>
      <c r="I201" s="231">
        <v>1078</v>
      </c>
      <c r="J201" s="232" t="s">
        <v>779</v>
      </c>
      <c r="K201" s="202">
        <v>227.5</v>
      </c>
      <c r="L201" s="233">
        <v>0.25418994413407803</v>
      </c>
      <c r="M201" s="229" t="s">
        <v>601</v>
      </c>
      <c r="N201" s="234">
        <v>43117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6">
        <v>105</v>
      </c>
      <c r="B202" s="227">
        <v>43020</v>
      </c>
      <c r="C202" s="227"/>
      <c r="D202" s="228" t="s">
        <v>370</v>
      </c>
      <c r="E202" s="229" t="s">
        <v>596</v>
      </c>
      <c r="F202" s="230">
        <v>525</v>
      </c>
      <c r="G202" s="229"/>
      <c r="H202" s="229">
        <v>629</v>
      </c>
      <c r="I202" s="231">
        <v>629</v>
      </c>
      <c r="J202" s="232" t="s">
        <v>699</v>
      </c>
      <c r="K202" s="202">
        <v>104</v>
      </c>
      <c r="L202" s="233">
        <v>0.19809523809523799</v>
      </c>
      <c r="M202" s="229" t="s">
        <v>601</v>
      </c>
      <c r="N202" s="234">
        <v>43119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6">
        <v>106</v>
      </c>
      <c r="B203" s="227">
        <v>43046</v>
      </c>
      <c r="C203" s="227"/>
      <c r="D203" s="228" t="s">
        <v>411</v>
      </c>
      <c r="E203" s="229" t="s">
        <v>596</v>
      </c>
      <c r="F203" s="230">
        <v>740</v>
      </c>
      <c r="G203" s="229"/>
      <c r="H203" s="229">
        <v>892.5</v>
      </c>
      <c r="I203" s="231">
        <v>900</v>
      </c>
      <c r="J203" s="232" t="s">
        <v>780</v>
      </c>
      <c r="K203" s="202">
        <f t="shared" ref="K203:K205" si="43">H203-F203</f>
        <v>152.5</v>
      </c>
      <c r="L203" s="233">
        <f t="shared" ref="L203:L205" si="44">K203/F203</f>
        <v>0.20608108108108109</v>
      </c>
      <c r="M203" s="229" t="s">
        <v>601</v>
      </c>
      <c r="N203" s="234">
        <v>43052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107</v>
      </c>
      <c r="B204" s="196">
        <v>43073</v>
      </c>
      <c r="C204" s="196"/>
      <c r="D204" s="197" t="s">
        <v>781</v>
      </c>
      <c r="E204" s="198" t="s">
        <v>596</v>
      </c>
      <c r="F204" s="199">
        <v>118.5</v>
      </c>
      <c r="G204" s="198"/>
      <c r="H204" s="198">
        <v>143.5</v>
      </c>
      <c r="I204" s="200">
        <v>145</v>
      </c>
      <c r="J204" s="201" t="s">
        <v>782</v>
      </c>
      <c r="K204" s="202">
        <f t="shared" si="43"/>
        <v>25</v>
      </c>
      <c r="L204" s="203">
        <f t="shared" si="44"/>
        <v>0.2109704641350211</v>
      </c>
      <c r="M204" s="198" t="s">
        <v>601</v>
      </c>
      <c r="N204" s="204">
        <v>43097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108</v>
      </c>
      <c r="B205" s="206">
        <v>43090</v>
      </c>
      <c r="C205" s="206"/>
      <c r="D205" s="207" t="s">
        <v>443</v>
      </c>
      <c r="E205" s="208" t="s">
        <v>596</v>
      </c>
      <c r="F205" s="209">
        <v>715</v>
      </c>
      <c r="G205" s="209"/>
      <c r="H205" s="210">
        <v>500</v>
      </c>
      <c r="I205" s="210">
        <v>872</v>
      </c>
      <c r="J205" s="211" t="s">
        <v>783</v>
      </c>
      <c r="K205" s="212">
        <f t="shared" si="43"/>
        <v>-215</v>
      </c>
      <c r="L205" s="213">
        <f t="shared" si="44"/>
        <v>-0.30069930069930068</v>
      </c>
      <c r="M205" s="209" t="s">
        <v>615</v>
      </c>
      <c r="N205" s="206">
        <v>43670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109</v>
      </c>
      <c r="B206" s="196">
        <v>43098</v>
      </c>
      <c r="C206" s="196"/>
      <c r="D206" s="197" t="s">
        <v>772</v>
      </c>
      <c r="E206" s="198" t="s">
        <v>596</v>
      </c>
      <c r="F206" s="199">
        <v>435</v>
      </c>
      <c r="G206" s="198"/>
      <c r="H206" s="198">
        <v>542.5</v>
      </c>
      <c r="I206" s="200">
        <v>539</v>
      </c>
      <c r="J206" s="201" t="s">
        <v>699</v>
      </c>
      <c r="K206" s="202">
        <v>107.5</v>
      </c>
      <c r="L206" s="203">
        <v>0.247126436781609</v>
      </c>
      <c r="M206" s="198" t="s">
        <v>601</v>
      </c>
      <c r="N206" s="204">
        <v>43206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110</v>
      </c>
      <c r="B207" s="196">
        <v>43098</v>
      </c>
      <c r="C207" s="196"/>
      <c r="D207" s="197" t="s">
        <v>563</v>
      </c>
      <c r="E207" s="198" t="s">
        <v>596</v>
      </c>
      <c r="F207" s="199">
        <v>885</v>
      </c>
      <c r="G207" s="198"/>
      <c r="H207" s="198">
        <v>1090</v>
      </c>
      <c r="I207" s="200">
        <v>1084</v>
      </c>
      <c r="J207" s="201" t="s">
        <v>699</v>
      </c>
      <c r="K207" s="202">
        <v>205</v>
      </c>
      <c r="L207" s="203">
        <v>0.23163841807909599</v>
      </c>
      <c r="M207" s="198" t="s">
        <v>601</v>
      </c>
      <c r="N207" s="204">
        <v>43213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111</v>
      </c>
      <c r="B208" s="236">
        <v>43192</v>
      </c>
      <c r="C208" s="236"/>
      <c r="D208" s="214" t="s">
        <v>784</v>
      </c>
      <c r="E208" s="209" t="s">
        <v>596</v>
      </c>
      <c r="F208" s="237">
        <v>478.5</v>
      </c>
      <c r="G208" s="209"/>
      <c r="H208" s="209">
        <v>442</v>
      </c>
      <c r="I208" s="210">
        <v>613</v>
      </c>
      <c r="J208" s="211" t="s">
        <v>785</v>
      </c>
      <c r="K208" s="212">
        <f t="shared" ref="K208:K211" si="45">H208-F208</f>
        <v>-36.5</v>
      </c>
      <c r="L208" s="213">
        <f t="shared" ref="L208:L211" si="46">K208/F208</f>
        <v>-7.6280041797283177E-2</v>
      </c>
      <c r="M208" s="209" t="s">
        <v>615</v>
      </c>
      <c r="N208" s="206">
        <v>43762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112</v>
      </c>
      <c r="B209" s="206">
        <v>43194</v>
      </c>
      <c r="C209" s="206"/>
      <c r="D209" s="207" t="s">
        <v>786</v>
      </c>
      <c r="E209" s="208" t="s">
        <v>596</v>
      </c>
      <c r="F209" s="209">
        <f>141.5-7.3</f>
        <v>134.19999999999999</v>
      </c>
      <c r="G209" s="209"/>
      <c r="H209" s="210">
        <v>77</v>
      </c>
      <c r="I209" s="210">
        <v>180</v>
      </c>
      <c r="J209" s="211" t="s">
        <v>787</v>
      </c>
      <c r="K209" s="212">
        <f t="shared" si="45"/>
        <v>-57.199999999999989</v>
      </c>
      <c r="L209" s="213">
        <f t="shared" si="46"/>
        <v>-0.42622950819672129</v>
      </c>
      <c r="M209" s="209" t="s">
        <v>615</v>
      </c>
      <c r="N209" s="206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113</v>
      </c>
      <c r="B210" s="206">
        <v>43209</v>
      </c>
      <c r="C210" s="206"/>
      <c r="D210" s="207" t="s">
        <v>788</v>
      </c>
      <c r="E210" s="208" t="s">
        <v>596</v>
      </c>
      <c r="F210" s="209">
        <v>430</v>
      </c>
      <c r="G210" s="209"/>
      <c r="H210" s="210">
        <v>220</v>
      </c>
      <c r="I210" s="210">
        <v>537</v>
      </c>
      <c r="J210" s="211" t="s">
        <v>789</v>
      </c>
      <c r="K210" s="212">
        <f t="shared" si="45"/>
        <v>-210</v>
      </c>
      <c r="L210" s="213">
        <f t="shared" si="46"/>
        <v>-0.48837209302325579</v>
      </c>
      <c r="M210" s="209" t="s">
        <v>615</v>
      </c>
      <c r="N210" s="206">
        <v>43252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114</v>
      </c>
      <c r="B211" s="227">
        <v>43220</v>
      </c>
      <c r="C211" s="227"/>
      <c r="D211" s="228" t="s">
        <v>790</v>
      </c>
      <c r="E211" s="229" t="s">
        <v>596</v>
      </c>
      <c r="F211" s="229">
        <v>153.5</v>
      </c>
      <c r="G211" s="229"/>
      <c r="H211" s="229">
        <v>196</v>
      </c>
      <c r="I211" s="231">
        <v>196</v>
      </c>
      <c r="J211" s="201" t="s">
        <v>791</v>
      </c>
      <c r="K211" s="202">
        <f t="shared" si="45"/>
        <v>42.5</v>
      </c>
      <c r="L211" s="203">
        <f t="shared" si="46"/>
        <v>0.27687296416938112</v>
      </c>
      <c r="M211" s="198" t="s">
        <v>601</v>
      </c>
      <c r="N211" s="204">
        <v>43605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115</v>
      </c>
      <c r="B212" s="206">
        <v>43306</v>
      </c>
      <c r="C212" s="206"/>
      <c r="D212" s="207" t="s">
        <v>759</v>
      </c>
      <c r="E212" s="208" t="s">
        <v>596</v>
      </c>
      <c r="F212" s="209">
        <v>27.5</v>
      </c>
      <c r="G212" s="209"/>
      <c r="H212" s="210">
        <v>13.1</v>
      </c>
      <c r="I212" s="210">
        <v>60</v>
      </c>
      <c r="J212" s="211" t="s">
        <v>792</v>
      </c>
      <c r="K212" s="212">
        <v>-14.4</v>
      </c>
      <c r="L212" s="213">
        <v>-0.52363636363636401</v>
      </c>
      <c r="M212" s="209" t="s">
        <v>615</v>
      </c>
      <c r="N212" s="206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5">
        <v>116</v>
      </c>
      <c r="B213" s="236">
        <v>43318</v>
      </c>
      <c r="C213" s="236"/>
      <c r="D213" s="214" t="s">
        <v>793</v>
      </c>
      <c r="E213" s="209" t="s">
        <v>596</v>
      </c>
      <c r="F213" s="209">
        <v>148.5</v>
      </c>
      <c r="G213" s="209"/>
      <c r="H213" s="209">
        <v>102</v>
      </c>
      <c r="I213" s="210">
        <v>182</v>
      </c>
      <c r="J213" s="211" t="s">
        <v>794</v>
      </c>
      <c r="K213" s="212">
        <f>H213-F213</f>
        <v>-46.5</v>
      </c>
      <c r="L213" s="213">
        <f>K213/F213</f>
        <v>-0.31313131313131315</v>
      </c>
      <c r="M213" s="209" t="s">
        <v>615</v>
      </c>
      <c r="N213" s="206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117</v>
      </c>
      <c r="B214" s="196">
        <v>43335</v>
      </c>
      <c r="C214" s="196"/>
      <c r="D214" s="197" t="s">
        <v>795</v>
      </c>
      <c r="E214" s="198" t="s">
        <v>596</v>
      </c>
      <c r="F214" s="229">
        <v>285</v>
      </c>
      <c r="G214" s="198"/>
      <c r="H214" s="198">
        <v>355</v>
      </c>
      <c r="I214" s="200">
        <v>364</v>
      </c>
      <c r="J214" s="201" t="s">
        <v>796</v>
      </c>
      <c r="K214" s="202">
        <v>70</v>
      </c>
      <c r="L214" s="203">
        <v>0.24561403508771901</v>
      </c>
      <c r="M214" s="198" t="s">
        <v>601</v>
      </c>
      <c r="N214" s="204">
        <v>43455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118</v>
      </c>
      <c r="B215" s="196">
        <v>43341</v>
      </c>
      <c r="C215" s="196"/>
      <c r="D215" s="197" t="s">
        <v>401</v>
      </c>
      <c r="E215" s="198" t="s">
        <v>596</v>
      </c>
      <c r="F215" s="229">
        <v>525</v>
      </c>
      <c r="G215" s="198"/>
      <c r="H215" s="198">
        <v>585</v>
      </c>
      <c r="I215" s="200">
        <v>635</v>
      </c>
      <c r="J215" s="201" t="s">
        <v>797</v>
      </c>
      <c r="K215" s="202">
        <f t="shared" ref="K215:K266" si="47">H215-F215</f>
        <v>60</v>
      </c>
      <c r="L215" s="203">
        <f t="shared" ref="L215:L266" si="48">K215/F215</f>
        <v>0.11428571428571428</v>
      </c>
      <c r="M215" s="198" t="s">
        <v>601</v>
      </c>
      <c r="N215" s="204">
        <v>43662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119</v>
      </c>
      <c r="B216" s="196">
        <v>43395</v>
      </c>
      <c r="C216" s="196"/>
      <c r="D216" s="197" t="s">
        <v>386</v>
      </c>
      <c r="E216" s="198" t="s">
        <v>596</v>
      </c>
      <c r="F216" s="229">
        <v>475</v>
      </c>
      <c r="G216" s="198"/>
      <c r="H216" s="198">
        <v>574</v>
      </c>
      <c r="I216" s="200">
        <v>570</v>
      </c>
      <c r="J216" s="201" t="s">
        <v>699</v>
      </c>
      <c r="K216" s="202">
        <f t="shared" si="47"/>
        <v>99</v>
      </c>
      <c r="L216" s="203">
        <f t="shared" si="48"/>
        <v>0.20842105263157895</v>
      </c>
      <c r="M216" s="198" t="s">
        <v>601</v>
      </c>
      <c r="N216" s="204">
        <v>43403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6">
        <v>120</v>
      </c>
      <c r="B217" s="227">
        <v>43397</v>
      </c>
      <c r="C217" s="227"/>
      <c r="D217" s="228" t="s">
        <v>798</v>
      </c>
      <c r="E217" s="229" t="s">
        <v>596</v>
      </c>
      <c r="F217" s="229">
        <v>707.5</v>
      </c>
      <c r="G217" s="229"/>
      <c r="H217" s="229">
        <v>872</v>
      </c>
      <c r="I217" s="231">
        <v>872</v>
      </c>
      <c r="J217" s="232" t="s">
        <v>699</v>
      </c>
      <c r="K217" s="202">
        <f t="shared" si="47"/>
        <v>164.5</v>
      </c>
      <c r="L217" s="233">
        <f t="shared" si="48"/>
        <v>0.23250883392226149</v>
      </c>
      <c r="M217" s="229" t="s">
        <v>601</v>
      </c>
      <c r="N217" s="234">
        <v>43482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6">
        <v>121</v>
      </c>
      <c r="B218" s="227">
        <v>43398</v>
      </c>
      <c r="C218" s="227"/>
      <c r="D218" s="228" t="s">
        <v>799</v>
      </c>
      <c r="E218" s="229" t="s">
        <v>596</v>
      </c>
      <c r="F218" s="229">
        <v>162</v>
      </c>
      <c r="G218" s="229"/>
      <c r="H218" s="229">
        <v>204</v>
      </c>
      <c r="I218" s="231">
        <v>209</v>
      </c>
      <c r="J218" s="232" t="s">
        <v>800</v>
      </c>
      <c r="K218" s="202">
        <f t="shared" si="47"/>
        <v>42</v>
      </c>
      <c r="L218" s="233">
        <f t="shared" si="48"/>
        <v>0.25925925925925924</v>
      </c>
      <c r="M218" s="229" t="s">
        <v>601</v>
      </c>
      <c r="N218" s="234">
        <v>43539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6">
        <v>122</v>
      </c>
      <c r="B219" s="227">
        <v>43399</v>
      </c>
      <c r="C219" s="227"/>
      <c r="D219" s="228" t="s">
        <v>491</v>
      </c>
      <c r="E219" s="229" t="s">
        <v>596</v>
      </c>
      <c r="F219" s="229">
        <v>240</v>
      </c>
      <c r="G219" s="229"/>
      <c r="H219" s="229">
        <v>297</v>
      </c>
      <c r="I219" s="231">
        <v>297</v>
      </c>
      <c r="J219" s="232" t="s">
        <v>699</v>
      </c>
      <c r="K219" s="238">
        <f t="shared" si="47"/>
        <v>57</v>
      </c>
      <c r="L219" s="233">
        <f t="shared" si="48"/>
        <v>0.23749999999999999</v>
      </c>
      <c r="M219" s="229" t="s">
        <v>601</v>
      </c>
      <c r="N219" s="234">
        <v>43417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5">
        <v>123</v>
      </c>
      <c r="B220" s="196">
        <v>43439</v>
      </c>
      <c r="C220" s="196"/>
      <c r="D220" s="197" t="s">
        <v>801</v>
      </c>
      <c r="E220" s="198" t="s">
        <v>596</v>
      </c>
      <c r="F220" s="198">
        <v>202.5</v>
      </c>
      <c r="G220" s="198"/>
      <c r="H220" s="198">
        <v>255</v>
      </c>
      <c r="I220" s="200">
        <v>252</v>
      </c>
      <c r="J220" s="201" t="s">
        <v>699</v>
      </c>
      <c r="K220" s="202">
        <f t="shared" si="47"/>
        <v>52.5</v>
      </c>
      <c r="L220" s="203">
        <f t="shared" si="48"/>
        <v>0.25925925925925924</v>
      </c>
      <c r="M220" s="198" t="s">
        <v>601</v>
      </c>
      <c r="N220" s="204">
        <v>43542</v>
      </c>
      <c r="O220" s="1"/>
      <c r="P220" s="1"/>
      <c r="Q220" s="1"/>
      <c r="R220" s="6" t="s">
        <v>802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6">
        <v>124</v>
      </c>
      <c r="B221" s="227">
        <v>43465</v>
      </c>
      <c r="C221" s="196"/>
      <c r="D221" s="228" t="s">
        <v>160</v>
      </c>
      <c r="E221" s="229" t="s">
        <v>596</v>
      </c>
      <c r="F221" s="229">
        <v>710</v>
      </c>
      <c r="G221" s="229"/>
      <c r="H221" s="229">
        <v>866</v>
      </c>
      <c r="I221" s="231">
        <v>866</v>
      </c>
      <c r="J221" s="232" t="s">
        <v>699</v>
      </c>
      <c r="K221" s="202">
        <f t="shared" si="47"/>
        <v>156</v>
      </c>
      <c r="L221" s="203">
        <f t="shared" si="48"/>
        <v>0.21971830985915494</v>
      </c>
      <c r="M221" s="198" t="s">
        <v>601</v>
      </c>
      <c r="N221" s="204">
        <v>43553</v>
      </c>
      <c r="O221" s="1"/>
      <c r="P221" s="1"/>
      <c r="Q221" s="1"/>
      <c r="R221" s="6" t="s">
        <v>802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125</v>
      </c>
      <c r="B222" s="227">
        <v>43522</v>
      </c>
      <c r="C222" s="227"/>
      <c r="D222" s="228" t="s">
        <v>175</v>
      </c>
      <c r="E222" s="229" t="s">
        <v>596</v>
      </c>
      <c r="F222" s="229">
        <v>337.25</v>
      </c>
      <c r="G222" s="229"/>
      <c r="H222" s="229">
        <v>398.5</v>
      </c>
      <c r="I222" s="231">
        <v>411</v>
      </c>
      <c r="J222" s="201" t="s">
        <v>803</v>
      </c>
      <c r="K222" s="202">
        <f t="shared" si="47"/>
        <v>61.25</v>
      </c>
      <c r="L222" s="203">
        <f t="shared" si="48"/>
        <v>0.1816160118606375</v>
      </c>
      <c r="M222" s="198" t="s">
        <v>601</v>
      </c>
      <c r="N222" s="204">
        <v>43760</v>
      </c>
      <c r="O222" s="1"/>
      <c r="P222" s="1"/>
      <c r="Q222" s="1"/>
      <c r="R222" s="6" t="s">
        <v>802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9">
        <v>126</v>
      </c>
      <c r="B223" s="240">
        <v>43559</v>
      </c>
      <c r="C223" s="240"/>
      <c r="D223" s="241" t="s">
        <v>804</v>
      </c>
      <c r="E223" s="242" t="s">
        <v>596</v>
      </c>
      <c r="F223" s="242">
        <v>130</v>
      </c>
      <c r="G223" s="242"/>
      <c r="H223" s="242">
        <v>65</v>
      </c>
      <c r="I223" s="243">
        <v>158</v>
      </c>
      <c r="J223" s="211" t="s">
        <v>805</v>
      </c>
      <c r="K223" s="212">
        <f t="shared" si="47"/>
        <v>-65</v>
      </c>
      <c r="L223" s="213">
        <f t="shared" si="48"/>
        <v>-0.5</v>
      </c>
      <c r="M223" s="209" t="s">
        <v>615</v>
      </c>
      <c r="N223" s="206">
        <v>43726</v>
      </c>
      <c r="O223" s="1"/>
      <c r="P223" s="1"/>
      <c r="Q223" s="1"/>
      <c r="R223" s="6" t="s">
        <v>806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6">
        <v>127</v>
      </c>
      <c r="B224" s="227">
        <v>43017</v>
      </c>
      <c r="C224" s="227"/>
      <c r="D224" s="228" t="s">
        <v>211</v>
      </c>
      <c r="E224" s="229" t="s">
        <v>596</v>
      </c>
      <c r="F224" s="229">
        <v>141.5</v>
      </c>
      <c r="G224" s="229"/>
      <c r="H224" s="229">
        <v>183.5</v>
      </c>
      <c r="I224" s="231">
        <v>210</v>
      </c>
      <c r="J224" s="201" t="s">
        <v>800</v>
      </c>
      <c r="K224" s="202">
        <f t="shared" si="47"/>
        <v>42</v>
      </c>
      <c r="L224" s="203">
        <f t="shared" si="48"/>
        <v>0.29681978798586572</v>
      </c>
      <c r="M224" s="198" t="s">
        <v>601</v>
      </c>
      <c r="N224" s="204">
        <v>43042</v>
      </c>
      <c r="O224" s="1"/>
      <c r="P224" s="1"/>
      <c r="Q224" s="1"/>
      <c r="R224" s="6" t="s">
        <v>806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9">
        <v>128</v>
      </c>
      <c r="B225" s="240">
        <v>43074</v>
      </c>
      <c r="C225" s="240"/>
      <c r="D225" s="241" t="s">
        <v>807</v>
      </c>
      <c r="E225" s="242" t="s">
        <v>596</v>
      </c>
      <c r="F225" s="237">
        <v>172</v>
      </c>
      <c r="G225" s="242"/>
      <c r="H225" s="242">
        <v>155.25</v>
      </c>
      <c r="I225" s="243">
        <v>230</v>
      </c>
      <c r="J225" s="211" t="s">
        <v>808</v>
      </c>
      <c r="K225" s="212">
        <f t="shared" si="47"/>
        <v>-16.75</v>
      </c>
      <c r="L225" s="213">
        <f t="shared" si="48"/>
        <v>-9.7383720930232565E-2</v>
      </c>
      <c r="M225" s="209" t="s">
        <v>615</v>
      </c>
      <c r="N225" s="206">
        <v>43787</v>
      </c>
      <c r="O225" s="1"/>
      <c r="P225" s="1"/>
      <c r="Q225" s="1"/>
      <c r="R225" s="6" t="s">
        <v>806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6">
        <v>129</v>
      </c>
      <c r="B226" s="227">
        <v>43398</v>
      </c>
      <c r="C226" s="227"/>
      <c r="D226" s="228" t="s">
        <v>120</v>
      </c>
      <c r="E226" s="229" t="s">
        <v>596</v>
      </c>
      <c r="F226" s="229">
        <v>698.5</v>
      </c>
      <c r="G226" s="229"/>
      <c r="H226" s="229">
        <v>890</v>
      </c>
      <c r="I226" s="231">
        <v>890</v>
      </c>
      <c r="J226" s="201" t="s">
        <v>809</v>
      </c>
      <c r="K226" s="202">
        <f t="shared" si="47"/>
        <v>191.5</v>
      </c>
      <c r="L226" s="203">
        <f t="shared" si="48"/>
        <v>0.27415891195418757</v>
      </c>
      <c r="M226" s="198" t="s">
        <v>601</v>
      </c>
      <c r="N226" s="204">
        <v>44328</v>
      </c>
      <c r="O226" s="1"/>
      <c r="P226" s="1"/>
      <c r="Q226" s="1"/>
      <c r="R226" s="6" t="s">
        <v>802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130</v>
      </c>
      <c r="B227" s="227">
        <v>42877</v>
      </c>
      <c r="C227" s="227"/>
      <c r="D227" s="228" t="s">
        <v>810</v>
      </c>
      <c r="E227" s="229" t="s">
        <v>596</v>
      </c>
      <c r="F227" s="229">
        <v>127.6</v>
      </c>
      <c r="G227" s="229"/>
      <c r="H227" s="229">
        <v>138</v>
      </c>
      <c r="I227" s="231">
        <v>190</v>
      </c>
      <c r="J227" s="201" t="s">
        <v>811</v>
      </c>
      <c r="K227" s="202">
        <f t="shared" si="47"/>
        <v>10.400000000000006</v>
      </c>
      <c r="L227" s="203">
        <f t="shared" si="48"/>
        <v>8.1504702194357417E-2</v>
      </c>
      <c r="M227" s="198" t="s">
        <v>601</v>
      </c>
      <c r="N227" s="204">
        <v>43774</v>
      </c>
      <c r="O227" s="1"/>
      <c r="P227" s="1"/>
      <c r="Q227" s="1"/>
      <c r="R227" s="6" t="s">
        <v>806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6">
        <v>131</v>
      </c>
      <c r="B228" s="227">
        <v>43158</v>
      </c>
      <c r="C228" s="227"/>
      <c r="D228" s="228" t="s">
        <v>812</v>
      </c>
      <c r="E228" s="229" t="s">
        <v>596</v>
      </c>
      <c r="F228" s="229">
        <v>317</v>
      </c>
      <c r="G228" s="229"/>
      <c r="H228" s="229">
        <v>382.5</v>
      </c>
      <c r="I228" s="231">
        <v>398</v>
      </c>
      <c r="J228" s="201" t="s">
        <v>813</v>
      </c>
      <c r="K228" s="202">
        <f t="shared" si="47"/>
        <v>65.5</v>
      </c>
      <c r="L228" s="203">
        <f t="shared" si="48"/>
        <v>0.20662460567823343</v>
      </c>
      <c r="M228" s="198" t="s">
        <v>601</v>
      </c>
      <c r="N228" s="204">
        <v>44238</v>
      </c>
      <c r="O228" s="1"/>
      <c r="P228" s="1"/>
      <c r="Q228" s="1"/>
      <c r="R228" s="6" t="s">
        <v>806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9">
        <v>132</v>
      </c>
      <c r="B229" s="240">
        <v>43164</v>
      </c>
      <c r="C229" s="240"/>
      <c r="D229" s="241" t="s">
        <v>167</v>
      </c>
      <c r="E229" s="242" t="s">
        <v>596</v>
      </c>
      <c r="F229" s="237">
        <f>510-14.4</f>
        <v>495.6</v>
      </c>
      <c r="G229" s="242"/>
      <c r="H229" s="242">
        <v>350</v>
      </c>
      <c r="I229" s="243">
        <v>672</v>
      </c>
      <c r="J229" s="211" t="s">
        <v>814</v>
      </c>
      <c r="K229" s="212">
        <f t="shared" si="47"/>
        <v>-145.60000000000002</v>
      </c>
      <c r="L229" s="213">
        <f t="shared" si="48"/>
        <v>-0.29378531073446329</v>
      </c>
      <c r="M229" s="209" t="s">
        <v>615</v>
      </c>
      <c r="N229" s="206">
        <v>43887</v>
      </c>
      <c r="O229" s="1"/>
      <c r="P229" s="1"/>
      <c r="Q229" s="1"/>
      <c r="R229" s="6" t="s">
        <v>802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9">
        <v>133</v>
      </c>
      <c r="B230" s="240">
        <v>43237</v>
      </c>
      <c r="C230" s="240"/>
      <c r="D230" s="241" t="s">
        <v>815</v>
      </c>
      <c r="E230" s="242" t="s">
        <v>596</v>
      </c>
      <c r="F230" s="237">
        <v>230.3</v>
      </c>
      <c r="G230" s="242"/>
      <c r="H230" s="242">
        <v>102.5</v>
      </c>
      <c r="I230" s="243">
        <v>348</v>
      </c>
      <c r="J230" s="211" t="s">
        <v>816</v>
      </c>
      <c r="K230" s="212">
        <f t="shared" si="47"/>
        <v>-127.80000000000001</v>
      </c>
      <c r="L230" s="213">
        <f t="shared" si="48"/>
        <v>-0.55492835432045162</v>
      </c>
      <c r="M230" s="209" t="s">
        <v>615</v>
      </c>
      <c r="N230" s="206">
        <v>43896</v>
      </c>
      <c r="O230" s="1"/>
      <c r="P230" s="1"/>
      <c r="Q230" s="1"/>
      <c r="R230" s="6" t="s">
        <v>802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134</v>
      </c>
      <c r="B231" s="227">
        <v>43258</v>
      </c>
      <c r="C231" s="227"/>
      <c r="D231" s="228" t="s">
        <v>447</v>
      </c>
      <c r="E231" s="229" t="s">
        <v>596</v>
      </c>
      <c r="F231" s="229">
        <f>342.5-5.1</f>
        <v>337.4</v>
      </c>
      <c r="G231" s="229"/>
      <c r="H231" s="229">
        <v>412.5</v>
      </c>
      <c r="I231" s="231">
        <v>439</v>
      </c>
      <c r="J231" s="201" t="s">
        <v>817</v>
      </c>
      <c r="K231" s="202">
        <f t="shared" si="47"/>
        <v>75.100000000000023</v>
      </c>
      <c r="L231" s="203">
        <f t="shared" si="48"/>
        <v>0.22258446947243635</v>
      </c>
      <c r="M231" s="198" t="s">
        <v>601</v>
      </c>
      <c r="N231" s="204">
        <v>44230</v>
      </c>
      <c r="O231" s="1"/>
      <c r="P231" s="1"/>
      <c r="Q231" s="1"/>
      <c r="R231" s="6" t="s">
        <v>806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135</v>
      </c>
      <c r="B232" s="219">
        <v>43285</v>
      </c>
      <c r="C232" s="219"/>
      <c r="D232" s="220" t="s">
        <v>58</v>
      </c>
      <c r="E232" s="221" t="s">
        <v>596</v>
      </c>
      <c r="F232" s="221">
        <f>127.5-5.53</f>
        <v>121.97</v>
      </c>
      <c r="G232" s="222"/>
      <c r="H232" s="222">
        <v>122.5</v>
      </c>
      <c r="I232" s="222">
        <v>170</v>
      </c>
      <c r="J232" s="223" t="s">
        <v>818</v>
      </c>
      <c r="K232" s="224">
        <f t="shared" si="47"/>
        <v>0.53000000000000114</v>
      </c>
      <c r="L232" s="225">
        <f t="shared" si="48"/>
        <v>4.3453308190538747E-3</v>
      </c>
      <c r="M232" s="221" t="s">
        <v>625</v>
      </c>
      <c r="N232" s="219">
        <v>44431</v>
      </c>
      <c r="O232" s="1"/>
      <c r="P232" s="1"/>
      <c r="Q232" s="1"/>
      <c r="R232" s="6" t="s">
        <v>802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9">
        <v>136</v>
      </c>
      <c r="B233" s="240">
        <v>43294</v>
      </c>
      <c r="C233" s="240"/>
      <c r="D233" s="241" t="s">
        <v>819</v>
      </c>
      <c r="E233" s="242" t="s">
        <v>596</v>
      </c>
      <c r="F233" s="237">
        <v>46.5</v>
      </c>
      <c r="G233" s="242"/>
      <c r="H233" s="242">
        <v>17</v>
      </c>
      <c r="I233" s="243">
        <v>59</v>
      </c>
      <c r="J233" s="211" t="s">
        <v>820</v>
      </c>
      <c r="K233" s="212">
        <f t="shared" si="47"/>
        <v>-29.5</v>
      </c>
      <c r="L233" s="213">
        <f t="shared" si="48"/>
        <v>-0.63440860215053763</v>
      </c>
      <c r="M233" s="209" t="s">
        <v>615</v>
      </c>
      <c r="N233" s="206">
        <v>43887</v>
      </c>
      <c r="O233" s="1"/>
      <c r="P233" s="1"/>
      <c r="Q233" s="1"/>
      <c r="R233" s="6" t="s">
        <v>802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6">
        <v>137</v>
      </c>
      <c r="B234" s="227">
        <v>43396</v>
      </c>
      <c r="C234" s="227"/>
      <c r="D234" s="228" t="s">
        <v>430</v>
      </c>
      <c r="E234" s="229" t="s">
        <v>596</v>
      </c>
      <c r="F234" s="229">
        <v>156.5</v>
      </c>
      <c r="G234" s="229"/>
      <c r="H234" s="229">
        <v>207.5</v>
      </c>
      <c r="I234" s="231">
        <v>191</v>
      </c>
      <c r="J234" s="201" t="s">
        <v>699</v>
      </c>
      <c r="K234" s="202">
        <f t="shared" si="47"/>
        <v>51</v>
      </c>
      <c r="L234" s="203">
        <f t="shared" si="48"/>
        <v>0.32587859424920129</v>
      </c>
      <c r="M234" s="198" t="s">
        <v>601</v>
      </c>
      <c r="N234" s="204">
        <v>44369</v>
      </c>
      <c r="O234" s="1"/>
      <c r="P234" s="1"/>
      <c r="Q234" s="1"/>
      <c r="R234" s="6" t="s">
        <v>802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6">
        <v>138</v>
      </c>
      <c r="B235" s="227">
        <v>43439</v>
      </c>
      <c r="C235" s="227"/>
      <c r="D235" s="228" t="s">
        <v>349</v>
      </c>
      <c r="E235" s="229" t="s">
        <v>596</v>
      </c>
      <c r="F235" s="229">
        <v>259.5</v>
      </c>
      <c r="G235" s="229"/>
      <c r="H235" s="229">
        <v>320</v>
      </c>
      <c r="I235" s="231">
        <v>320</v>
      </c>
      <c r="J235" s="201" t="s">
        <v>699</v>
      </c>
      <c r="K235" s="202">
        <f t="shared" si="47"/>
        <v>60.5</v>
      </c>
      <c r="L235" s="203">
        <f t="shared" si="48"/>
        <v>0.23314065510597304</v>
      </c>
      <c r="M235" s="198" t="s">
        <v>601</v>
      </c>
      <c r="N235" s="204">
        <v>44323</v>
      </c>
      <c r="O235" s="1"/>
      <c r="P235" s="1"/>
      <c r="Q235" s="1"/>
      <c r="R235" s="6" t="s">
        <v>802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9">
        <v>139</v>
      </c>
      <c r="B236" s="240">
        <v>43439</v>
      </c>
      <c r="C236" s="240"/>
      <c r="D236" s="241" t="s">
        <v>821</v>
      </c>
      <c r="E236" s="242" t="s">
        <v>596</v>
      </c>
      <c r="F236" s="242">
        <v>715</v>
      </c>
      <c r="G236" s="242"/>
      <c r="H236" s="242">
        <v>445</v>
      </c>
      <c r="I236" s="243">
        <v>840</v>
      </c>
      <c r="J236" s="211" t="s">
        <v>822</v>
      </c>
      <c r="K236" s="212">
        <f t="shared" si="47"/>
        <v>-270</v>
      </c>
      <c r="L236" s="213">
        <f t="shared" si="48"/>
        <v>-0.3776223776223776</v>
      </c>
      <c r="M236" s="209" t="s">
        <v>615</v>
      </c>
      <c r="N236" s="206">
        <v>43800</v>
      </c>
      <c r="O236" s="1"/>
      <c r="P236" s="1"/>
      <c r="Q236" s="1"/>
      <c r="R236" s="6" t="s">
        <v>802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6">
        <v>140</v>
      </c>
      <c r="B237" s="227">
        <v>43469</v>
      </c>
      <c r="C237" s="227"/>
      <c r="D237" s="228" t="s">
        <v>181</v>
      </c>
      <c r="E237" s="229" t="s">
        <v>596</v>
      </c>
      <c r="F237" s="229">
        <v>875</v>
      </c>
      <c r="G237" s="229"/>
      <c r="H237" s="229">
        <v>1165</v>
      </c>
      <c r="I237" s="231">
        <v>1185</v>
      </c>
      <c r="J237" s="201" t="s">
        <v>823</v>
      </c>
      <c r="K237" s="202">
        <f t="shared" si="47"/>
        <v>290</v>
      </c>
      <c r="L237" s="203">
        <f t="shared" si="48"/>
        <v>0.33142857142857141</v>
      </c>
      <c r="M237" s="198" t="s">
        <v>601</v>
      </c>
      <c r="N237" s="204">
        <v>43847</v>
      </c>
      <c r="O237" s="1"/>
      <c r="P237" s="1"/>
      <c r="Q237" s="1"/>
      <c r="R237" s="6" t="s">
        <v>802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6">
        <v>141</v>
      </c>
      <c r="B238" s="227">
        <v>43559</v>
      </c>
      <c r="C238" s="227"/>
      <c r="D238" s="228" t="s">
        <v>367</v>
      </c>
      <c r="E238" s="229" t="s">
        <v>596</v>
      </c>
      <c r="F238" s="229">
        <f>387-14.63</f>
        <v>372.37</v>
      </c>
      <c r="G238" s="229"/>
      <c r="H238" s="229">
        <v>490</v>
      </c>
      <c r="I238" s="231">
        <v>490</v>
      </c>
      <c r="J238" s="201" t="s">
        <v>699</v>
      </c>
      <c r="K238" s="202">
        <f t="shared" si="47"/>
        <v>117.63</v>
      </c>
      <c r="L238" s="203">
        <f t="shared" si="48"/>
        <v>0.31589548030185027</v>
      </c>
      <c r="M238" s="198" t="s">
        <v>601</v>
      </c>
      <c r="N238" s="204">
        <v>43850</v>
      </c>
      <c r="O238" s="1"/>
      <c r="P238" s="1"/>
      <c r="Q238" s="1"/>
      <c r="R238" s="6" t="s">
        <v>802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9">
        <v>142</v>
      </c>
      <c r="B239" s="240">
        <v>43578</v>
      </c>
      <c r="C239" s="240"/>
      <c r="D239" s="241" t="s">
        <v>824</v>
      </c>
      <c r="E239" s="242" t="s">
        <v>614</v>
      </c>
      <c r="F239" s="242">
        <v>220</v>
      </c>
      <c r="G239" s="242"/>
      <c r="H239" s="242">
        <v>127.5</v>
      </c>
      <c r="I239" s="243">
        <v>284</v>
      </c>
      <c r="J239" s="211" t="s">
        <v>825</v>
      </c>
      <c r="K239" s="212">
        <f t="shared" si="47"/>
        <v>-92.5</v>
      </c>
      <c r="L239" s="213">
        <f t="shared" si="48"/>
        <v>-0.42045454545454547</v>
      </c>
      <c r="M239" s="209" t="s">
        <v>615</v>
      </c>
      <c r="N239" s="206">
        <v>43896</v>
      </c>
      <c r="O239" s="1"/>
      <c r="P239" s="1"/>
      <c r="Q239" s="1"/>
      <c r="R239" s="6" t="s">
        <v>802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6">
        <v>143</v>
      </c>
      <c r="B240" s="227">
        <v>43622</v>
      </c>
      <c r="C240" s="227"/>
      <c r="D240" s="228" t="s">
        <v>492</v>
      </c>
      <c r="E240" s="229" t="s">
        <v>614</v>
      </c>
      <c r="F240" s="229">
        <v>332.8</v>
      </c>
      <c r="G240" s="229"/>
      <c r="H240" s="229">
        <v>405</v>
      </c>
      <c r="I240" s="231">
        <v>419</v>
      </c>
      <c r="J240" s="201" t="s">
        <v>826</v>
      </c>
      <c r="K240" s="202">
        <f t="shared" si="47"/>
        <v>72.199999999999989</v>
      </c>
      <c r="L240" s="203">
        <f t="shared" si="48"/>
        <v>0.21694711538461534</v>
      </c>
      <c r="M240" s="198" t="s">
        <v>601</v>
      </c>
      <c r="N240" s="204">
        <v>43860</v>
      </c>
      <c r="O240" s="1"/>
      <c r="P240" s="1"/>
      <c r="Q240" s="1"/>
      <c r="R240" s="6" t="s">
        <v>806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144</v>
      </c>
      <c r="B241" s="219">
        <v>43641</v>
      </c>
      <c r="C241" s="219"/>
      <c r="D241" s="220" t="s">
        <v>173</v>
      </c>
      <c r="E241" s="221" t="s">
        <v>596</v>
      </c>
      <c r="F241" s="221">
        <v>386</v>
      </c>
      <c r="G241" s="222"/>
      <c r="H241" s="222">
        <v>395</v>
      </c>
      <c r="I241" s="222">
        <v>452</v>
      </c>
      <c r="J241" s="223" t="s">
        <v>827</v>
      </c>
      <c r="K241" s="224">
        <f t="shared" si="47"/>
        <v>9</v>
      </c>
      <c r="L241" s="225">
        <f t="shared" si="48"/>
        <v>2.3316062176165803E-2</v>
      </c>
      <c r="M241" s="221" t="s">
        <v>625</v>
      </c>
      <c r="N241" s="219">
        <v>43868</v>
      </c>
      <c r="O241" s="1"/>
      <c r="P241" s="1"/>
      <c r="Q241" s="1"/>
      <c r="R241" s="6" t="s">
        <v>806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145</v>
      </c>
      <c r="B242" s="219">
        <v>43707</v>
      </c>
      <c r="C242" s="219"/>
      <c r="D242" s="220" t="s">
        <v>147</v>
      </c>
      <c r="E242" s="221" t="s">
        <v>596</v>
      </c>
      <c r="F242" s="221">
        <v>137.5</v>
      </c>
      <c r="G242" s="222"/>
      <c r="H242" s="222">
        <v>138.5</v>
      </c>
      <c r="I242" s="222">
        <v>190</v>
      </c>
      <c r="J242" s="223" t="s">
        <v>828</v>
      </c>
      <c r="K242" s="224">
        <f t="shared" si="47"/>
        <v>1</v>
      </c>
      <c r="L242" s="225">
        <f t="shared" si="48"/>
        <v>7.2727272727272727E-3</v>
      </c>
      <c r="M242" s="221" t="s">
        <v>625</v>
      </c>
      <c r="N242" s="219">
        <v>44432</v>
      </c>
      <c r="O242" s="1"/>
      <c r="P242" s="1"/>
      <c r="Q242" s="1"/>
      <c r="R242" s="6" t="s">
        <v>802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6">
        <v>146</v>
      </c>
      <c r="B243" s="227">
        <v>43731</v>
      </c>
      <c r="C243" s="227"/>
      <c r="D243" s="228" t="s">
        <v>440</v>
      </c>
      <c r="E243" s="229" t="s">
        <v>596</v>
      </c>
      <c r="F243" s="229">
        <v>235</v>
      </c>
      <c r="G243" s="229"/>
      <c r="H243" s="229">
        <v>295</v>
      </c>
      <c r="I243" s="231">
        <v>296</v>
      </c>
      <c r="J243" s="201" t="s">
        <v>829</v>
      </c>
      <c r="K243" s="202">
        <f t="shared" si="47"/>
        <v>60</v>
      </c>
      <c r="L243" s="203">
        <f t="shared" si="48"/>
        <v>0.25531914893617019</v>
      </c>
      <c r="M243" s="198" t="s">
        <v>601</v>
      </c>
      <c r="N243" s="204">
        <v>43844</v>
      </c>
      <c r="O243" s="1"/>
      <c r="P243" s="1"/>
      <c r="Q243" s="1"/>
      <c r="R243" s="6" t="s">
        <v>806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6">
        <v>147</v>
      </c>
      <c r="B244" s="227">
        <v>43752</v>
      </c>
      <c r="C244" s="227"/>
      <c r="D244" s="228" t="s">
        <v>830</v>
      </c>
      <c r="E244" s="229" t="s">
        <v>596</v>
      </c>
      <c r="F244" s="229">
        <v>277.5</v>
      </c>
      <c r="G244" s="229"/>
      <c r="H244" s="229">
        <v>333</v>
      </c>
      <c r="I244" s="231">
        <v>333</v>
      </c>
      <c r="J244" s="201" t="s">
        <v>831</v>
      </c>
      <c r="K244" s="202">
        <f t="shared" si="47"/>
        <v>55.5</v>
      </c>
      <c r="L244" s="203">
        <f t="shared" si="48"/>
        <v>0.2</v>
      </c>
      <c r="M244" s="198" t="s">
        <v>601</v>
      </c>
      <c r="N244" s="204">
        <v>43846</v>
      </c>
      <c r="O244" s="1"/>
      <c r="P244" s="1"/>
      <c r="Q244" s="1"/>
      <c r="R244" s="6" t="s">
        <v>802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6">
        <v>148</v>
      </c>
      <c r="B245" s="227">
        <v>43752</v>
      </c>
      <c r="C245" s="227"/>
      <c r="D245" s="228" t="s">
        <v>832</v>
      </c>
      <c r="E245" s="229" t="s">
        <v>596</v>
      </c>
      <c r="F245" s="229">
        <v>930</v>
      </c>
      <c r="G245" s="229"/>
      <c r="H245" s="229">
        <v>1165</v>
      </c>
      <c r="I245" s="231">
        <v>1200</v>
      </c>
      <c r="J245" s="201" t="s">
        <v>833</v>
      </c>
      <c r="K245" s="202">
        <f t="shared" si="47"/>
        <v>235</v>
      </c>
      <c r="L245" s="203">
        <f t="shared" si="48"/>
        <v>0.25268817204301075</v>
      </c>
      <c r="M245" s="198" t="s">
        <v>601</v>
      </c>
      <c r="N245" s="204">
        <v>43847</v>
      </c>
      <c r="O245" s="1"/>
      <c r="P245" s="1"/>
      <c r="Q245" s="1"/>
      <c r="R245" s="6" t="s">
        <v>806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6">
        <v>149</v>
      </c>
      <c r="B246" s="227">
        <v>43753</v>
      </c>
      <c r="C246" s="227"/>
      <c r="D246" s="228" t="s">
        <v>834</v>
      </c>
      <c r="E246" s="229" t="s">
        <v>596</v>
      </c>
      <c r="F246" s="199">
        <v>111</v>
      </c>
      <c r="G246" s="229"/>
      <c r="H246" s="229">
        <v>141</v>
      </c>
      <c r="I246" s="231">
        <v>141</v>
      </c>
      <c r="J246" s="201" t="s">
        <v>835</v>
      </c>
      <c r="K246" s="202">
        <f t="shared" si="47"/>
        <v>30</v>
      </c>
      <c r="L246" s="203">
        <f t="shared" si="48"/>
        <v>0.27027027027027029</v>
      </c>
      <c r="M246" s="198" t="s">
        <v>601</v>
      </c>
      <c r="N246" s="204">
        <v>44328</v>
      </c>
      <c r="O246" s="1"/>
      <c r="P246" s="1"/>
      <c r="Q246" s="1"/>
      <c r="R246" s="6" t="s">
        <v>806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6">
        <v>150</v>
      </c>
      <c r="B247" s="227">
        <v>43753</v>
      </c>
      <c r="C247" s="227"/>
      <c r="D247" s="228" t="s">
        <v>836</v>
      </c>
      <c r="E247" s="229" t="s">
        <v>596</v>
      </c>
      <c r="F247" s="199">
        <v>296</v>
      </c>
      <c r="G247" s="229"/>
      <c r="H247" s="229">
        <v>370</v>
      </c>
      <c r="I247" s="231">
        <v>370</v>
      </c>
      <c r="J247" s="201" t="s">
        <v>699</v>
      </c>
      <c r="K247" s="202">
        <f t="shared" si="47"/>
        <v>74</v>
      </c>
      <c r="L247" s="203">
        <f t="shared" si="48"/>
        <v>0.25</v>
      </c>
      <c r="M247" s="198" t="s">
        <v>601</v>
      </c>
      <c r="N247" s="204">
        <v>43853</v>
      </c>
      <c r="O247" s="1"/>
      <c r="P247" s="1"/>
      <c r="Q247" s="1"/>
      <c r="R247" s="6" t="s">
        <v>806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6">
        <v>151</v>
      </c>
      <c r="B248" s="227">
        <v>43754</v>
      </c>
      <c r="C248" s="227"/>
      <c r="D248" s="228" t="s">
        <v>837</v>
      </c>
      <c r="E248" s="229" t="s">
        <v>596</v>
      </c>
      <c r="F248" s="199">
        <v>300</v>
      </c>
      <c r="G248" s="229"/>
      <c r="H248" s="229">
        <v>382.5</v>
      </c>
      <c r="I248" s="231">
        <v>344</v>
      </c>
      <c r="J248" s="201" t="s">
        <v>838</v>
      </c>
      <c r="K248" s="202">
        <f t="shared" si="47"/>
        <v>82.5</v>
      </c>
      <c r="L248" s="203">
        <f t="shared" si="48"/>
        <v>0.27500000000000002</v>
      </c>
      <c r="M248" s="198" t="s">
        <v>601</v>
      </c>
      <c r="N248" s="204">
        <v>44238</v>
      </c>
      <c r="O248" s="1"/>
      <c r="P248" s="1"/>
      <c r="Q248" s="1"/>
      <c r="R248" s="6" t="s">
        <v>806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6">
        <v>152</v>
      </c>
      <c r="B249" s="227">
        <v>43832</v>
      </c>
      <c r="C249" s="227"/>
      <c r="D249" s="228" t="s">
        <v>839</v>
      </c>
      <c r="E249" s="229" t="s">
        <v>596</v>
      </c>
      <c r="F249" s="199">
        <v>495</v>
      </c>
      <c r="G249" s="229"/>
      <c r="H249" s="229">
        <v>595</v>
      </c>
      <c r="I249" s="231">
        <v>590</v>
      </c>
      <c r="J249" s="201" t="s">
        <v>630</v>
      </c>
      <c r="K249" s="202">
        <f t="shared" si="47"/>
        <v>100</v>
      </c>
      <c r="L249" s="203">
        <f t="shared" si="48"/>
        <v>0.20202020202020202</v>
      </c>
      <c r="M249" s="198" t="s">
        <v>601</v>
      </c>
      <c r="N249" s="204">
        <v>44589</v>
      </c>
      <c r="O249" s="1"/>
      <c r="P249" s="1"/>
      <c r="Q249" s="1"/>
      <c r="R249" s="6" t="s">
        <v>806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6">
        <v>153</v>
      </c>
      <c r="B250" s="227">
        <v>43966</v>
      </c>
      <c r="C250" s="227"/>
      <c r="D250" s="228" t="s">
        <v>76</v>
      </c>
      <c r="E250" s="229" t="s">
        <v>596</v>
      </c>
      <c r="F250" s="199">
        <v>67.5</v>
      </c>
      <c r="G250" s="229"/>
      <c r="H250" s="229">
        <v>86</v>
      </c>
      <c r="I250" s="231">
        <v>86</v>
      </c>
      <c r="J250" s="201" t="s">
        <v>840</v>
      </c>
      <c r="K250" s="202">
        <f t="shared" si="47"/>
        <v>18.5</v>
      </c>
      <c r="L250" s="203">
        <f t="shared" si="48"/>
        <v>0.27407407407407408</v>
      </c>
      <c r="M250" s="198" t="s">
        <v>601</v>
      </c>
      <c r="N250" s="204">
        <v>44008</v>
      </c>
      <c r="O250" s="1"/>
      <c r="P250" s="1"/>
      <c r="Q250" s="1"/>
      <c r="R250" s="6" t="s">
        <v>806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6">
        <v>154</v>
      </c>
      <c r="B251" s="227">
        <v>44035</v>
      </c>
      <c r="C251" s="227"/>
      <c r="D251" s="228" t="s">
        <v>491</v>
      </c>
      <c r="E251" s="229" t="s">
        <v>596</v>
      </c>
      <c r="F251" s="199">
        <v>231</v>
      </c>
      <c r="G251" s="229"/>
      <c r="H251" s="229">
        <v>281</v>
      </c>
      <c r="I251" s="231">
        <v>281</v>
      </c>
      <c r="J251" s="201" t="s">
        <v>699</v>
      </c>
      <c r="K251" s="202">
        <f t="shared" si="47"/>
        <v>50</v>
      </c>
      <c r="L251" s="203">
        <f t="shared" si="48"/>
        <v>0.21645021645021645</v>
      </c>
      <c r="M251" s="198" t="s">
        <v>601</v>
      </c>
      <c r="N251" s="204">
        <v>44358</v>
      </c>
      <c r="O251" s="1"/>
      <c r="P251" s="1"/>
      <c r="Q251" s="1"/>
      <c r="R251" s="6" t="s">
        <v>806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6">
        <v>155</v>
      </c>
      <c r="B252" s="227">
        <v>44092</v>
      </c>
      <c r="C252" s="227"/>
      <c r="D252" s="228" t="s">
        <v>145</v>
      </c>
      <c r="E252" s="229" t="s">
        <v>596</v>
      </c>
      <c r="F252" s="229">
        <v>206</v>
      </c>
      <c r="G252" s="229"/>
      <c r="H252" s="229">
        <v>248</v>
      </c>
      <c r="I252" s="231">
        <v>248</v>
      </c>
      <c r="J252" s="201" t="s">
        <v>699</v>
      </c>
      <c r="K252" s="202">
        <f t="shared" si="47"/>
        <v>42</v>
      </c>
      <c r="L252" s="203">
        <f t="shared" si="48"/>
        <v>0.20388349514563106</v>
      </c>
      <c r="M252" s="198" t="s">
        <v>601</v>
      </c>
      <c r="N252" s="204">
        <v>44214</v>
      </c>
      <c r="O252" s="1"/>
      <c r="P252" s="1"/>
      <c r="Q252" s="1"/>
      <c r="R252" s="6" t="s">
        <v>806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6">
        <v>156</v>
      </c>
      <c r="B253" s="227">
        <v>44140</v>
      </c>
      <c r="C253" s="227"/>
      <c r="D253" s="228" t="s">
        <v>145</v>
      </c>
      <c r="E253" s="229" t="s">
        <v>596</v>
      </c>
      <c r="F253" s="229">
        <v>182.5</v>
      </c>
      <c r="G253" s="229"/>
      <c r="H253" s="229">
        <v>248</v>
      </c>
      <c r="I253" s="231">
        <v>248</v>
      </c>
      <c r="J253" s="201" t="s">
        <v>699</v>
      </c>
      <c r="K253" s="202">
        <f t="shared" si="47"/>
        <v>65.5</v>
      </c>
      <c r="L253" s="203">
        <f t="shared" si="48"/>
        <v>0.35890410958904112</v>
      </c>
      <c r="M253" s="198" t="s">
        <v>601</v>
      </c>
      <c r="N253" s="204">
        <v>44214</v>
      </c>
      <c r="O253" s="1"/>
      <c r="P253" s="1"/>
      <c r="Q253" s="1"/>
      <c r="R253" s="6" t="s">
        <v>806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6">
        <v>157</v>
      </c>
      <c r="B254" s="227">
        <v>44140</v>
      </c>
      <c r="C254" s="227"/>
      <c r="D254" s="228" t="s">
        <v>349</v>
      </c>
      <c r="E254" s="229" t="s">
        <v>596</v>
      </c>
      <c r="F254" s="229">
        <v>247.5</v>
      </c>
      <c r="G254" s="229"/>
      <c r="H254" s="229">
        <v>320</v>
      </c>
      <c r="I254" s="231">
        <v>320</v>
      </c>
      <c r="J254" s="201" t="s">
        <v>699</v>
      </c>
      <c r="K254" s="202">
        <f t="shared" si="47"/>
        <v>72.5</v>
      </c>
      <c r="L254" s="203">
        <f t="shared" si="48"/>
        <v>0.29292929292929293</v>
      </c>
      <c r="M254" s="198" t="s">
        <v>601</v>
      </c>
      <c r="N254" s="204">
        <v>44323</v>
      </c>
      <c r="O254" s="1"/>
      <c r="P254" s="1"/>
      <c r="Q254" s="1"/>
      <c r="R254" s="6" t="s">
        <v>806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6">
        <v>158</v>
      </c>
      <c r="B255" s="227">
        <v>44140</v>
      </c>
      <c r="C255" s="227"/>
      <c r="D255" s="228" t="s">
        <v>204</v>
      </c>
      <c r="E255" s="229" t="s">
        <v>596</v>
      </c>
      <c r="F255" s="199">
        <v>925</v>
      </c>
      <c r="G255" s="229"/>
      <c r="H255" s="229">
        <v>1095</v>
      </c>
      <c r="I255" s="231">
        <v>1093</v>
      </c>
      <c r="J255" s="201" t="s">
        <v>841</v>
      </c>
      <c r="K255" s="202">
        <f t="shared" si="47"/>
        <v>170</v>
      </c>
      <c r="L255" s="203">
        <f t="shared" si="48"/>
        <v>0.18378378378378379</v>
      </c>
      <c r="M255" s="198" t="s">
        <v>601</v>
      </c>
      <c r="N255" s="204">
        <v>44201</v>
      </c>
      <c r="O255" s="1"/>
      <c r="P255" s="1"/>
      <c r="Q255" s="1"/>
      <c r="R255" s="6" t="s">
        <v>806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6">
        <v>159</v>
      </c>
      <c r="B256" s="227">
        <v>44140</v>
      </c>
      <c r="C256" s="227"/>
      <c r="D256" s="228" t="s">
        <v>367</v>
      </c>
      <c r="E256" s="229" t="s">
        <v>596</v>
      </c>
      <c r="F256" s="199">
        <v>332.5</v>
      </c>
      <c r="G256" s="229"/>
      <c r="H256" s="229">
        <v>393</v>
      </c>
      <c r="I256" s="231">
        <v>406</v>
      </c>
      <c r="J256" s="201" t="s">
        <v>842</v>
      </c>
      <c r="K256" s="202">
        <f t="shared" si="47"/>
        <v>60.5</v>
      </c>
      <c r="L256" s="203">
        <f t="shared" si="48"/>
        <v>0.18195488721804512</v>
      </c>
      <c r="M256" s="198" t="s">
        <v>601</v>
      </c>
      <c r="N256" s="204">
        <v>44256</v>
      </c>
      <c r="O256" s="1"/>
      <c r="P256" s="1"/>
      <c r="Q256" s="1"/>
      <c r="R256" s="6" t="s">
        <v>806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6">
        <v>160</v>
      </c>
      <c r="B257" s="227">
        <v>44141</v>
      </c>
      <c r="C257" s="227"/>
      <c r="D257" s="228" t="s">
        <v>491</v>
      </c>
      <c r="E257" s="229" t="s">
        <v>596</v>
      </c>
      <c r="F257" s="199">
        <v>231</v>
      </c>
      <c r="G257" s="229"/>
      <c r="H257" s="229">
        <v>281</v>
      </c>
      <c r="I257" s="231">
        <v>281</v>
      </c>
      <c r="J257" s="201" t="s">
        <v>699</v>
      </c>
      <c r="K257" s="202">
        <f t="shared" si="47"/>
        <v>50</v>
      </c>
      <c r="L257" s="203">
        <f t="shared" si="48"/>
        <v>0.21645021645021645</v>
      </c>
      <c r="M257" s="198" t="s">
        <v>601</v>
      </c>
      <c r="N257" s="204">
        <v>44358</v>
      </c>
      <c r="O257" s="1"/>
      <c r="P257" s="1"/>
      <c r="Q257" s="1"/>
      <c r="R257" s="6" t="s">
        <v>806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6">
        <v>161</v>
      </c>
      <c r="B258" s="227">
        <v>44187</v>
      </c>
      <c r="C258" s="227"/>
      <c r="D258" s="228" t="s">
        <v>843</v>
      </c>
      <c r="E258" s="229" t="s">
        <v>596</v>
      </c>
      <c r="F258" s="199">
        <v>190</v>
      </c>
      <c r="G258" s="229"/>
      <c r="H258" s="229">
        <v>239</v>
      </c>
      <c r="I258" s="231">
        <v>239</v>
      </c>
      <c r="J258" s="201" t="s">
        <v>844</v>
      </c>
      <c r="K258" s="202">
        <f t="shared" si="47"/>
        <v>49</v>
      </c>
      <c r="L258" s="203">
        <f t="shared" si="48"/>
        <v>0.25789473684210529</v>
      </c>
      <c r="M258" s="198" t="s">
        <v>601</v>
      </c>
      <c r="N258" s="204">
        <v>44844</v>
      </c>
      <c r="O258" s="1"/>
      <c r="P258" s="1"/>
      <c r="Q258" s="1"/>
      <c r="R258" s="6" t="s">
        <v>806</v>
      </c>
    </row>
    <row r="259" spans="1:26" ht="12.75" customHeight="1">
      <c r="A259" s="226">
        <v>162</v>
      </c>
      <c r="B259" s="227">
        <v>44258</v>
      </c>
      <c r="C259" s="227"/>
      <c r="D259" s="228" t="s">
        <v>839</v>
      </c>
      <c r="E259" s="229" t="s">
        <v>596</v>
      </c>
      <c r="F259" s="199">
        <v>495</v>
      </c>
      <c r="G259" s="229"/>
      <c r="H259" s="229">
        <v>595</v>
      </c>
      <c r="I259" s="231">
        <v>590</v>
      </c>
      <c r="J259" s="201" t="s">
        <v>630</v>
      </c>
      <c r="K259" s="202">
        <f t="shared" si="47"/>
        <v>100</v>
      </c>
      <c r="L259" s="203">
        <f t="shared" si="48"/>
        <v>0.20202020202020202</v>
      </c>
      <c r="M259" s="198" t="s">
        <v>601</v>
      </c>
      <c r="N259" s="204">
        <v>44589</v>
      </c>
      <c r="O259" s="1"/>
      <c r="P259" s="1"/>
      <c r="R259" s="6" t="s">
        <v>806</v>
      </c>
    </row>
    <row r="260" spans="1:26" ht="12.75" customHeight="1">
      <c r="A260" s="226">
        <v>163</v>
      </c>
      <c r="B260" s="227">
        <v>44274</v>
      </c>
      <c r="C260" s="227"/>
      <c r="D260" s="228" t="s">
        <v>367</v>
      </c>
      <c r="E260" s="229" t="s">
        <v>596</v>
      </c>
      <c r="F260" s="199">
        <v>355</v>
      </c>
      <c r="G260" s="229"/>
      <c r="H260" s="229">
        <v>422.5</v>
      </c>
      <c r="I260" s="231">
        <v>420</v>
      </c>
      <c r="J260" s="201" t="s">
        <v>845</v>
      </c>
      <c r="K260" s="202">
        <f t="shared" si="47"/>
        <v>67.5</v>
      </c>
      <c r="L260" s="203">
        <f t="shared" si="48"/>
        <v>0.19014084507042253</v>
      </c>
      <c r="M260" s="198" t="s">
        <v>601</v>
      </c>
      <c r="N260" s="204">
        <v>44361</v>
      </c>
      <c r="O260" s="1"/>
      <c r="R260" s="244" t="s">
        <v>806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6">
        <v>164</v>
      </c>
      <c r="B261" s="227">
        <v>44295</v>
      </c>
      <c r="C261" s="227"/>
      <c r="D261" s="228" t="s">
        <v>329</v>
      </c>
      <c r="E261" s="229" t="s">
        <v>596</v>
      </c>
      <c r="F261" s="199">
        <v>555</v>
      </c>
      <c r="G261" s="229"/>
      <c r="H261" s="229">
        <v>663</v>
      </c>
      <c r="I261" s="231">
        <v>663</v>
      </c>
      <c r="J261" s="201" t="s">
        <v>846</v>
      </c>
      <c r="K261" s="202">
        <f t="shared" si="47"/>
        <v>108</v>
      </c>
      <c r="L261" s="203">
        <f t="shared" si="48"/>
        <v>0.19459459459459461</v>
      </c>
      <c r="M261" s="198" t="s">
        <v>601</v>
      </c>
      <c r="N261" s="204">
        <v>44321</v>
      </c>
      <c r="O261" s="1"/>
      <c r="P261" s="1"/>
      <c r="Q261" s="1"/>
      <c r="R261" s="244" t="s">
        <v>806</v>
      </c>
    </row>
    <row r="262" spans="1:26" ht="12.75" customHeight="1">
      <c r="A262" s="226">
        <v>165</v>
      </c>
      <c r="B262" s="227">
        <v>44308</v>
      </c>
      <c r="C262" s="227"/>
      <c r="D262" s="228" t="s">
        <v>810</v>
      </c>
      <c r="E262" s="229" t="s">
        <v>596</v>
      </c>
      <c r="F262" s="199">
        <v>126.5</v>
      </c>
      <c r="G262" s="229"/>
      <c r="H262" s="229">
        <v>155</v>
      </c>
      <c r="I262" s="231">
        <v>155</v>
      </c>
      <c r="J262" s="201" t="s">
        <v>699</v>
      </c>
      <c r="K262" s="202">
        <f t="shared" si="47"/>
        <v>28.5</v>
      </c>
      <c r="L262" s="203">
        <f t="shared" si="48"/>
        <v>0.22529644268774704</v>
      </c>
      <c r="M262" s="198" t="s">
        <v>601</v>
      </c>
      <c r="N262" s="204">
        <v>44362</v>
      </c>
      <c r="O262" s="1"/>
      <c r="R262" s="244" t="s">
        <v>806</v>
      </c>
    </row>
    <row r="263" spans="1:26" ht="12.75" customHeight="1">
      <c r="A263" s="205">
        <v>166</v>
      </c>
      <c r="B263" s="236">
        <v>44368</v>
      </c>
      <c r="C263" s="236"/>
      <c r="D263" s="207" t="s">
        <v>847</v>
      </c>
      <c r="E263" s="209" t="s">
        <v>596</v>
      </c>
      <c r="F263" s="237">
        <v>287.5</v>
      </c>
      <c r="G263" s="209"/>
      <c r="H263" s="209">
        <v>245</v>
      </c>
      <c r="I263" s="210">
        <v>344</v>
      </c>
      <c r="J263" s="211" t="s">
        <v>848</v>
      </c>
      <c r="K263" s="212">
        <f t="shared" si="47"/>
        <v>-42.5</v>
      </c>
      <c r="L263" s="213">
        <f t="shared" si="48"/>
        <v>-0.14782608695652175</v>
      </c>
      <c r="M263" s="209" t="s">
        <v>615</v>
      </c>
      <c r="N263" s="206">
        <v>44508</v>
      </c>
      <c r="O263" s="1"/>
      <c r="R263" s="244" t="s">
        <v>806</v>
      </c>
    </row>
    <row r="264" spans="1:26" ht="12.75" customHeight="1">
      <c r="A264" s="226">
        <v>167</v>
      </c>
      <c r="B264" s="227">
        <v>44368</v>
      </c>
      <c r="C264" s="227"/>
      <c r="D264" s="228" t="s">
        <v>491</v>
      </c>
      <c r="E264" s="229" t="s">
        <v>596</v>
      </c>
      <c r="F264" s="199">
        <v>241</v>
      </c>
      <c r="G264" s="229"/>
      <c r="H264" s="229">
        <v>298</v>
      </c>
      <c r="I264" s="231">
        <v>320</v>
      </c>
      <c r="J264" s="201" t="s">
        <v>699</v>
      </c>
      <c r="K264" s="202">
        <f t="shared" si="47"/>
        <v>57</v>
      </c>
      <c r="L264" s="203">
        <f t="shared" si="48"/>
        <v>0.23651452282157676</v>
      </c>
      <c r="M264" s="198" t="s">
        <v>601</v>
      </c>
      <c r="N264" s="204">
        <v>44802</v>
      </c>
      <c r="O264" s="41"/>
      <c r="R264" s="244" t="s">
        <v>806</v>
      </c>
    </row>
    <row r="265" spans="1:26" ht="12.75" customHeight="1">
      <c r="A265" s="226">
        <v>168</v>
      </c>
      <c r="B265" s="227">
        <v>44406</v>
      </c>
      <c r="C265" s="227"/>
      <c r="D265" s="228" t="s">
        <v>810</v>
      </c>
      <c r="E265" s="229" t="s">
        <v>596</v>
      </c>
      <c r="F265" s="199">
        <v>162.5</v>
      </c>
      <c r="G265" s="229"/>
      <c r="H265" s="229">
        <v>200</v>
      </c>
      <c r="I265" s="231">
        <v>200</v>
      </c>
      <c r="J265" s="201" t="s">
        <v>699</v>
      </c>
      <c r="K265" s="202">
        <f t="shared" si="47"/>
        <v>37.5</v>
      </c>
      <c r="L265" s="203">
        <f t="shared" si="48"/>
        <v>0.23076923076923078</v>
      </c>
      <c r="M265" s="198" t="s">
        <v>601</v>
      </c>
      <c r="N265" s="204">
        <v>44802</v>
      </c>
      <c r="O265" s="1"/>
      <c r="R265" s="244" t="s">
        <v>806</v>
      </c>
    </row>
    <row r="266" spans="1:26" ht="12.75" customHeight="1">
      <c r="A266" s="226">
        <v>169</v>
      </c>
      <c r="B266" s="227">
        <v>44462</v>
      </c>
      <c r="C266" s="227"/>
      <c r="D266" s="228" t="s">
        <v>448</v>
      </c>
      <c r="E266" s="229" t="s">
        <v>596</v>
      </c>
      <c r="F266" s="199">
        <v>1235</v>
      </c>
      <c r="G266" s="229"/>
      <c r="H266" s="229">
        <v>1505</v>
      </c>
      <c r="I266" s="231">
        <v>1500</v>
      </c>
      <c r="J266" s="201" t="s">
        <v>699</v>
      </c>
      <c r="K266" s="202">
        <f t="shared" si="47"/>
        <v>270</v>
      </c>
      <c r="L266" s="203">
        <f t="shared" si="48"/>
        <v>0.21862348178137653</v>
      </c>
      <c r="M266" s="198" t="s">
        <v>601</v>
      </c>
      <c r="N266" s="204">
        <v>44564</v>
      </c>
      <c r="O266" s="1"/>
      <c r="R266" s="244" t="s">
        <v>806</v>
      </c>
    </row>
    <row r="267" spans="1:26" ht="12.75" customHeight="1">
      <c r="A267" s="245">
        <v>170</v>
      </c>
      <c r="B267" s="246">
        <v>44480</v>
      </c>
      <c r="C267" s="246"/>
      <c r="D267" s="247" t="s">
        <v>849</v>
      </c>
      <c r="E267" s="248" t="s">
        <v>596</v>
      </c>
      <c r="F267" s="62">
        <v>58.75</v>
      </c>
      <c r="G267" s="248"/>
      <c r="H267" s="249"/>
      <c r="I267" s="56"/>
      <c r="J267" s="250" t="s">
        <v>599</v>
      </c>
      <c r="K267" s="245"/>
      <c r="L267" s="246"/>
      <c r="M267" s="246"/>
      <c r="N267" s="247"/>
      <c r="O267" s="41"/>
      <c r="R267" s="244" t="s">
        <v>806</v>
      </c>
    </row>
    <row r="268" spans="1:26" ht="12.75" customHeight="1">
      <c r="A268" s="251">
        <v>171</v>
      </c>
      <c r="B268" s="252">
        <v>44481</v>
      </c>
      <c r="C268" s="252"/>
      <c r="D268" s="253" t="s">
        <v>280</v>
      </c>
      <c r="E268" s="56" t="s">
        <v>596</v>
      </c>
      <c r="F268" s="254" t="s">
        <v>850</v>
      </c>
      <c r="G268" s="56"/>
      <c r="H268" s="56"/>
      <c r="I268" s="56">
        <v>380</v>
      </c>
      <c r="J268" s="255" t="s">
        <v>599</v>
      </c>
      <c r="K268" s="251"/>
      <c r="L268" s="252"/>
      <c r="M268" s="252"/>
      <c r="N268" s="253"/>
      <c r="O268" s="41"/>
      <c r="R268" s="244" t="s">
        <v>806</v>
      </c>
    </row>
    <row r="269" spans="1:26" ht="12.75" customHeight="1">
      <c r="A269" s="226">
        <v>172</v>
      </c>
      <c r="B269" s="227">
        <v>44481</v>
      </c>
      <c r="C269" s="227"/>
      <c r="D269" s="228" t="s">
        <v>851</v>
      </c>
      <c r="E269" s="229" t="s">
        <v>596</v>
      </c>
      <c r="F269" s="199">
        <v>45.5</v>
      </c>
      <c r="G269" s="229"/>
      <c r="H269" s="229">
        <v>56.5</v>
      </c>
      <c r="I269" s="231">
        <v>56</v>
      </c>
      <c r="J269" s="201" t="s">
        <v>852</v>
      </c>
      <c r="K269" s="202">
        <f t="shared" ref="K269:K270" si="49">H269-F269</f>
        <v>11</v>
      </c>
      <c r="L269" s="203">
        <f t="shared" ref="L269:L270" si="50">K269/F269</f>
        <v>0.24175824175824176</v>
      </c>
      <c r="M269" s="198" t="s">
        <v>601</v>
      </c>
      <c r="N269" s="204">
        <v>44881</v>
      </c>
      <c r="O269" s="41"/>
      <c r="R269" s="244"/>
    </row>
    <row r="270" spans="1:26" ht="12.75" customHeight="1">
      <c r="A270" s="226">
        <v>173</v>
      </c>
      <c r="B270" s="227">
        <v>44551</v>
      </c>
      <c r="C270" s="227"/>
      <c r="D270" s="228" t="s">
        <v>132</v>
      </c>
      <c r="E270" s="229" t="s">
        <v>596</v>
      </c>
      <c r="F270" s="199">
        <v>2300</v>
      </c>
      <c r="G270" s="229"/>
      <c r="H270" s="229">
        <f>(2820+2200)/2</f>
        <v>2510</v>
      </c>
      <c r="I270" s="231">
        <v>3000</v>
      </c>
      <c r="J270" s="201" t="s">
        <v>853</v>
      </c>
      <c r="K270" s="202">
        <f t="shared" si="49"/>
        <v>210</v>
      </c>
      <c r="L270" s="203">
        <f t="shared" si="50"/>
        <v>9.1304347826086957E-2</v>
      </c>
      <c r="M270" s="198" t="s">
        <v>601</v>
      </c>
      <c r="N270" s="204">
        <v>44649</v>
      </c>
      <c r="O270" s="1"/>
      <c r="R270" s="244"/>
    </row>
    <row r="271" spans="1:26" ht="12.75" customHeight="1">
      <c r="A271" s="58">
        <v>174</v>
      </c>
      <c r="B271" s="252">
        <v>44606</v>
      </c>
      <c r="C271" s="58"/>
      <c r="D271" s="58" t="s">
        <v>438</v>
      </c>
      <c r="E271" s="56" t="s">
        <v>596</v>
      </c>
      <c r="F271" s="56" t="s">
        <v>854</v>
      </c>
      <c r="G271" s="56"/>
      <c r="H271" s="56"/>
      <c r="I271" s="56">
        <v>764</v>
      </c>
      <c r="J271" s="56" t="s">
        <v>599</v>
      </c>
      <c r="K271" s="56"/>
      <c r="L271" s="56"/>
      <c r="M271" s="56"/>
      <c r="N271" s="58"/>
      <c r="O271" s="41"/>
      <c r="R271" s="244"/>
    </row>
    <row r="272" spans="1:26" ht="12.75" customHeight="1">
      <c r="A272" s="226">
        <v>175</v>
      </c>
      <c r="B272" s="227">
        <v>44613</v>
      </c>
      <c r="C272" s="227"/>
      <c r="D272" s="228" t="s">
        <v>448</v>
      </c>
      <c r="E272" s="229" t="s">
        <v>596</v>
      </c>
      <c r="F272" s="199">
        <v>1255</v>
      </c>
      <c r="G272" s="229"/>
      <c r="H272" s="229">
        <v>1515</v>
      </c>
      <c r="I272" s="231">
        <v>1510</v>
      </c>
      <c r="J272" s="201" t="s">
        <v>699</v>
      </c>
      <c r="K272" s="202">
        <f>H272-F272</f>
        <v>260</v>
      </c>
      <c r="L272" s="203">
        <f>K272/F272</f>
        <v>0.20717131474103587</v>
      </c>
      <c r="M272" s="198" t="s">
        <v>601</v>
      </c>
      <c r="N272" s="204">
        <v>44834</v>
      </c>
      <c r="O272" s="41"/>
      <c r="R272" s="244"/>
    </row>
    <row r="273" spans="1:38" ht="12.75" customHeight="1">
      <c r="A273">
        <v>176</v>
      </c>
      <c r="B273" s="252">
        <v>44670</v>
      </c>
      <c r="C273" s="252"/>
      <c r="D273" s="58" t="s">
        <v>554</v>
      </c>
      <c r="E273" s="256" t="s">
        <v>596</v>
      </c>
      <c r="F273" s="56" t="s">
        <v>855</v>
      </c>
      <c r="G273" s="56"/>
      <c r="H273" s="56"/>
      <c r="I273" s="56">
        <v>553</v>
      </c>
      <c r="J273" s="56" t="s">
        <v>599</v>
      </c>
      <c r="K273" s="56"/>
      <c r="L273" s="56"/>
      <c r="M273" s="56"/>
      <c r="N273" s="56"/>
      <c r="O273" s="41"/>
      <c r="R273" s="244"/>
    </row>
    <row r="274" spans="1:38" ht="12.75" customHeight="1">
      <c r="A274" s="226">
        <v>177</v>
      </c>
      <c r="B274" s="227">
        <v>44746</v>
      </c>
      <c r="C274" s="227"/>
      <c r="D274" s="228" t="s">
        <v>856</v>
      </c>
      <c r="E274" s="229" t="s">
        <v>596</v>
      </c>
      <c r="F274" s="199">
        <v>207.5</v>
      </c>
      <c r="G274" s="229"/>
      <c r="H274" s="229">
        <v>254</v>
      </c>
      <c r="I274" s="231">
        <v>254</v>
      </c>
      <c r="J274" s="201" t="s">
        <v>699</v>
      </c>
      <c r="K274" s="202">
        <f t="shared" ref="K274:K276" si="51">H274-F274</f>
        <v>46.5</v>
      </c>
      <c r="L274" s="203">
        <f t="shared" ref="L274:L276" si="52">K274/F274</f>
        <v>0.22409638554216868</v>
      </c>
      <c r="M274" s="198" t="s">
        <v>601</v>
      </c>
      <c r="N274" s="204">
        <v>44792</v>
      </c>
      <c r="O274" s="1"/>
      <c r="R274" s="244"/>
    </row>
    <row r="275" spans="1:38" ht="12.75" customHeight="1">
      <c r="A275" s="226">
        <v>178</v>
      </c>
      <c r="B275" s="227">
        <v>44775</v>
      </c>
      <c r="C275" s="227"/>
      <c r="D275" s="228" t="s">
        <v>493</v>
      </c>
      <c r="E275" s="229" t="s">
        <v>596</v>
      </c>
      <c r="F275" s="199">
        <v>31.25</v>
      </c>
      <c r="G275" s="229"/>
      <c r="H275" s="229">
        <v>38.75</v>
      </c>
      <c r="I275" s="231">
        <v>38</v>
      </c>
      <c r="J275" s="201" t="s">
        <v>699</v>
      </c>
      <c r="K275" s="202">
        <f t="shared" si="51"/>
        <v>7.5</v>
      </c>
      <c r="L275" s="203">
        <f t="shared" si="52"/>
        <v>0.24</v>
      </c>
      <c r="M275" s="198" t="s">
        <v>601</v>
      </c>
      <c r="N275" s="204">
        <v>44844</v>
      </c>
      <c r="O275" s="41"/>
      <c r="R275" s="62"/>
    </row>
    <row r="276" spans="1:38" ht="12.75" customHeight="1">
      <c r="A276" s="226">
        <v>179</v>
      </c>
      <c r="B276" s="227">
        <v>44841</v>
      </c>
      <c r="C276" s="227"/>
      <c r="D276" s="228" t="s">
        <v>857</v>
      </c>
      <c r="E276" s="229" t="s">
        <v>596</v>
      </c>
      <c r="F276" s="199">
        <v>665</v>
      </c>
      <c r="G276" s="229"/>
      <c r="H276" s="229">
        <v>807.5</v>
      </c>
      <c r="I276" s="231">
        <v>840</v>
      </c>
      <c r="J276" s="201" t="s">
        <v>853</v>
      </c>
      <c r="K276" s="202">
        <f t="shared" si="51"/>
        <v>142.5</v>
      </c>
      <c r="L276" s="203">
        <f t="shared" si="52"/>
        <v>0.21428571428571427</v>
      </c>
      <c r="M276" s="198" t="s">
        <v>601</v>
      </c>
      <c r="N276" s="204">
        <v>45097</v>
      </c>
      <c r="O276" s="41"/>
      <c r="R276" s="62"/>
    </row>
    <row r="277" spans="1:38" ht="12.75" customHeight="1">
      <c r="A277" s="251">
        <v>180</v>
      </c>
      <c r="B277" s="252">
        <v>44844</v>
      </c>
      <c r="C277" s="58"/>
      <c r="D277" s="58" t="s">
        <v>440</v>
      </c>
      <c r="E277" s="256" t="s">
        <v>596</v>
      </c>
      <c r="F277" s="56" t="s">
        <v>858</v>
      </c>
      <c r="G277" s="56"/>
      <c r="H277" s="56"/>
      <c r="I277" s="56">
        <v>291</v>
      </c>
      <c r="J277" s="56" t="s">
        <v>599</v>
      </c>
      <c r="K277" s="56"/>
      <c r="L277" s="56"/>
      <c r="M277" s="56"/>
      <c r="N277" s="56"/>
      <c r="O277" s="41"/>
      <c r="Q277" s="41"/>
      <c r="R277" s="62"/>
    </row>
    <row r="278" spans="1:38" ht="12.75" customHeight="1">
      <c r="A278" s="251">
        <v>181</v>
      </c>
      <c r="B278" s="252">
        <v>44845</v>
      </c>
      <c r="C278" s="58"/>
      <c r="D278" s="58" t="s">
        <v>438</v>
      </c>
      <c r="E278" s="256" t="s">
        <v>596</v>
      </c>
      <c r="F278" s="56" t="s">
        <v>859</v>
      </c>
      <c r="G278" s="56"/>
      <c r="H278" s="56"/>
      <c r="I278" s="56">
        <v>765</v>
      </c>
      <c r="J278" s="56" t="s">
        <v>599</v>
      </c>
      <c r="K278" s="56"/>
      <c r="L278" s="56"/>
      <c r="M278" s="56"/>
      <c r="N278" s="56"/>
      <c r="O278" s="41"/>
      <c r="Q278" s="41"/>
      <c r="R278" s="62"/>
    </row>
    <row r="279" spans="1:38" ht="12.75" customHeight="1">
      <c r="A279" s="257">
        <v>182</v>
      </c>
      <c r="B279" s="252">
        <v>44981</v>
      </c>
      <c r="C279" s="252"/>
      <c r="D279" s="58" t="s">
        <v>455</v>
      </c>
      <c r="E279" s="256" t="s">
        <v>596</v>
      </c>
      <c r="F279" s="256" t="s">
        <v>860</v>
      </c>
      <c r="G279" s="56"/>
      <c r="H279" s="56"/>
      <c r="I279" s="56">
        <v>2080</v>
      </c>
      <c r="J279" s="56" t="s">
        <v>599</v>
      </c>
      <c r="K279" s="56"/>
      <c r="L279" s="56"/>
      <c r="M279" s="56"/>
      <c r="N279" s="56"/>
      <c r="O279" s="41"/>
      <c r="R279" s="62"/>
    </row>
    <row r="280" spans="1:38" ht="12.75" customHeight="1">
      <c r="A280" s="226">
        <v>183</v>
      </c>
      <c r="B280" s="227">
        <v>44986</v>
      </c>
      <c r="C280" s="227"/>
      <c r="D280" s="228" t="s">
        <v>493</v>
      </c>
      <c r="E280" s="229" t="s">
        <v>596</v>
      </c>
      <c r="F280" s="199">
        <v>57.5</v>
      </c>
      <c r="G280" s="229"/>
      <c r="H280" s="229">
        <v>120</v>
      </c>
      <c r="I280" s="231">
        <v>120</v>
      </c>
      <c r="J280" s="201" t="s">
        <v>699</v>
      </c>
      <c r="K280" s="202">
        <f>H280-F280</f>
        <v>62.5</v>
      </c>
      <c r="L280" s="203">
        <f>K280/F280</f>
        <v>1.0869565217391304</v>
      </c>
      <c r="M280" s="198" t="s">
        <v>601</v>
      </c>
      <c r="N280" s="204">
        <v>45415</v>
      </c>
      <c r="O280" s="41"/>
      <c r="R280" s="62"/>
    </row>
    <row r="281" spans="1:38" ht="12.75" customHeight="1">
      <c r="A281" s="257">
        <v>184</v>
      </c>
      <c r="B281" s="252">
        <v>45008</v>
      </c>
      <c r="C281" s="252"/>
      <c r="D281" s="58" t="s">
        <v>510</v>
      </c>
      <c r="E281" s="256" t="s">
        <v>596</v>
      </c>
      <c r="F281" s="256" t="s">
        <v>861</v>
      </c>
      <c r="G281" s="56"/>
      <c r="H281" s="56"/>
      <c r="I281" s="56">
        <v>3523</v>
      </c>
      <c r="J281" s="56" t="s">
        <v>599</v>
      </c>
      <c r="K281" s="56"/>
      <c r="L281" s="56"/>
      <c r="M281" s="56"/>
      <c r="N281" s="56"/>
      <c r="O281" s="41"/>
      <c r="R281" s="62"/>
    </row>
    <row r="282" spans="1:38" ht="12.75" customHeight="1">
      <c r="A282" s="251">
        <v>185</v>
      </c>
      <c r="B282" s="252">
        <v>45027</v>
      </c>
      <c r="C282" s="58"/>
      <c r="D282" s="58" t="s">
        <v>862</v>
      </c>
      <c r="E282" s="256" t="s">
        <v>596</v>
      </c>
      <c r="F282" s="56" t="s">
        <v>863</v>
      </c>
      <c r="G282" s="56"/>
      <c r="H282" s="56"/>
      <c r="I282" s="56">
        <v>810</v>
      </c>
      <c r="J282" s="56" t="s">
        <v>599</v>
      </c>
      <c r="K282" s="56"/>
      <c r="L282" s="56"/>
      <c r="M282" s="56"/>
      <c r="N282" s="56"/>
      <c r="O282" s="41"/>
      <c r="R282" s="62"/>
    </row>
    <row r="283" spans="1:38" ht="12.75" customHeight="1">
      <c r="A283" s="251">
        <v>186</v>
      </c>
      <c r="B283" s="252">
        <v>45050</v>
      </c>
      <c r="C283" s="58"/>
      <c r="D283" s="58" t="s">
        <v>42</v>
      </c>
      <c r="E283" s="256" t="s">
        <v>596</v>
      </c>
      <c r="F283" s="56" t="s">
        <v>864</v>
      </c>
      <c r="G283" s="56"/>
      <c r="H283" s="56"/>
      <c r="I283" s="56">
        <v>5040</v>
      </c>
      <c r="J283" s="56" t="s">
        <v>599</v>
      </c>
      <c r="K283" s="56"/>
      <c r="L283" s="56"/>
      <c r="M283" s="56"/>
      <c r="N283" s="56"/>
      <c r="O283" s="41"/>
      <c r="R283" s="62"/>
    </row>
    <row r="284" spans="1:38" ht="12.75" customHeight="1">
      <c r="A284" s="245">
        <v>187</v>
      </c>
      <c r="B284" s="246">
        <v>45075</v>
      </c>
      <c r="C284" s="258"/>
      <c r="D284" s="258" t="s">
        <v>865</v>
      </c>
      <c r="E284" s="259" t="s">
        <v>596</v>
      </c>
      <c r="F284" s="248" t="s">
        <v>866</v>
      </c>
      <c r="G284" s="248"/>
      <c r="H284" s="248"/>
      <c r="I284" s="248">
        <v>732</v>
      </c>
      <c r="J284" s="248" t="s">
        <v>599</v>
      </c>
      <c r="K284" s="248"/>
      <c r="L284" s="248"/>
      <c r="M284" s="248"/>
      <c r="N284" s="248"/>
      <c r="O284" s="41"/>
      <c r="Q284" s="41"/>
      <c r="R284" s="62"/>
      <c r="T284" s="41"/>
      <c r="V284" s="41"/>
      <c r="W284" s="62"/>
      <c r="Y284" s="41"/>
      <c r="AA284" s="41"/>
      <c r="AB284" s="62"/>
      <c r="AD284" s="41"/>
      <c r="AF284" s="41"/>
      <c r="AG284" s="62"/>
      <c r="AI284" s="41"/>
      <c r="AK284" s="41"/>
      <c r="AL284" s="62"/>
    </row>
    <row r="285" spans="1:38" ht="12.75" customHeight="1">
      <c r="A285" s="251">
        <v>188</v>
      </c>
      <c r="B285" s="252">
        <v>45078</v>
      </c>
      <c r="C285" s="58"/>
      <c r="D285" s="58" t="s">
        <v>542</v>
      </c>
      <c r="E285" s="256" t="s">
        <v>596</v>
      </c>
      <c r="F285" s="56" t="s">
        <v>867</v>
      </c>
      <c r="G285" s="56"/>
      <c r="H285" s="56"/>
      <c r="I285" s="56">
        <v>4300</v>
      </c>
      <c r="J285" s="56" t="s">
        <v>599</v>
      </c>
      <c r="K285" s="56"/>
      <c r="L285" s="56"/>
      <c r="M285" s="56"/>
      <c r="N285" s="56"/>
      <c r="O285" s="41"/>
      <c r="Q285" s="41"/>
      <c r="R285" s="62"/>
      <c r="T285" s="41"/>
      <c r="V285" s="41"/>
      <c r="W285" s="62"/>
      <c r="Y285" s="41"/>
      <c r="AA285" s="41"/>
      <c r="AB285" s="62"/>
      <c r="AD285" s="41"/>
      <c r="AF285" s="41"/>
      <c r="AG285" s="62"/>
      <c r="AI285" s="41"/>
      <c r="AK285" s="41"/>
      <c r="AL285" s="62"/>
    </row>
    <row r="286" spans="1:38" ht="12.75" customHeight="1">
      <c r="A286" s="251">
        <v>189</v>
      </c>
      <c r="B286" s="252">
        <v>45103</v>
      </c>
      <c r="C286" s="58"/>
      <c r="D286" s="58" t="s">
        <v>879</v>
      </c>
      <c r="E286" s="256" t="s">
        <v>596</v>
      </c>
      <c r="F286" s="56" t="s">
        <v>679</v>
      </c>
      <c r="G286" s="56"/>
      <c r="H286" s="56"/>
      <c r="I286" s="56">
        <v>383</v>
      </c>
      <c r="J286" s="56" t="s">
        <v>599</v>
      </c>
      <c r="K286" s="56"/>
      <c r="L286" s="56"/>
      <c r="M286" s="56"/>
      <c r="N286" s="56"/>
      <c r="O286" s="41"/>
      <c r="Q286" s="41"/>
      <c r="R286" s="62"/>
      <c r="T286" s="41"/>
      <c r="V286" s="41"/>
      <c r="W286" s="62"/>
      <c r="Y286" s="41"/>
      <c r="AA286" s="41"/>
      <c r="AB286" s="62"/>
      <c r="AD286" s="41"/>
      <c r="AF286" s="41"/>
      <c r="AG286" s="62"/>
      <c r="AI286" s="41"/>
      <c r="AK286" s="41"/>
      <c r="AL286" s="62"/>
    </row>
    <row r="287" spans="1:38" ht="12.75" customHeight="1">
      <c r="A287" s="251"/>
      <c r="B287" s="252"/>
      <c r="C287" s="58"/>
      <c r="D287" s="58"/>
      <c r="E287" s="256"/>
      <c r="F287" s="56"/>
      <c r="G287" s="56"/>
      <c r="H287" s="56"/>
      <c r="I287" s="56"/>
      <c r="J287" s="56"/>
      <c r="K287" s="56"/>
      <c r="L287" s="56"/>
      <c r="M287" s="56"/>
      <c r="N287" s="56"/>
      <c r="O287" s="41"/>
      <c r="Q287" s="41"/>
      <c r="R287" s="62"/>
      <c r="T287" s="41"/>
      <c r="V287" s="41"/>
      <c r="W287" s="62"/>
      <c r="Y287" s="41"/>
      <c r="AA287" s="41"/>
      <c r="AB287" s="62"/>
      <c r="AD287" s="41"/>
      <c r="AF287" s="41"/>
      <c r="AG287" s="62"/>
      <c r="AI287" s="41"/>
      <c r="AK287" s="41"/>
      <c r="AL287" s="62"/>
    </row>
    <row r="288" spans="1:38" ht="12.75" customHeight="1">
      <c r="A288" s="251"/>
      <c r="B288" s="252"/>
      <c r="C288" s="58"/>
      <c r="D288" s="58"/>
      <c r="E288" s="256"/>
      <c r="F288" s="56"/>
      <c r="G288" s="56"/>
      <c r="H288" s="56"/>
      <c r="I288" s="56"/>
      <c r="J288" s="56"/>
      <c r="K288" s="56"/>
      <c r="L288" s="56"/>
      <c r="M288" s="56"/>
      <c r="N288" s="56"/>
      <c r="O288" s="41"/>
      <c r="R288" s="62"/>
      <c r="T288" s="41"/>
      <c r="W288" s="62"/>
      <c r="Y288" s="41"/>
      <c r="AB288" s="62"/>
      <c r="AD288" s="41"/>
      <c r="AG288" s="62"/>
      <c r="AI288" s="41"/>
      <c r="AL288" s="62"/>
    </row>
    <row r="289" spans="1:38" ht="12.75" customHeight="1">
      <c r="A289" s="58"/>
      <c r="B289" s="58"/>
      <c r="C289" s="58"/>
      <c r="D289" s="58"/>
      <c r="E289" s="58"/>
      <c r="F289" s="56"/>
      <c r="G289" s="56"/>
      <c r="H289" s="56"/>
      <c r="I289" s="56"/>
      <c r="J289" s="31"/>
      <c r="K289" s="56"/>
      <c r="L289" s="56"/>
      <c r="M289" s="56"/>
      <c r="N289" s="58"/>
      <c r="O289" s="41"/>
      <c r="R289" s="62"/>
      <c r="T289" s="41"/>
      <c r="W289" s="62"/>
      <c r="Y289" s="41"/>
      <c r="AB289" s="62"/>
      <c r="AD289" s="41"/>
      <c r="AG289" s="62"/>
      <c r="AI289" s="41"/>
      <c r="AL289" s="62"/>
    </row>
    <row r="290" spans="1:38" ht="12.75" customHeight="1">
      <c r="B290" s="260" t="s">
        <v>868</v>
      </c>
      <c r="F290" s="62"/>
      <c r="G290" s="62"/>
      <c r="H290" s="62"/>
      <c r="I290" s="62"/>
      <c r="J290" s="41"/>
      <c r="K290" s="62"/>
      <c r="L290" s="62"/>
      <c r="M290" s="62"/>
      <c r="O290" s="41"/>
      <c r="R290" s="62"/>
      <c r="T290" s="41"/>
      <c r="W290" s="62"/>
      <c r="Y290" s="41"/>
      <c r="AB290" s="62"/>
      <c r="AD290" s="41"/>
      <c r="AG290" s="62"/>
      <c r="AI290" s="41"/>
      <c r="AL290" s="62"/>
    </row>
    <row r="291" spans="1:38" ht="12.75" customHeight="1">
      <c r="A291" s="261"/>
      <c r="F291" s="62"/>
      <c r="G291" s="62"/>
      <c r="H291" s="62"/>
      <c r="I291" s="62"/>
      <c r="J291" s="41"/>
      <c r="K291" s="62"/>
      <c r="L291" s="62"/>
      <c r="M291" s="62"/>
      <c r="O291" s="41"/>
      <c r="R291" s="62"/>
      <c r="T291" s="41"/>
      <c r="W291" s="62"/>
      <c r="Y291" s="41"/>
      <c r="AB291" s="62"/>
      <c r="AD291" s="41"/>
      <c r="AG291" s="62"/>
      <c r="AI291" s="41"/>
      <c r="AL291" s="62"/>
    </row>
    <row r="292" spans="1:38" ht="12.75" customHeight="1">
      <c r="A292" s="261"/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1:38" ht="12.75" customHeight="1">
      <c r="A293" s="56"/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1:3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1:3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1:3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1:3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1:3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1:3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1:3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1:3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3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</sheetData>
  <autoFilter ref="R1:R289"/>
  <mergeCells count="6">
    <mergeCell ref="A60:A61"/>
    <mergeCell ref="B60:B61"/>
    <mergeCell ref="J60:J61"/>
    <mergeCell ref="J73:J74"/>
    <mergeCell ref="B73:B74"/>
    <mergeCell ref="A73:A74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2023-07-07T02:43:59Z</dcterms:modified>
</cp:coreProperties>
</file>