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F&amp;O)'!$R$1:$R$270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9" i="7"/>
  <c r="L69" s="1"/>
  <c r="K43"/>
  <c r="L43" s="1"/>
  <c r="K25"/>
  <c r="L25" s="1"/>
  <c r="K24"/>
  <c r="L24" s="1"/>
  <c r="K19"/>
  <c r="L19" s="1"/>
  <c r="K42"/>
  <c r="K20"/>
  <c r="L20" s="1"/>
  <c r="K17"/>
  <c r="L17" s="1"/>
  <c r="K18"/>
  <c r="L18" s="1"/>
  <c r="K15"/>
  <c r="L15" s="1"/>
  <c r="K16"/>
  <c r="L16" s="1"/>
  <c r="K11"/>
  <c r="L11" s="1"/>
  <c r="K44"/>
  <c r="L44" s="1"/>
  <c r="K46"/>
  <c r="L46" s="1"/>
  <c r="K14"/>
  <c r="L14" s="1"/>
  <c r="K47"/>
  <c r="L47" s="1"/>
  <c r="K10"/>
  <c r="L10" s="1"/>
  <c r="L42" l="1"/>
  <c r="K41"/>
  <c r="L41" s="1"/>
  <c r="K13" l="1"/>
  <c r="L13" s="1"/>
  <c r="K12"/>
  <c r="L12" s="1"/>
  <c r="K238"/>
  <c r="L238" s="1"/>
  <c r="M7" l="1"/>
  <c r="F226" l="1"/>
  <c r="K227"/>
  <c r="L227" s="1"/>
  <c r="K218"/>
  <c r="L218" s="1"/>
  <c r="K221"/>
  <c r="L221" s="1"/>
  <c r="K229" l="1"/>
  <c r="L229" s="1"/>
  <c r="F220"/>
  <c r="F219"/>
  <c r="F217"/>
  <c r="K217" s="1"/>
  <c r="L217" s="1"/>
  <c r="F197"/>
  <c r="F149"/>
  <c r="K228" l="1"/>
  <c r="L228" s="1"/>
  <c r="K226"/>
  <c r="L226" s="1"/>
  <c r="K232"/>
  <c r="L232" s="1"/>
  <c r="K233"/>
  <c r="L233" s="1"/>
  <c r="K225"/>
  <c r="L225" s="1"/>
  <c r="K235"/>
  <c r="L235" s="1"/>
  <c r="K231"/>
  <c r="L231" s="1"/>
  <c r="K224" l="1"/>
  <c r="L224" s="1"/>
  <c r="K213"/>
  <c r="L213" s="1"/>
  <c r="K215"/>
  <c r="L215" s="1"/>
  <c r="K212"/>
  <c r="L212" s="1"/>
  <c r="K214"/>
  <c r="L214" s="1"/>
  <c r="K143"/>
  <c r="L143" s="1"/>
  <c r="K196"/>
  <c r="L196" s="1"/>
  <c r="K210"/>
  <c r="L210" s="1"/>
  <c r="K211"/>
  <c r="L211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1"/>
  <c r="L201" s="1"/>
  <c r="K199"/>
  <c r="L199" s="1"/>
  <c r="K198"/>
  <c r="L198" s="1"/>
  <c r="K197"/>
  <c r="L197" s="1"/>
  <c r="K193"/>
  <c r="L193" s="1"/>
  <c r="K192"/>
  <c r="L192" s="1"/>
  <c r="K191"/>
  <c r="L191" s="1"/>
  <c r="K188"/>
  <c r="L188" s="1"/>
  <c r="K187"/>
  <c r="L187" s="1"/>
  <c r="K186"/>
  <c r="L186" s="1"/>
  <c r="K185"/>
  <c r="L185" s="1"/>
  <c r="K184"/>
  <c r="L184" s="1"/>
  <c r="K183"/>
  <c r="L183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1"/>
  <c r="L171" s="1"/>
  <c r="K169"/>
  <c r="L169" s="1"/>
  <c r="K167"/>
  <c r="L167" s="1"/>
  <c r="K165"/>
  <c r="L165" s="1"/>
  <c r="K164"/>
  <c r="L164" s="1"/>
  <c r="K163"/>
  <c r="L163" s="1"/>
  <c r="K161"/>
  <c r="L161" s="1"/>
  <c r="K160"/>
  <c r="L160" s="1"/>
  <c r="K159"/>
  <c r="L159" s="1"/>
  <c r="K158"/>
  <c r="K157"/>
  <c r="L157" s="1"/>
  <c r="K156"/>
  <c r="L156" s="1"/>
  <c r="K154"/>
  <c r="L154" s="1"/>
  <c r="K153"/>
  <c r="L153" s="1"/>
  <c r="K152"/>
  <c r="L152" s="1"/>
  <c r="K151"/>
  <c r="L151" s="1"/>
  <c r="K150"/>
  <c r="L150" s="1"/>
  <c r="K149"/>
  <c r="L149" s="1"/>
  <c r="H148"/>
  <c r="K148" s="1"/>
  <c r="L148" s="1"/>
  <c r="K145"/>
  <c r="L145" s="1"/>
  <c r="K144"/>
  <c r="L144" s="1"/>
  <c r="K142"/>
  <c r="L142" s="1"/>
  <c r="K141"/>
  <c r="L141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H114"/>
  <c r="K114" s="1"/>
  <c r="L114" s="1"/>
  <c r="F113"/>
  <c r="K113" s="1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D7" i="6"/>
  <c r="K6" i="4"/>
  <c r="K6" i="3"/>
  <c r="L6" i="2"/>
</calcChain>
</file>

<file path=xl/sharedStrings.xml><?xml version="1.0" encoding="utf-8"?>
<sst xmlns="http://schemas.openxmlformats.org/spreadsheetml/2006/main" count="7541" uniqueCount="3811">
  <si>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</si>
  <si>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</si>
  <si>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</si>
  <si>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</si>
  <si>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</si>
  <si>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</si>
  <si>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</si>
  <si>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</si>
  <si>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</si>
  <si>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</si>
  <si>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</si>
  <si>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</si>
  <si>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</si>
  <si>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</si>
  <si>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</si>
  <si>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</si>
  <si>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</si>
  <si>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</si>
  <si>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</si>
  <si>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</si>
  <si>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</si>
  <si>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</si>
  <si>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</si>
  <si>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</si>
  <si>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</si>
  <si>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</si>
  <si>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</si>
  <si>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</si>
  <si>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</si>
  <si>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</si>
  <si>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</si>
  <si>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</si>
  <si>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</si>
  <si>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</si>
  <si>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</si>
  <si>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</si>
  <si>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</si>
  <si>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</si>
  <si>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</si>
  <si>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</si>
  <si>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</si>
  <si>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</si>
  <si>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</si>
  <si>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</si>
  <si>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</si>
  <si>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</si>
  <si>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</si>
  <si>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</si>
  <si>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</si>
  <si>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</si>
  <si>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</si>
  <si>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</si>
  <si>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</si>
  <si>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</si>
  <si>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</si>
  <si>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</si>
  <si>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</si>
  <si>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</si>
  <si>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</si>
  <si>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</si>
  <si>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</si>
  <si>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</si>
  <si>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</si>
  <si>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</si>
  <si>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</si>
  <si>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</si>
  <si>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</si>
  <si>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</si>
  <si>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</si>
  <si>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</si>
  <si>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</si>
  <si>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</si>
  <si>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</si>
  <si>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</si>
  <si>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</si>
  <si>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</si>
  <si>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</si>
  <si>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</si>
  <si>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</si>
  <si>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</si>
  <si>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</si>
  <si>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</si>
  <si>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</si>
  <si>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</si>
  <si>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</si>
  <si>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</si>
  <si>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</si>
  <si>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</si>
  <si>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</si>
  <si>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</si>
  <si>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</si>
  <si>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</si>
  <si>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</si>
  <si>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</si>
  <si>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</si>
  <si>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</si>
  <si>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</si>
  <si>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</si>
  <si>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</si>
  <si>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</si>
  <si>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</si>
  <si>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</si>
  <si>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</si>
  <si>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</si>
  <si>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</si>
  <si>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</si>
  <si>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</si>
  <si>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</si>
  <si>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</si>
  <si>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</si>
  <si>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</si>
  <si>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</si>
  <si>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</si>
  <si>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</si>
  <si>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</si>
  <si>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</si>
  <si>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</si>
  <si>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</si>
  <si>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</si>
  <si>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</si>
  <si>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</si>
  <si>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</si>
  <si>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</si>
  <si>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</si>
  <si>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</si>
  <si>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</si>
  <si>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</si>
  <si>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</si>
  <si>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</si>
  <si>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</si>
  <si>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</si>
  <si>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</si>
  <si>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</si>
  <si>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</si>
  <si>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</si>
  <si>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</si>
  <si>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</si>
  <si>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</si>
  <si>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</si>
  <si>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</si>
  <si>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</si>
  <si>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</si>
  <si>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</si>
  <si>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</si>
  <si>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</si>
  <si>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</si>
  <si>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</si>
  <si>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</si>
  <si>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</si>
  <si>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</si>
  <si>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</si>
  <si>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</si>
  <si>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</si>
  <si>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</si>
  <si>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</si>
  <si>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</si>
  <si>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</si>
  <si>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</si>
  <si>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</si>
  <si>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</si>
  <si>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</si>
  <si>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</si>
  <si>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</si>
  <si>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</si>
  <si>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</si>
  <si>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</si>
  <si>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</si>
  <si>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</si>
  <si>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</si>
  <si>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</si>
  <si>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</si>
  <si>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</si>
  <si>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</si>
  <si>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</si>
  <si>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</si>
  <si>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</si>
  <si>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</si>
  <si>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</si>
  <si>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</si>
  <si>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</si>
  <si>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</si>
  <si>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</si>
  <si>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</si>
  <si>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</si>
  <si>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</si>
  <si>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</si>
  <si>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</si>
  <si>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</si>
  <si>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</si>
  <si>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</si>
  <si>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</si>
  <si>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</si>
  <si>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</si>
  <si>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</si>
  <si>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</si>
  <si>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</si>
  <si>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</si>
  <si>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</si>
  <si>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</si>
  <si>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</si>
  <si>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</si>
  <si>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</si>
  <si>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</si>
  <si>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</si>
  <si>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</si>
  <si>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</si>
  <si>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</si>
  <si>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</si>
  <si>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</si>
  <si>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</si>
  <si>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</si>
  <si>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</si>
  <si>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</si>
  <si>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</si>
  <si>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</si>
  <si>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</si>
  <si>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</si>
  <si>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</si>
  <si>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</si>
  <si>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</si>
  <si>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</si>
  <si>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</si>
  <si>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</si>
  <si>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</si>
  <si>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</si>
  <si>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</si>
  <si>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</si>
  <si>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</si>
  <si>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</si>
  <si>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</si>
  <si>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</si>
  <si>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</si>
  <si>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</si>
  <si>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</si>
  <si>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</si>
  <si>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</si>
  <si>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</si>
  <si>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</si>
  <si>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</si>
  <si>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</si>
  <si>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</si>
  <si>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</si>
  <si>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</si>
  <si>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</si>
  <si>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</si>
  <si>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</si>
  <si>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</si>
  <si>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</si>
  <si>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</si>
  <si>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</si>
  <si>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</si>
  <si>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</si>
  <si>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</si>
  <si>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</si>
  <si>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</si>
  <si>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</si>
  <si>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</si>
  <si>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</si>
  <si>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</si>
  <si>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</si>
  <si>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</si>
  <si>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</si>
  <si>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</si>
  <si>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</si>
  <si>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</si>
  <si>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</si>
  <si>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</si>
  <si>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</si>
  <si>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</si>
  <si>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</si>
  <si>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</si>
  <si>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</si>
  <si>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</si>
  <si>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</si>
  <si>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</si>
  <si>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</si>
  <si>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</si>
  <si>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</si>
  <si>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</si>
  <si>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</si>
  <si>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</si>
  <si>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</si>
  <si>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</si>
  <si>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</si>
  <si>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</si>
  <si>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</si>
  <si>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</si>
  <si>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</si>
  <si>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</si>
  <si>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</si>
  <si>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</si>
  <si>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</si>
  <si>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</si>
  <si>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</si>
  <si>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</si>
  <si>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</si>
  <si>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</si>
  <si>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</si>
  <si>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</si>
  <si>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</si>
  <si>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</si>
  <si>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</si>
  <si>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</si>
  <si>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</si>
  <si>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</si>
  <si>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</si>
  <si>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</si>
  <si>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</si>
  <si>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</si>
  <si>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</si>
  <si>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</si>
  <si>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</si>
  <si>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</si>
  <si>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</si>
  <si>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</si>
  <si>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</si>
  <si>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</si>
  <si>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</si>
  <si>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</si>
  <si>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</si>
  <si>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</si>
  <si>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</si>
  <si>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</si>
  <si>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</si>
  <si>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</si>
  <si>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</si>
  <si>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</si>
  <si>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</si>
  <si>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</si>
  <si>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</si>
  <si>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</si>
  <si>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</si>
  <si>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</si>
  <si>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</si>
  <si>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</si>
  <si>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</si>
  <si>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</si>
  <si>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</si>
  <si>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</si>
  <si>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</si>
  <si>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</si>
  <si>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</si>
  <si>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</si>
  <si>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</si>
  <si>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</si>
  <si>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</si>
  <si>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</si>
  <si>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</si>
  <si>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</si>
  <si>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</si>
  <si>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</si>
  <si>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</si>
  <si>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</si>
  <si>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</si>
  <si>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</si>
  <si>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</si>
  <si>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</si>
  <si>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</si>
  <si>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</si>
  <si>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</si>
  <si>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</si>
  <si>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</si>
  <si>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</si>
  <si>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</si>
  <si>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</si>
  <si>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</si>
  <si>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</si>
  <si>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</si>
  <si>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</si>
  <si>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</si>
  <si>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</si>
  <si>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</si>
  <si>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</si>
  <si>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</si>
  <si>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</si>
  <si>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</si>
  <si>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</si>
  <si>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</si>
  <si>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</si>
  <si>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</si>
  <si>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</si>
  <si>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</si>
  <si>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</si>
  <si>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</si>
  <si>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</si>
  <si>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</si>
  <si>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</si>
  <si>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</si>
  <si>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</si>
  <si>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</si>
  <si>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</si>
  <si>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</si>
  <si>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</si>
  <si>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</si>
  <si>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</si>
  <si>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</si>
  <si>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</si>
  <si>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</si>
  <si>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</si>
  <si>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</si>
  <si>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</si>
  <si>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</si>
  <si>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</si>
  <si>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</si>
  <si>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</si>
  <si>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</si>
  <si>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</si>
  <si>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</si>
  <si>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</si>
  <si>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</si>
  <si>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</si>
  <si>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</si>
  <si>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</si>
  <si>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</si>
  <si>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</si>
  <si>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</si>
  <si>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</si>
  <si>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</si>
  <si>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</si>
  <si>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</si>
  <si>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</si>
  <si>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</si>
  <si>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</si>
  <si>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</si>
  <si>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</si>
  <si>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</si>
  <si>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</si>
  <si>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</si>
  <si>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</si>
  <si>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</si>
  <si>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</si>
  <si>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</si>
  <si>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</si>
  <si>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</si>
  <si>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</si>
  <si>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</si>
  <si>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</si>
  <si>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</si>
  <si>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</si>
  <si>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</si>
  <si>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</si>
  <si>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</si>
  <si>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</si>
  <si>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</si>
  <si>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</si>
  <si>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</si>
  <si>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</si>
  <si>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</si>
  <si>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</si>
  <si>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</si>
  <si>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</si>
  <si>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</si>
  <si>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</si>
  <si>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</si>
  <si>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</si>
  <si>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</si>
  <si>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</si>
  <si>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</si>
  <si>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</si>
  <si>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</si>
  <si>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</si>
  <si>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</si>
  <si>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</si>
  <si>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</si>
  <si>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</si>
  <si>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</si>
  <si>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</si>
  <si>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</si>
  <si>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</si>
  <si>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</si>
  <si>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</si>
  <si>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</si>
  <si>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</si>
  <si>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</si>
  <si>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</si>
  <si>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</si>
  <si>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</si>
  <si>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</si>
  <si>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</si>
  <si>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</si>
  <si>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</si>
  <si>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</si>
  <si>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</si>
  <si>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</si>
  <si>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</si>
  <si>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</si>
  <si>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</si>
  <si>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</si>
  <si>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</si>
  <si>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</si>
  <si>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</si>
  <si>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</si>
  <si>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</si>
  <si>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</si>
  <si>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</si>
  <si>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</si>
  <si>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</si>
  <si>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</si>
  <si>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</si>
  <si>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</si>
  <si>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</si>
  <si>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</si>
  <si>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</si>
  <si>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</si>
  <si>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</si>
  <si>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</si>
  <si>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</si>
  <si>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</si>
  <si>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</si>
  <si>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</si>
  <si>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</si>
  <si>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</si>
  <si>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</si>
  <si>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</si>
  <si>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</si>
  <si>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</si>
  <si>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</si>
  <si>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</si>
  <si>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</si>
  <si>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</si>
  <si>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</si>
  <si>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</si>
  <si>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</si>
  <si>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</si>
  <si>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</si>
  <si>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</si>
  <si>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</si>
  <si>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</si>
  <si>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</si>
  <si>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</si>
  <si>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</si>
  <si>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</si>
  <si>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</si>
  <si>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</si>
  <si>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</si>
  <si>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</si>
  <si>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</si>
  <si>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</si>
  <si>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</si>
  <si>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</si>
  <si>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</si>
  <si>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</si>
  <si>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</si>
  <si>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</si>
  <si>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</si>
  <si>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</si>
  <si>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</si>
  <si>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</si>
  <si>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</si>
  <si>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</si>
  <si>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</si>
  <si>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</si>
  <si>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</si>
  <si>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</si>
  <si>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</si>
  <si>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</si>
  <si>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</si>
  <si>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</si>
  <si>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</si>
  <si>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</si>
  <si>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</si>
  <si>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</si>
  <si>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</si>
  <si>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</si>
  <si>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</si>
  <si>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</si>
  <si>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</si>
  <si>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</si>
  <si>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</si>
  <si>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</si>
  <si>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</si>
  <si>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</si>
  <si>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</si>
  <si>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</si>
  <si>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</si>
  <si>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</si>
  <si>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</si>
  <si>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</si>
  <si>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</si>
  <si>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</si>
  <si>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</si>
  <si>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</si>
  <si>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</si>
  <si>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</si>
  <si>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</si>
  <si>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</si>
  <si>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</si>
  <si>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</si>
  <si>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</si>
  <si>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</si>
  <si>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</si>
  <si>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</si>
  <si>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</si>
  <si>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</si>
  <si>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</si>
  <si>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</si>
  <si>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</si>
  <si>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</si>
  <si>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</si>
  <si>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</si>
  <si>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</si>
  <si>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</si>
  <si>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</si>
  <si>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</si>
  <si>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</si>
  <si>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</si>
  <si>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</si>
  <si>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</si>
  <si>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</si>
  <si>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</si>
  <si>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</si>
  <si>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</si>
  <si>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</si>
  <si>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</si>
  <si>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</si>
  <si>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</si>
  <si>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</si>
  <si>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</si>
  <si>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</si>
  <si>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</si>
  <si>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</si>
  <si>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</si>
  <si>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</si>
  <si>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</si>
  <si>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</si>
  <si>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</si>
  <si>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</si>
  <si>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</si>
  <si>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</si>
  <si>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</si>
  <si>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</si>
  <si>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</si>
  <si>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</si>
  <si>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</si>
  <si>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</si>
  <si>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</si>
  <si>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</si>
  <si>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</si>
  <si>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</si>
  <si>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</si>
  <si>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</si>
  <si>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</si>
  <si>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</si>
  <si>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</si>
  <si>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</si>
  <si>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</si>
  <si>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</si>
  <si>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</si>
  <si>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</si>
  <si>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</si>
  <si>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</si>
  <si>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</si>
  <si>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</si>
  <si>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</si>
  <si>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</si>
  <si>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</si>
  <si>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</si>
  <si>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</si>
  <si>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</si>
  <si>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</si>
  <si>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</si>
  <si>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</si>
  <si>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</si>
  <si>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</si>
  <si>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</si>
  <si>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</si>
  <si>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</si>
  <si>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</si>
  <si>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</si>
  <si>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</si>
  <si>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</si>
  <si>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</si>
  <si>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</si>
  <si>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</si>
  <si>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</si>
  <si>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</si>
  <si>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</si>
  <si>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</si>
  <si>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</si>
  <si>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</si>
  <si>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</si>
  <si>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</si>
  <si>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</si>
  <si>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</si>
  <si>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</si>
  <si>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</si>
  <si>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</si>
  <si>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</si>
  <si>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</si>
  <si>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</si>
  <si>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</si>
  <si>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</si>
  <si>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</si>
  <si>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</si>
  <si>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</si>
  <si>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</si>
  <si>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</si>
  <si>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</si>
  <si>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</si>
  <si>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</si>
  <si>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</si>
  <si>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</si>
  <si>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</si>
  <si>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</si>
  <si>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</si>
  <si>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</si>
  <si>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</si>
  <si>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</si>
  <si>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</si>
  <si>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</si>
  <si>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</si>
  <si>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</si>
  <si>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</si>
  <si>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</si>
  <si>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</si>
  <si>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</si>
  <si>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</si>
  <si>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</si>
  <si>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</si>
  <si>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</si>
  <si>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</si>
  <si>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</si>
  <si>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</si>
  <si>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</si>
  <si>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</si>
  <si>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</si>
  <si>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</si>
  <si>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</si>
  <si>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</si>
  <si>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</si>
  <si>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</si>
  <si>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</si>
  <si>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</si>
  <si>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</si>
  <si>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</si>
  <si>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</si>
  <si>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</si>
  <si>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</si>
  <si>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</si>
  <si>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</si>
  <si>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</si>
  <si>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</si>
  <si>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</si>
  <si>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</si>
  <si>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</si>
  <si>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</si>
  <si>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</si>
  <si>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</si>
  <si>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</si>
  <si>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</si>
  <si>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</si>
  <si>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</si>
  <si>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</si>
  <si>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</si>
  <si>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</si>
  <si>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</si>
  <si>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</si>
  <si>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</si>
  <si>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</si>
  <si>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</si>
  <si>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</si>
  <si>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</si>
  <si>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</si>
  <si>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</si>
  <si>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</si>
  <si>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</si>
  <si>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</si>
  <si>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</si>
  <si>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</si>
  <si>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</si>
  <si>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</si>
  <si>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</si>
  <si>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</si>
  <si>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</si>
  <si>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</si>
  <si>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</si>
  <si>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</si>
  <si>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</si>
  <si>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</si>
  <si>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</si>
  <si>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</si>
  <si>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</si>
  <si>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</si>
  <si>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</si>
  <si>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</si>
  <si>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</si>
  <si>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</si>
  <si>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</si>
  <si>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</si>
  <si>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</si>
  <si>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</si>
  <si>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</si>
  <si>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</si>
  <si>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</si>
  <si>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</si>
  <si>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</si>
  <si>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</si>
  <si>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</si>
  <si>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</si>
  <si>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</si>
  <si>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</si>
  <si>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</si>
  <si>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</si>
  <si>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</si>
  <si>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</si>
  <si>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</si>
  <si>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</si>
  <si>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</si>
  <si>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</si>
  <si>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</si>
  <si>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</si>
  <si>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</si>
  <si>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</si>
  <si>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</si>
  <si>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</si>
  <si>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</si>
  <si>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</si>
  <si>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</si>
  <si>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</si>
  <si>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</si>
  <si>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</si>
  <si>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</si>
  <si>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</si>
  <si>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</si>
  <si>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</si>
  <si>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</si>
  <si>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</si>
  <si>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</si>
  <si>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</si>
  <si>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</si>
  <si>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</si>
  <si>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</si>
  <si>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</si>
  <si>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</si>
  <si>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</si>
  <si>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</si>
  <si>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</si>
  <si>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</si>
  <si>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</si>
  <si>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</si>
  <si>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</si>
  <si>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</si>
  <si>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</si>
  <si>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</si>
  <si>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</si>
  <si>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</si>
  <si>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</si>
  <si>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</si>
  <si>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</si>
  <si>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</si>
  <si>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</si>
  <si>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</si>
  <si>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</si>
  <si>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</si>
  <si>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</si>
  <si>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</si>
  <si>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</si>
  <si>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</si>
  <si>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</si>
  <si>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</si>
  <si>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</si>
  <si>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</si>
  <si>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</si>
  <si>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</si>
  <si>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</si>
  <si>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</si>
  <si>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</si>
  <si>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</si>
  <si>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</si>
  <si>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</si>
  <si>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</si>
  <si>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</si>
  <si>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</si>
  <si>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</si>
  <si>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</si>
  <si>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</si>
  <si>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</si>
  <si>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</si>
  <si>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</si>
  <si>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</si>
  <si>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</si>
  <si>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</si>
  <si>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</si>
  <si>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</si>
  <si>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</si>
  <si>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</si>
  <si>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</si>
  <si>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</si>
  <si>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</si>
  <si>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</si>
  <si>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</si>
  <si>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</si>
  <si>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</si>
  <si>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</si>
  <si>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</si>
  <si>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</si>
  <si>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</si>
  <si>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</si>
  <si>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</si>
  <si>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</si>
  <si>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</si>
  <si>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</si>
  <si>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</si>
  <si>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</si>
  <si>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</si>
  <si>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</si>
  <si>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</si>
  <si>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</si>
  <si>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</si>
  <si>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</si>
  <si>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</si>
  <si>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</si>
  <si>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</si>
  <si>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</si>
  <si>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</si>
  <si>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</si>
  <si>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</si>
  <si>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</si>
  <si>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</si>
  <si>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</si>
  <si>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</si>
  <si>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</si>
  <si>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</si>
  <si>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</si>
  <si>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</si>
  <si>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</si>
  <si>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</si>
  <si>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</si>
  <si>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</si>
  <si>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</si>
  <si>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</si>
  <si>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</si>
  <si>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</si>
  <si>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</si>
  <si>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</si>
  <si>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</si>
  <si>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</si>
  <si>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</si>
  <si>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</si>
  <si>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</si>
  <si>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</si>
  <si>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</si>
  <si>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</si>
  <si>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</si>
  <si>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</si>
  <si>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</si>
  <si>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</si>
  <si>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</si>
  <si>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</si>
  <si>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</si>
  <si>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</si>
  <si>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</si>
  <si>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</si>
  <si>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</si>
  <si>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</si>
  <si>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</si>
  <si>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</si>
  <si>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</si>
  <si>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</si>
  <si>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</si>
  <si>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</si>
  <si>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</si>
  <si>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</si>
  <si>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</si>
  <si>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</si>
  <si>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</si>
  <si>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</si>
  <si>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</si>
  <si>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</si>
  <si>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</si>
  <si>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</si>
  <si>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</si>
  <si>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</si>
  <si>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</si>
  <si>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</si>
  <si>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</si>
  <si>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</si>
  <si>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</si>
  <si>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</si>
  <si>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</si>
  <si>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</si>
  <si>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</si>
  <si>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</si>
  <si>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</si>
  <si>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</si>
  <si>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</si>
  <si>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</si>
  <si>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</si>
  <si>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</si>
  <si>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</si>
  <si>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</si>
  <si>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</si>
  <si>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</si>
  <si>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</si>
  <si>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</si>
  <si>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</si>
  <si>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</si>
  <si>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</si>
  <si>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</si>
  <si>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</si>
  <si>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</si>
  <si>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</si>
  <si>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</si>
  <si>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</si>
  <si>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</si>
  <si>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</si>
  <si>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</si>
  <si>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</si>
  <si>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</si>
  <si>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</si>
  <si>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</si>
  <si>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</si>
  <si>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</si>
  <si>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</si>
  <si>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</si>
  <si>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</si>
  <si>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</si>
  <si>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</si>
  <si>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</si>
  <si>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</si>
  <si>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</si>
  <si>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</si>
  <si>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</si>
  <si>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</si>
  <si>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</si>
  <si>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</si>
  <si>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</si>
  <si>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</si>
  <si>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</si>
  <si>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</si>
  <si>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</si>
  <si>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</si>
  <si>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</si>
  <si>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</si>
  <si>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</si>
  <si>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</si>
  <si>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</si>
  <si>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</si>
  <si>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</si>
  <si>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</si>
  <si>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</si>
  <si>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</si>
  <si>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</si>
  <si>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</si>
  <si>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</si>
  <si>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</si>
  <si>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</si>
  <si>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</si>
  <si>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</si>
  <si>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</si>
  <si>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</si>
  <si>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</si>
  <si>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</si>
  <si>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</si>
  <si>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</si>
  <si>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</si>
  <si>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</si>
  <si>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</si>
  <si>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</si>
  <si>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</si>
  <si>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</si>
  <si>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</si>
  <si>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</si>
  <si>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</si>
  <si>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</si>
  <si>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</si>
  <si>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</si>
  <si>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</si>
  <si>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</si>
  <si>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</si>
  <si>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</si>
  <si>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</si>
  <si>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</si>
  <si>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</si>
  <si>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</si>
  <si>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</si>
  <si>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</si>
  <si>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</si>
  <si>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</si>
  <si>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</si>
  <si>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</si>
  <si>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</si>
  <si>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</si>
  <si>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</si>
  <si>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</si>
  <si>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</si>
  <si>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</si>
  <si>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</si>
  <si>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</si>
  <si>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</si>
  <si>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</si>
  <si>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</si>
  <si>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</si>
  <si>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</si>
  <si>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</si>
  <si>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</si>
  <si>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</si>
  <si>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</si>
  <si>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</si>
  <si>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</si>
  <si>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</si>
  <si>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</si>
  <si>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</si>
  <si>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</si>
  <si>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</si>
  <si>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</si>
  <si>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</si>
  <si>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</si>
  <si>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</si>
  <si>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</si>
  <si>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</si>
  <si>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</si>
  <si>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</si>
  <si>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</si>
  <si>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</si>
  <si>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</si>
  <si>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</si>
  <si>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</si>
  <si>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</si>
  <si>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</si>
  <si>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</si>
  <si>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</si>
  <si>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</si>
  <si>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</si>
  <si>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</si>
  <si>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</si>
  <si>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</si>
  <si>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</si>
  <si>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</si>
  <si>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</si>
  <si>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</si>
  <si>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</si>
  <si>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</si>
  <si>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</si>
  <si>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</si>
  <si>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</si>
  <si>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</si>
  <si>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</si>
  <si>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</si>
  <si>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</si>
  <si>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</si>
  <si>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</si>
  <si>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</si>
  <si>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</si>
  <si>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</si>
  <si>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</si>
  <si>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</si>
  <si>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</si>
  <si>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</si>
  <si>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</si>
  <si>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</si>
  <si>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</si>
  <si>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</si>
  <si>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</si>
  <si>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</si>
  <si>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</si>
  <si>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</si>
  <si>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</si>
  <si>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</si>
  <si>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</si>
  <si>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</si>
  <si>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</si>
  <si>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</si>
  <si>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</si>
  <si>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</si>
  <si>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</si>
  <si>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</si>
  <si>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</si>
  <si>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</si>
  <si>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</si>
  <si>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</si>
  <si>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</si>
  <si>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</si>
  <si>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</si>
  <si>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</si>
  <si>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</si>
  <si>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</si>
  <si>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</si>
  <si>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</si>
  <si>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</si>
  <si>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</si>
  <si>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</si>
  <si>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</si>
  <si>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</si>
  <si>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</si>
  <si>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</si>
  <si>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</si>
  <si>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</si>
  <si>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</si>
  <si>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</si>
  <si>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</si>
  <si>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</si>
  <si>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</si>
  <si>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</si>
  <si>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</si>
  <si>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</si>
  <si>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</si>
  <si>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</si>
  <si>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</si>
  <si>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</si>
  <si>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</si>
  <si>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</si>
  <si>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</si>
  <si>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</si>
  <si>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</si>
  <si>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</si>
  <si>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</si>
  <si>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</si>
  <si>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</si>
  <si>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</si>
  <si>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</si>
  <si>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</si>
  <si>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</si>
  <si>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</si>
  <si>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</si>
  <si>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</si>
  <si>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</si>
  <si>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</si>
  <si>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</si>
  <si>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</si>
  <si>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</si>
  <si>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</si>
  <si>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</si>
  <si>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</si>
  <si>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</si>
  <si>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</si>
  <si>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</si>
  <si>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</si>
  <si>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</si>
  <si>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</si>
  <si>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</si>
  <si>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</si>
  <si>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</si>
  <si>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</si>
  <si>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</si>
  <si>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</si>
  <si>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</si>
  <si>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</si>
  <si>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</si>
  <si>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</si>
  <si>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</si>
  <si>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</si>
  <si>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</si>
  <si>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</si>
  <si>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</si>
  <si>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</si>
  <si>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</si>
  <si>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</si>
  <si>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</si>
  <si>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</si>
  <si>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</si>
  <si>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</si>
  <si>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</si>
  <si>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</si>
  <si>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</si>
  <si>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</si>
  <si>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</si>
  <si>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</si>
  <si>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</si>
  <si>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</si>
  <si>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</si>
  <si>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</si>
  <si>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</si>
  <si>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</si>
  <si>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</si>
  <si>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</si>
  <si>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</si>
  <si>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</si>
  <si>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</si>
  <si>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</si>
  <si>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</si>
  <si>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</si>
  <si>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</si>
  <si>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</si>
  <si>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</si>
  <si>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</si>
  <si>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</si>
  <si>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</si>
  <si>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</si>
  <si>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</si>
  <si>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</si>
  <si>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</si>
  <si>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</si>
  <si>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</si>
  <si>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</si>
  <si>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</si>
  <si>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</si>
  <si>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</si>
  <si>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</si>
  <si>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</si>
  <si>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</si>
  <si>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</si>
  <si>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</si>
  <si>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</si>
  <si>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</si>
  <si>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</si>
  <si>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</si>
  <si>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</si>
  <si>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</si>
  <si>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</si>
  <si>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</si>
  <si>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</si>
  <si>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</si>
  <si>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</si>
  <si>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</si>
  <si>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</si>
  <si>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</si>
  <si>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</si>
  <si>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</si>
  <si>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</si>
  <si>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</si>
  <si>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</si>
  <si>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</si>
  <si>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</si>
  <si>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</si>
  <si>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</si>
  <si>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</si>
  <si>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</si>
  <si>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</si>
  <si>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</si>
  <si>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</si>
  <si>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</si>
  <si>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</si>
  <si>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</si>
  <si>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</si>
  <si>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</si>
  <si>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</si>
  <si>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</si>
  <si>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</si>
  <si>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</si>
  <si>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</si>
  <si>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</si>
  <si>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</si>
  <si>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</si>
  <si>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</si>
  <si>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</si>
  <si>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</si>
  <si>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</si>
  <si>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</si>
  <si>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</si>
  <si>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</si>
  <si>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</si>
  <si>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</si>
  <si>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</si>
  <si>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</si>
  <si>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</si>
  <si>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</si>
  <si>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</si>
  <si>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</si>
  <si>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</si>
  <si>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</si>
  <si>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</si>
  <si>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</si>
  <si>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</si>
  <si>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</si>
  <si>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</si>
  <si>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</si>
  <si>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</si>
  <si>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</si>
  <si>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</si>
  <si>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</si>
  <si>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</si>
  <si>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</si>
  <si>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</si>
  <si>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</si>
  <si>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</si>
  <si>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</si>
  <si>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</si>
  <si>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</si>
  <si>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</si>
  <si>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</si>
  <si>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</si>
  <si>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</si>
  <si>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</si>
  <si>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</si>
  <si>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</si>
  <si>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</si>
  <si>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</si>
  <si>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</si>
  <si>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</si>
  <si>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</si>
  <si>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</si>
  <si>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</si>
  <si>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</si>
  <si>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</si>
  <si>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</si>
  <si>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</si>
  <si>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</si>
  <si>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</si>
  <si>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</si>
  <si>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</si>
  <si>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</si>
  <si>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</si>
  <si>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</si>
  <si>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</si>
  <si>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</si>
  <si>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</si>
  <si>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</si>
  <si>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</si>
  <si>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</si>
  <si>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</si>
  <si>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</si>
  <si>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</si>
  <si>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</si>
  <si>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</si>
  <si>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</si>
  <si>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</si>
  <si>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</si>
  <si>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</si>
  <si>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</si>
  <si>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</si>
  <si>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</si>
  <si>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</si>
  <si>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</si>
  <si>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</si>
  <si>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</si>
  <si>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</si>
  <si>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</si>
  <si>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</si>
  <si>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</si>
  <si>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</si>
  <si>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</si>
  <si>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</si>
  <si>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</si>
  <si>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</si>
  <si>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</si>
  <si>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</si>
  <si>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</si>
  <si>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</si>
  <si>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</si>
  <si>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</si>
  <si>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</si>
  <si>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</si>
  <si>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</si>
  <si>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</si>
  <si>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</si>
  <si>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</si>
  <si>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</si>
  <si>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</si>
  <si>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</si>
  <si>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</si>
  <si>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</si>
  <si>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</si>
  <si>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</si>
  <si>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</si>
  <si>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</si>
  <si>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</si>
  <si>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</si>
  <si>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</si>
  <si>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</si>
  <si>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</si>
  <si>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</si>
  <si>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</si>
  <si>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</si>
  <si>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</si>
  <si>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</si>
  <si>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</si>
  <si>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</si>
  <si>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</si>
  <si>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</si>
  <si>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</si>
  <si>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</si>
  <si>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</si>
  <si>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</si>
  <si>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</si>
  <si>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</si>
  <si>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</si>
  <si>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</si>
  <si>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</si>
  <si>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</si>
  <si>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</si>
  <si>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</si>
  <si>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</si>
  <si>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</si>
  <si>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</si>
  <si>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</si>
  <si>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</si>
  <si>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</si>
  <si>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</si>
  <si>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</si>
  <si>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</si>
  <si>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</si>
  <si>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</si>
  <si>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</si>
  <si>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</si>
  <si>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</si>
  <si>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</si>
  <si>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</si>
  <si>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</si>
  <si>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</si>
  <si>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</si>
  <si>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</si>
  <si>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</si>
  <si>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</si>
  <si>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</si>
  <si>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</si>
  <si>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</si>
  <si>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</si>
  <si>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</si>
  <si>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</si>
  <si>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</si>
  <si>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</si>
  <si>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</si>
  <si>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</si>
  <si>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</si>
  <si>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</si>
  <si>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</si>
  <si>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</si>
  <si>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</si>
  <si>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</si>
  <si>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</si>
  <si>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</si>
  <si>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</si>
  <si>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</si>
  <si>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</si>
  <si>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</si>
  <si>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</si>
  <si>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</si>
  <si>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</si>
  <si>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</si>
  <si>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</si>
  <si>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</si>
  <si>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</si>
  <si>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</si>
  <si>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</si>
  <si>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</si>
  <si>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</si>
  <si>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</si>
  <si>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</si>
  <si>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</si>
  <si>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</si>
  <si>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</si>
  <si>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</si>
  <si>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</si>
  <si>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</si>
  <si>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</si>
  <si>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</si>
  <si>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</si>
  <si>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</si>
  <si>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</si>
  <si>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</si>
  <si>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</si>
  <si>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</si>
  <si>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</si>
  <si>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</si>
  <si>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</si>
  <si>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</si>
  <si>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</si>
  <si>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</si>
  <si>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</si>
  <si>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</si>
  <si>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</si>
  <si>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</si>
  <si>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</si>
  <si>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</si>
  <si>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</si>
  <si>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</si>
  <si>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</si>
  <si>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</si>
  <si>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</si>
  <si>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</si>
  <si>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</si>
  <si>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</si>
  <si>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</si>
  <si>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</si>
  <si>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</si>
  <si>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</si>
  <si>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</si>
  <si>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</si>
  <si>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</si>
  <si>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</si>
  <si>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</si>
  <si>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</si>
  <si>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</si>
  <si>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</si>
  <si>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</si>
  <si>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</si>
  <si>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</si>
  <si>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</si>
  <si>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</si>
  <si>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</si>
  <si>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</si>
  <si>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</si>
  <si>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</si>
  <si>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</si>
  <si>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</si>
  <si>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</si>
  <si>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</si>
  <si>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</si>
  <si>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</si>
  <si>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</si>
  <si>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</si>
  <si>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</si>
  <si>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</si>
  <si>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</si>
  <si>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</si>
  <si>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</si>
  <si>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</si>
  <si>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</si>
  <si>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</si>
  <si>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</si>
  <si>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</si>
  <si>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</si>
  <si>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</si>
  <si>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</si>
  <si>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</si>
  <si>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</si>
  <si>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</si>
  <si>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</si>
  <si>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</si>
  <si>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</si>
  <si>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</si>
  <si>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</si>
  <si>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</si>
  <si>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</si>
  <si>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</si>
  <si>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</si>
  <si>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</si>
  <si>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</si>
  <si>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</si>
  <si>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</si>
  <si>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</si>
  <si>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</si>
  <si>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</si>
  <si>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</si>
  <si>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</si>
  <si>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</si>
  <si>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</si>
  <si>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</si>
  <si>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</si>
  <si>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</si>
  <si>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</si>
  <si>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</si>
  <si>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</si>
  <si>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</si>
  <si>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</si>
  <si>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</si>
  <si>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</si>
  <si>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</si>
  <si>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</si>
  <si>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</si>
  <si>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</si>
  <si>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</si>
  <si>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</si>
  <si>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</si>
  <si>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</si>
  <si>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</si>
  <si>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</si>
  <si>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</si>
  <si>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</si>
  <si>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</si>
  <si>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</si>
  <si>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</si>
  <si>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</si>
  <si>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</si>
  <si>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</si>
  <si>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</si>
  <si>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</si>
  <si>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</si>
  <si>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</si>
  <si>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</si>
  <si>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</si>
  <si>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</si>
  <si>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</si>
  <si>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</si>
  <si>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</si>
  <si>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</si>
  <si>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</si>
  <si>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</si>
  <si>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</si>
  <si>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</si>
  <si>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</si>
  <si>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</si>
  <si>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</si>
  <si>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</si>
  <si>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</si>
  <si>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</si>
  <si>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</si>
  <si>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</si>
  <si>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</si>
  <si>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</si>
  <si>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</si>
  <si>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</si>
  <si>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</si>
  <si>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</si>
  <si>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</si>
  <si>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</si>
  <si>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</si>
  <si>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</si>
  <si>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</si>
  <si>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</si>
  <si>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</si>
  <si>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</si>
  <si>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</si>
  <si>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</si>
  <si>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</si>
  <si>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</si>
  <si>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</si>
  <si>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</si>
  <si>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</si>
  <si>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</si>
  <si>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</si>
  <si>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</si>
  <si>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</si>
  <si>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</si>
  <si>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</si>
  <si>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</si>
  <si>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</si>
  <si>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</si>
  <si>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</si>
  <si>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</si>
  <si>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</si>
  <si>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</si>
  <si>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</si>
  <si>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</si>
  <si>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</si>
  <si>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</si>
  <si>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</si>
  <si>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</si>
  <si>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</si>
  <si>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</si>
  <si>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</si>
  <si>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</si>
  <si>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</si>
  <si>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</si>
  <si>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</si>
  <si>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</si>
  <si>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</si>
  <si>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</si>
  <si>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</si>
  <si>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</si>
  <si>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</si>
  <si>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</si>
  <si>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</si>
  <si>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</si>
  <si>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</si>
  <si>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</si>
  <si>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</si>
  <si>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</si>
  <si>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</si>
  <si>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</si>
  <si>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</si>
  <si>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</si>
  <si>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</si>
  <si>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</si>
  <si>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</si>
  <si>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</si>
  <si>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</si>
  <si>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</si>
  <si>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</si>
  <si>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</si>
  <si>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</si>
  <si>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</si>
  <si>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</si>
  <si>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</si>
  <si>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</si>
  <si>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</si>
  <si>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</si>
  <si>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</si>
  <si>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</si>
  <si>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</si>
  <si>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</si>
  <si>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</si>
  <si>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</si>
  <si>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</si>
  <si>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</si>
  <si>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</si>
  <si>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</si>
  <si>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</si>
  <si>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</si>
  <si>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</si>
  <si>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</si>
  <si>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</si>
  <si>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</si>
  <si>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</si>
  <si>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</si>
  <si>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</si>
  <si>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</si>
  <si>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</si>
  <si>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</si>
  <si>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</si>
  <si>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</si>
  <si>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</si>
  <si>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</si>
  <si>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</si>
  <si>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</si>
  <si>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</si>
  <si>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</si>
  <si>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</si>
  <si>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</si>
  <si>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</si>
  <si>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</si>
  <si>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</si>
  <si>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</si>
  <si>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</si>
  <si>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</si>
  <si>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</si>
  <si>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</si>
  <si>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</si>
  <si>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</si>
  <si>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</si>
  <si>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</si>
  <si>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</si>
  <si>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</si>
  <si>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</si>
  <si>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</si>
  <si>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</si>
  <si>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</si>
  <si>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</si>
  <si>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</si>
  <si>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</si>
  <si>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</si>
  <si>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</si>
  <si>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</si>
  <si>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</si>
  <si>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</si>
  <si>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</si>
  <si>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</si>
  <si>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</si>
  <si>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</si>
  <si>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</si>
  <si>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</si>
  <si>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</si>
  <si>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</si>
  <si>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</si>
  <si>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</si>
  <si>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</si>
  <si>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</si>
  <si>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</si>
  <si>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</si>
  <si>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</si>
  <si>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</si>
  <si>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</si>
  <si>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</si>
  <si>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</si>
  <si>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</si>
  <si>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</si>
  <si>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</si>
  <si>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</si>
  <si>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</si>
  <si>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</si>
  <si>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</si>
  <si>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</si>
  <si>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</si>
  <si>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</si>
  <si>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</si>
  <si>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</si>
  <si>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</si>
  <si>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</si>
  <si>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</si>
  <si>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</si>
  <si>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</si>
  <si>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</si>
  <si>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</si>
  <si>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</si>
  <si>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</si>
  <si>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</si>
  <si>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</si>
  <si>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</si>
  <si>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</si>
  <si>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</si>
  <si>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</si>
  <si>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</si>
  <si>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</si>
  <si>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</si>
  <si>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</si>
  <si>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</si>
  <si>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</si>
  <si>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</si>
  <si>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</si>
  <si>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</si>
  <si>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</si>
  <si>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</si>
  <si>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</si>
  <si>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</si>
  <si>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</si>
  <si>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</si>
  <si>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</si>
  <si>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</si>
  <si>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</si>
  <si>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</si>
  <si>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</si>
  <si>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</si>
  <si>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</si>
  <si>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</si>
  <si>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</si>
  <si>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</si>
  <si>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</si>
  <si>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</si>
  <si>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</si>
  <si>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</si>
  <si>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</si>
  <si>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</si>
  <si>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</si>
  <si>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</si>
  <si>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</si>
  <si>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</si>
  <si>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</si>
  <si>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</si>
  <si>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</si>
  <si>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</si>
  <si>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</si>
  <si>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</si>
  <si>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</si>
  <si>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</si>
  <si>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</si>
  <si>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</si>
  <si>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</si>
  <si>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</si>
  <si>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</si>
  <si>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</si>
  <si>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</si>
  <si>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</si>
  <si>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</si>
  <si>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</si>
  <si>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</si>
  <si>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</si>
  <si>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</si>
  <si>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</si>
  <si>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</si>
  <si>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</si>
  <si>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</si>
  <si>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</si>
  <si>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</si>
  <si>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</si>
  <si>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</si>
  <si>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</si>
  <si>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</si>
  <si>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</si>
  <si>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</si>
  <si>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</si>
  <si>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</si>
  <si>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</si>
  <si>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</si>
  <si>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</si>
  <si>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</si>
  <si>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</si>
  <si>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</si>
  <si>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</si>
  <si>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</si>
  <si>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</si>
  <si>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</si>
  <si>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</si>
  <si>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</si>
  <si>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</si>
  <si>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</si>
  <si>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</si>
  <si>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</si>
  <si>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</si>
  <si>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</si>
  <si>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</si>
  <si>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</si>
  <si>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</si>
  <si>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</si>
  <si>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</si>
  <si>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</si>
  <si>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</si>
  <si>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</si>
  <si>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</si>
  <si>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</si>
  <si>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</si>
  <si>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</si>
  <si>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</si>
  <si>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</si>
  <si>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</si>
  <si>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</si>
  <si>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</si>
  <si>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</si>
  <si>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</si>
  <si>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</si>
  <si>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</si>
  <si>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</si>
  <si>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</si>
  <si>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</si>
  <si>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</si>
  <si>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</si>
  <si>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</si>
  <si>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</si>
  <si>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</si>
  <si>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</si>
  <si>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</si>
  <si>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</si>
  <si>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</si>
  <si>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</si>
  <si>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</si>
  <si>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</si>
  <si>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</si>
  <si>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</si>
  <si>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</si>
  <si>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</si>
  <si>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</si>
  <si>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</si>
  <si>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</si>
  <si>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</si>
  <si>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</si>
  <si>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</si>
  <si>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</si>
  <si>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</si>
  <si>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</si>
  <si>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</si>
  <si>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</si>
  <si>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</si>
  <si>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</si>
  <si>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</si>
  <si>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</si>
  <si>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</si>
  <si>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</si>
  <si>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</si>
  <si>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</si>
  <si>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</si>
  <si>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</si>
  <si>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</si>
  <si>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</si>
  <si>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</si>
  <si>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</si>
  <si>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</si>
  <si>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</si>
  <si>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</si>
  <si>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</si>
  <si>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</si>
  <si>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</si>
  <si>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</si>
  <si>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</si>
  <si>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</si>
  <si>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</si>
  <si>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</si>
  <si>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</si>
  <si>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</si>
  <si>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</si>
  <si>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</si>
  <si>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</si>
  <si>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</si>
  <si>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</si>
  <si>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</si>
  <si>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</si>
  <si>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</si>
  <si>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</si>
  <si>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</si>
  <si>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</si>
  <si>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</si>
  <si>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</si>
  <si>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</si>
  <si>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</si>
  <si>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</si>
  <si>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</si>
  <si>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</si>
  <si>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</si>
  <si>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</si>
  <si>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</si>
  <si>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</si>
  <si>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</si>
  <si>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</si>
  <si>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</si>
  <si>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</si>
  <si>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</si>
  <si>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</si>
  <si>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</si>
  <si>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</si>
  <si>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</si>
  <si>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</si>
  <si>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</si>
  <si>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</si>
  <si>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</si>
  <si>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</si>
  <si>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</si>
  <si>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</si>
  <si>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</si>
  <si>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</si>
  <si>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</si>
  <si>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</si>
  <si>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</si>
  <si>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</si>
  <si>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</si>
  <si>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</si>
  <si>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</si>
  <si>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</si>
  <si>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</si>
  <si>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</si>
  <si>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</si>
  <si>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</si>
  <si>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</si>
  <si>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</si>
  <si>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</si>
  <si>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</si>
  <si>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</si>
  <si>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</si>
  <si>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</si>
  <si>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</si>
  <si>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</si>
  <si>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</si>
  <si>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</si>
  <si>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</si>
  <si>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</si>
  <si>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</si>
  <si>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</si>
  <si>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</si>
  <si>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</si>
  <si>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</si>
  <si>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</si>
  <si>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</si>
  <si>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</si>
  <si>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</si>
  <si>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</si>
  <si>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</si>
  <si>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</si>
  <si>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</si>
  <si>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</si>
  <si>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</si>
  <si>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</si>
  <si>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</si>
  <si>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</si>
  <si>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</si>
  <si>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</si>
  <si>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</si>
  <si>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</si>
  <si>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</si>
  <si>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</si>
  <si>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</si>
  <si>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</si>
  <si>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</si>
  <si>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</si>
  <si>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</si>
  <si>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</si>
  <si>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</si>
  <si>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</si>
  <si>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</si>
  <si>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</si>
  <si>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</si>
  <si>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</si>
  <si>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</si>
  <si>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</si>
  <si>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</si>
  <si>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</si>
  <si>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</si>
  <si>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</si>
  <si>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</si>
  <si>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</si>
  <si>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</si>
  <si>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</si>
  <si>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</si>
  <si>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</si>
  <si>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</si>
  <si>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</si>
  <si>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</si>
  <si>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</si>
  <si>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</si>
  <si>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</si>
  <si>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</si>
  <si>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</si>
  <si>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</si>
  <si>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</si>
  <si>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</si>
  <si>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</si>
  <si>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</si>
  <si>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</si>
  <si>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</si>
  <si>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</si>
  <si>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</si>
  <si>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</si>
  <si>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</si>
  <si>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</si>
  <si>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</si>
  <si>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</si>
  <si>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</si>
  <si>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</si>
  <si>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</si>
  <si>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</si>
  <si>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</si>
  <si>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</si>
  <si>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</si>
  <si>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</si>
  <si>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</si>
  <si>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</si>
  <si>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</si>
  <si>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</si>
  <si>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</si>
  <si>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</si>
  <si>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</si>
  <si>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</si>
  <si>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</si>
  <si>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</si>
  <si>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</si>
  <si>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</si>
  <si>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</si>
  <si>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</si>
  <si>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</si>
  <si>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</si>
  <si>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</si>
  <si>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</si>
  <si>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</si>
  <si>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</si>
  <si>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</si>
  <si>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</si>
  <si>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</si>
  <si>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</si>
  <si>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</si>
  <si>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</si>
  <si>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</si>
  <si>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</si>
  <si>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</si>
  <si>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</si>
  <si>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</si>
  <si>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</si>
  <si>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</si>
  <si>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</si>
  <si>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</si>
  <si>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</si>
  <si>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</si>
  <si>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</si>
  <si>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</si>
  <si>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</si>
  <si>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</si>
  <si>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</si>
  <si>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</si>
  <si>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</si>
  <si>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</si>
  <si>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</si>
  <si>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</si>
  <si>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</si>
  <si>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</si>
  <si>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</si>
  <si>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</si>
  <si>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</si>
  <si>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</si>
  <si>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</si>
  <si>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</si>
  <si>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</si>
  <si>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</si>
  <si>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</si>
  <si>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</si>
  <si>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</si>
  <si>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</si>
  <si>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</si>
  <si>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</si>
  <si>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</si>
  <si>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</si>
  <si>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</si>
  <si>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</si>
  <si>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</si>
  <si>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</si>
  <si>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</si>
  <si>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</si>
  <si>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</si>
  <si>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</si>
  <si>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</si>
  <si>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</si>
  <si>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</si>
  <si>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</si>
  <si>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</si>
  <si>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</si>
  <si>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</si>
  <si>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</si>
  <si>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</si>
  <si>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</si>
  <si>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</si>
  <si>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</si>
  <si>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</si>
  <si>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</si>
  <si>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</si>
  <si>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</si>
  <si>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</si>
  <si>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</si>
  <si>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</si>
  <si>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</si>
  <si>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</si>
  <si>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</si>
  <si>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</si>
  <si>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</si>
  <si>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</si>
  <si>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</si>
  <si>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</si>
  <si>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</si>
  <si>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</si>
  <si>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</si>
  <si>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</si>
  <si>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</si>
  <si>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</si>
  <si>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</si>
  <si>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</si>
  <si>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</si>
  <si>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</si>
  <si>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</si>
  <si>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</si>
  <si>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</si>
  <si>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</si>
  <si>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</si>
  <si>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</si>
  <si>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</si>
  <si>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</si>
  <si>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</si>
  <si>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</si>
  <si>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</si>
  <si>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</si>
  <si>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</si>
  <si>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</si>
  <si>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</si>
  <si>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</si>
  <si>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</si>
  <si>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</si>
  <si>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</si>
  <si>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</si>
  <si>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</si>
  <si>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</si>
  <si>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</si>
  <si>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</si>
  <si>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</si>
  <si>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</si>
  <si>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</si>
  <si>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</si>
  <si>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</si>
  <si>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</si>
  <si>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</si>
  <si>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</si>
  <si>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</si>
  <si>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</si>
  <si>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</si>
  <si>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</si>
  <si>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</si>
  <si>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</si>
  <si>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</si>
  <si>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</si>
  <si>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</si>
  <si>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</si>
  <si>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</si>
  <si>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</si>
  <si>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</si>
  <si>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</si>
  <si>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</si>
  <si>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</si>
  <si>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</si>
  <si>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</si>
  <si>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</si>
  <si>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</si>
  <si>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</si>
  <si>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</si>
  <si>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</si>
  <si>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</si>
  <si>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</si>
  <si>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</si>
  <si>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</si>
  <si>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</si>
  <si>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</si>
  <si>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</si>
  <si>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</si>
  <si>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</si>
  <si>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</si>
  <si>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</si>
  <si>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</si>
  <si>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</si>
  <si>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</si>
  <si>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</si>
  <si>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</si>
  <si>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</si>
  <si>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</si>
  <si>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</si>
  <si>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</si>
  <si>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</si>
  <si>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</si>
  <si>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</si>
  <si>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</si>
  <si>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</si>
  <si>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</si>
  <si>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</si>
  <si>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</si>
  <si>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</si>
  <si>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</si>
  <si>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</si>
  <si>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</si>
  <si>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</si>
  <si>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</si>
  <si>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</si>
  <si>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</si>
  <si>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</si>
  <si>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</si>
  <si>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</si>
  <si>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</si>
  <si>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</si>
  <si>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</si>
  <si>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</si>
  <si>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</si>
  <si>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</si>
  <si>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</si>
  <si>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</si>
  <si>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</si>
  <si>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</si>
  <si>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</si>
  <si>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</si>
  <si>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</si>
  <si>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</si>
  <si>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</si>
  <si>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</si>
  <si>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</si>
  <si>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</si>
  <si>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</si>
  <si>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</si>
  <si>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</si>
  <si>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</si>
  <si>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</si>
  <si>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</si>
  <si>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</si>
  <si>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</si>
  <si>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</si>
  <si>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</si>
  <si>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</si>
  <si>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</si>
  <si>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</si>
  <si>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</si>
  <si>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</si>
  <si>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</si>
  <si>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</si>
  <si>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</si>
  <si>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</si>
  <si>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</si>
  <si>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</si>
  <si>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</si>
  <si>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</si>
  <si>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</si>
  <si>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</si>
  <si>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</si>
  <si>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</si>
  <si>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</si>
  <si>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</si>
  <si>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</si>
  <si>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</si>
  <si>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</si>
  <si>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</si>
  <si>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</si>
  <si>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</si>
  <si>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</si>
  <si>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</si>
  <si>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</si>
  <si>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</si>
  <si>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</si>
  <si>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</si>
  <si>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</si>
  <si>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</si>
  <si>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</si>
  <si>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</si>
  <si>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</si>
  <si>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</si>
  <si>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</si>
  <si>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</si>
  <si>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</si>
  <si>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</si>
  <si>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</si>
  <si>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</si>
  <si>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</si>
  <si>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</si>
  <si>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</si>
  <si>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</si>
  <si>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</si>
  <si>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</si>
  <si>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</si>
  <si>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</si>
  <si>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</si>
  <si>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</si>
  <si>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</si>
  <si>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</si>
  <si>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</si>
  <si>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</si>
  <si>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</si>
  <si>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</si>
  <si>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</si>
  <si>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</si>
  <si>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</si>
  <si>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</si>
  <si>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</si>
  <si>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</si>
  <si>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</si>
  <si>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</si>
  <si>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</si>
  <si>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</si>
  <si>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</si>
  <si>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</si>
  <si>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</si>
  <si>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</si>
  <si>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</si>
  <si>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</si>
  <si>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</si>
  <si>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</si>
  <si>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</si>
  <si>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</si>
  <si>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</si>
  <si>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</si>
  <si>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</si>
  <si>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</si>
  <si>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</si>
  <si>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</si>
  <si>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</si>
  <si>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</si>
  <si>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</si>
  <si>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</si>
  <si>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</si>
  <si>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</si>
  <si>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</si>
  <si>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</si>
  <si>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</si>
  <si>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</si>
  <si>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</si>
  <si>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</si>
  <si>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</si>
  <si>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</si>
  <si>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</si>
  <si>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</si>
  <si>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</si>
  <si>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</si>
  <si>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</si>
  <si>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</si>
  <si>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</si>
  <si>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</si>
  <si>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</si>
  <si>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</si>
  <si>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</si>
  <si>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</si>
  <si>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</si>
  <si>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</si>
  <si>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</si>
  <si>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</si>
  <si>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</si>
  <si>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</si>
  <si>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</si>
  <si>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</si>
  <si>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</si>
  <si>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</si>
  <si>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</si>
  <si>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</si>
  <si>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</si>
  <si>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</si>
  <si>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</si>
  <si>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</si>
  <si>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</si>
  <si>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</si>
  <si>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</si>
  <si>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</si>
  <si>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</si>
  <si>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</si>
  <si>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</si>
  <si>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</si>
  <si>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</si>
  <si>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</si>
  <si>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</si>
  <si>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</si>
  <si>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</si>
  <si>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</si>
  <si>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</si>
  <si>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</si>
  <si>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</si>
  <si>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</si>
  <si>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</si>
  <si>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</si>
  <si>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</si>
  <si>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</si>
  <si>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</si>
  <si>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</si>
  <si>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</si>
  <si>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</si>
  <si>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</si>
  <si>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</si>
  <si>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</si>
  <si>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</si>
  <si>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</si>
  <si>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</si>
  <si>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</si>
  <si>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</si>
  <si>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</si>
  <si>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</si>
  <si>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</si>
  <si>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</si>
  <si>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</si>
  <si>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</si>
  <si>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</si>
  <si>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</si>
  <si>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</si>
  <si>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</si>
  <si>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</si>
  <si>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</si>
  <si>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</si>
  <si>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</si>
  <si>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</si>
  <si>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</si>
  <si>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</si>
  <si>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</si>
  <si>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</si>
  <si>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</si>
  <si>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</si>
  <si>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</si>
  <si>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</si>
  <si>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</si>
  <si>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</si>
  <si>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</si>
  <si>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</si>
  <si>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</si>
  <si>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</si>
  <si>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</si>
  <si>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</si>
  <si>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</si>
  <si>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</si>
  <si>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</si>
  <si>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</si>
  <si>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</si>
  <si>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</si>
  <si>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</si>
  <si>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</si>
  <si>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</si>
  <si>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</si>
  <si>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</si>
  <si>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</si>
  <si>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</si>
  <si>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</si>
  <si>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</si>
  <si>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</si>
  <si>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</si>
  <si>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</si>
  <si>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</si>
  <si>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</si>
  <si>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</si>
  <si>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</si>
  <si>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</si>
  <si>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</si>
  <si>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</si>
  <si>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</si>
  <si>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</si>
  <si>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</si>
  <si>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</si>
  <si>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</si>
  <si>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</si>
  <si>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</si>
  <si>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</si>
  <si>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</si>
  <si>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</si>
  <si>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</si>
  <si>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</si>
  <si>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</si>
  <si>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</si>
  <si>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</si>
  <si>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</si>
  <si>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</si>
  <si>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</si>
  <si>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</si>
  <si>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</si>
  <si>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</si>
  <si>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</si>
  <si>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</si>
  <si>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</si>
  <si>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</si>
  <si>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</si>
  <si>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</si>
  <si>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</si>
  <si>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</si>
  <si>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</si>
  <si>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</si>
  <si>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</si>
  <si>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</si>
  <si>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</si>
  <si>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</si>
  <si>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</si>
  <si>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</si>
  <si>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</si>
  <si>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</si>
  <si>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</si>
  <si>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</si>
  <si>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</si>
  <si>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</si>
  <si>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</si>
  <si>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</si>
  <si>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</si>
  <si>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</si>
  <si>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</si>
  <si>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</si>
  <si>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</si>
  <si>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</si>
  <si>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</si>
  <si>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</si>
  <si>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</si>
  <si>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</si>
  <si>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</si>
  <si>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</si>
  <si>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</si>
  <si>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</si>
  <si>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</si>
  <si>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</si>
  <si>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</si>
  <si>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</si>
  <si>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</si>
  <si>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</si>
  <si>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</si>
  <si>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</si>
  <si>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</si>
  <si>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</si>
  <si>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</si>
  <si>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</si>
  <si>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</si>
  <si>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</si>
  <si>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</si>
  <si>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</si>
  <si>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</si>
  <si>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</si>
  <si>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</si>
  <si>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</si>
  <si>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</si>
  <si>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</si>
  <si>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</si>
  <si>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</si>
  <si>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</si>
  <si>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</si>
  <si>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</si>
  <si>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</si>
  <si>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</si>
  <si>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</si>
  <si>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</si>
  <si>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</si>
  <si>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</si>
  <si>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</si>
  <si>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</si>
  <si>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</si>
  <si>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</si>
  <si>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</si>
  <si>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</si>
  <si>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</si>
  <si>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</si>
  <si>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</si>
  <si>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</si>
  <si>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</si>
  <si>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</si>
  <si>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</si>
  <si>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</si>
  <si>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</si>
  <si>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</si>
  <si>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</si>
  <si>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</si>
  <si>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</si>
  <si>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</si>
  <si>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</si>
  <si>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</si>
  <si>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</si>
  <si>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</si>
  <si>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</si>
  <si>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</si>
  <si>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</si>
  <si>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</si>
  <si>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</si>
  <si>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</si>
  <si>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</si>
  <si>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</si>
  <si>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</si>
  <si>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</si>
  <si>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</si>
  <si>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</si>
  <si>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</si>
  <si>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</si>
  <si>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</si>
  <si>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</si>
  <si>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</si>
  <si>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</si>
  <si>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</si>
  <si>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</si>
  <si>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</si>
  <si>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</si>
  <si>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</si>
  <si>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</si>
  <si>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</si>
  <si>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</si>
  <si>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</si>
  <si>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</si>
  <si>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</si>
  <si>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</si>
  <si>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</si>
  <si>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</si>
  <si>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</si>
  <si>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</si>
  <si>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</si>
  <si>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</si>
  <si>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</si>
  <si>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</si>
  <si>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</si>
  <si>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</si>
  <si>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</si>
  <si>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</si>
  <si>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</si>
  <si>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</si>
  <si>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</si>
  <si>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</si>
  <si>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</si>
  <si>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</si>
  <si>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</si>
  <si>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</si>
  <si>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</si>
  <si>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</si>
  <si>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</si>
  <si>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</si>
  <si>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</si>
  <si>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</si>
  <si>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</si>
  <si>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</si>
  <si>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</si>
  <si>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</si>
  <si>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</si>
  <si>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</si>
  <si>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</si>
  <si>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</si>
  <si>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</si>
  <si>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</si>
  <si>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</si>
  <si>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</si>
  <si>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</si>
  <si>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</si>
  <si>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</si>
  <si>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</si>
  <si>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</si>
  <si>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</si>
  <si>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</si>
  <si>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</si>
  <si>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</si>
  <si>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</si>
  <si>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</si>
  <si>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</si>
  <si>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</si>
  <si>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</si>
  <si>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</si>
  <si>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</si>
  <si>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</si>
  <si>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</si>
  <si>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</si>
  <si>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</si>
  <si>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</si>
  <si>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</si>
  <si>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</si>
  <si>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</si>
  <si>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</si>
  <si>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</si>
  <si>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</si>
  <si>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</si>
  <si>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</si>
  <si>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</si>
  <si>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</si>
  <si>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</si>
  <si>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</si>
  <si>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</si>
  <si>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</si>
  <si>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</si>
  <si>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</si>
  <si>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</si>
  <si>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</si>
  <si>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</si>
  <si>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</si>
  <si>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</si>
  <si>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</si>
  <si>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</si>
  <si>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</si>
  <si>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</si>
  <si>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</si>
  <si>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</si>
  <si>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</si>
  <si>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</si>
  <si>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</si>
  <si>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</si>
  <si>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</si>
  <si>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</si>
  <si>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</si>
  <si>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</si>
  <si>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</si>
  <si>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</si>
  <si>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</si>
  <si>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</si>
  <si>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</si>
  <si>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</si>
  <si>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</si>
  <si>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</si>
  <si>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</si>
  <si>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</si>
  <si>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</si>
  <si>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</si>
  <si>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</si>
  <si>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</si>
  <si>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</si>
  <si>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</si>
  <si>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</si>
  <si>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</si>
  <si>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</si>
  <si>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</si>
  <si>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</si>
  <si>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</si>
  <si>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</si>
  <si>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</si>
  <si>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</si>
  <si>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</si>
  <si>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</si>
  <si>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</si>
  <si>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</si>
  <si>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</si>
  <si>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</si>
  <si>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</si>
  <si>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</si>
  <si>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</si>
  <si>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</si>
  <si>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</si>
  <si>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</si>
  <si>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</si>
  <si>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</si>
  <si>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</si>
  <si>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</si>
  <si>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</si>
  <si>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</si>
  <si>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</si>
  <si>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</si>
  <si>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</si>
  <si>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</si>
  <si>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</si>
  <si>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</si>
  <si>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</si>
  <si>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</si>
  <si>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</si>
  <si>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</si>
  <si>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</si>
  <si>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</si>
  <si>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</si>
  <si>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</si>
  <si>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</si>
  <si>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</si>
  <si>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</si>
  <si>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</si>
  <si>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</si>
  <si>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</si>
  <si>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</si>
  <si>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</si>
  <si>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</si>
  <si>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</si>
  <si>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</si>
  <si>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</si>
  <si>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</si>
  <si>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</si>
  <si>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</si>
  <si>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</si>
  <si>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</si>
  <si>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</si>
  <si>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</si>
  <si>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</si>
  <si>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</si>
  <si>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</si>
  <si>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</si>
  <si>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</si>
  <si>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</si>
  <si>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</si>
  <si>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</si>
  <si>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</si>
  <si>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</si>
  <si>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</si>
  <si>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</si>
  <si>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</si>
  <si>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</si>
  <si>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</si>
  <si>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</si>
  <si>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</si>
  <si>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</si>
  <si>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</si>
  <si>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</si>
  <si>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</si>
  <si>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</si>
  <si>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</si>
  <si>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</si>
  <si>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</si>
  <si>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</si>
  <si>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</si>
  <si>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</si>
  <si>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</si>
  <si>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</si>
  <si>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</si>
  <si>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</si>
  <si>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</si>
  <si>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</si>
  <si>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</si>
  <si>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</si>
  <si>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</si>
  <si>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</si>
  <si>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</si>
  <si>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</si>
  <si>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</si>
  <si>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</si>
  <si>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</si>
  <si>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</si>
  <si>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</si>
  <si>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</si>
  <si>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</si>
  <si>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</si>
  <si>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</si>
  <si>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</si>
  <si>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</si>
  <si>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</si>
  <si>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</si>
  <si>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</si>
  <si>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</si>
  <si>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</si>
  <si>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</si>
  <si>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</si>
  <si>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</si>
  <si>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</si>
  <si>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</si>
  <si>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</si>
  <si>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</si>
  <si>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</si>
  <si>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</si>
  <si>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</si>
  <si>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</si>
  <si>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</si>
  <si>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</si>
  <si>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</si>
  <si>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</si>
  <si>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</si>
  <si>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</si>
  <si>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</si>
  <si>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</si>
  <si>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</si>
  <si>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</si>
  <si>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</si>
  <si>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</si>
  <si>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</si>
  <si>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</si>
  <si>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</si>
  <si>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</si>
  <si>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</si>
  <si>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</si>
  <si>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</si>
  <si>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</si>
  <si>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</si>
  <si>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</si>
  <si>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</si>
  <si>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</si>
  <si>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</si>
  <si>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</si>
  <si>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</si>
  <si>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</si>
  <si>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</si>
  <si>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</si>
  <si>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</si>
  <si>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</si>
  <si>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</si>
  <si>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</si>
  <si>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</si>
  <si>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</si>
  <si>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</si>
  <si>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</si>
  <si>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</si>
  <si>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</si>
  <si>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</si>
  <si>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</si>
  <si>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</si>
  <si>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</si>
  <si>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</si>
  <si>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</si>
  <si>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</si>
  <si>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</si>
  <si>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</si>
  <si>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</si>
  <si>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</si>
  <si>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</si>
  <si>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</si>
  <si>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</si>
  <si>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</si>
  <si>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</si>
  <si>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</si>
  <si>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</si>
  <si>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</si>
  <si>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</si>
  <si>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</si>
  <si>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</si>
  <si>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</si>
  <si>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</si>
  <si>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</si>
  <si>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</si>
  <si>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</si>
  <si>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</si>
  <si>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</si>
  <si>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</si>
  <si>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</si>
  <si>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</si>
  <si>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</si>
  <si>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</si>
  <si>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</si>
  <si>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</si>
  <si>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</si>
  <si>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</si>
  <si>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</si>
  <si>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</si>
  <si>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</si>
  <si>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</si>
  <si>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</si>
  <si>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</si>
  <si>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</si>
  <si>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</si>
  <si>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</si>
  <si>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</si>
  <si>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</si>
  <si>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</si>
  <si>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</si>
  <si>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</si>
  <si>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</si>
  <si>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</si>
  <si>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</si>
  <si>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</si>
  <si>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</si>
  <si>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</si>
  <si>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</si>
  <si>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</si>
  <si>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</si>
  <si>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</si>
  <si>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</si>
  <si>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</si>
  <si>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</si>
  <si>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</si>
  <si>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</si>
  <si>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</si>
  <si>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</si>
  <si>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</si>
  <si>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</si>
  <si>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</si>
  <si>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</si>
  <si>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</si>
  <si>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</si>
  <si>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</si>
  <si>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</si>
  <si>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</si>
  <si>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</si>
  <si>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</si>
  <si>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</si>
  <si>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</si>
  <si>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</si>
  <si>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</si>
  <si>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</si>
  <si>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</si>
  <si>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</si>
  <si>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</si>
  <si>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</si>
  <si>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</si>
  <si>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</si>
  <si>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</si>
  <si>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</si>
  <si>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</si>
  <si>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</si>
  <si>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</si>
  <si>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</si>
  <si>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</si>
  <si>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</si>
  <si>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</si>
  <si>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</si>
  <si>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</si>
  <si>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</si>
  <si>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</si>
  <si>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</si>
  <si>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</si>
  <si>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</si>
  <si>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</si>
  <si>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</si>
  <si>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</si>
  <si>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</si>
  <si>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</si>
  <si>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</si>
  <si>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</si>
  <si>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</si>
  <si>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</si>
  <si>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</si>
  <si>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</si>
  <si>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</si>
  <si>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</si>
  <si>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</si>
  <si>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</si>
  <si>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</si>
  <si>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</si>
  <si>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</si>
  <si>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</si>
  <si>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</si>
  <si>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</si>
  <si>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</si>
  <si>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</si>
  <si>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</si>
  <si>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</si>
  <si>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</si>
  <si>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</si>
  <si>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</si>
  <si>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</si>
  <si>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</si>
  <si>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</si>
  <si>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</si>
  <si>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</si>
  <si>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</si>
  <si>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</si>
  <si>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</si>
  <si>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</si>
  <si>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</si>
  <si>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</si>
  <si>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</si>
  <si>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</si>
  <si>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</si>
  <si>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</si>
  <si>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</si>
  <si>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</si>
  <si>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</si>
  <si>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</si>
  <si>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</si>
  <si>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</si>
  <si>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</si>
  <si>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</si>
  <si>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</si>
  <si>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</si>
  <si>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</si>
  <si>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</si>
  <si>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</si>
  <si>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</si>
  <si>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</si>
  <si>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</si>
  <si>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</si>
  <si>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</si>
  <si>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</si>
  <si>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</si>
  <si>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</si>
  <si>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</si>
  <si>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</si>
  <si>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</si>
  <si>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</si>
  <si>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</si>
  <si>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</si>
  <si>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</si>
  <si>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</si>
  <si>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</si>
  <si>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</si>
  <si>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</si>
  <si>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</si>
  <si>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</si>
  <si>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</si>
  <si>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</si>
  <si>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</si>
  <si>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</si>
  <si>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</si>
  <si>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</si>
  <si>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</si>
  <si>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</si>
  <si>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</si>
  <si>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</si>
  <si>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</si>
  <si>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</si>
  <si>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</si>
  <si>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</si>
  <si>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</si>
  <si>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</si>
  <si>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</si>
  <si>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</si>
  <si>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</si>
  <si>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</si>
  <si>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</si>
  <si>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</si>
  <si>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</si>
  <si>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</si>
  <si>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</si>
  <si>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</si>
  <si>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</si>
  <si>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</si>
  <si>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</si>
  <si>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</si>
  <si>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</si>
  <si>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</si>
  <si>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</si>
  <si>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</si>
  <si>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</si>
  <si>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</si>
  <si>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</si>
  <si>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</si>
  <si>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</si>
  <si>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</si>
  <si>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</si>
  <si>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</si>
  <si>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</si>
  <si>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</si>
  <si>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</si>
  <si>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</si>
  <si>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</si>
  <si>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</si>
  <si>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</si>
  <si>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</si>
  <si>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</si>
  <si>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</si>
  <si>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</si>
  <si>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</si>
  <si>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</si>
  <si>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</si>
  <si>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</si>
  <si>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</si>
  <si>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</si>
  <si>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</si>
  <si>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</si>
  <si>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</si>
  <si>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</si>
  <si>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</si>
  <si>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</si>
  <si>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</si>
  <si>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</si>
  <si>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</si>
  <si>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</si>
  <si>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</si>
  <si>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</si>
  <si>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</si>
  <si>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</si>
  <si>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</si>
  <si>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</si>
  <si>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</si>
  <si>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</si>
  <si>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</si>
  <si>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</si>
  <si>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</si>
  <si>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</si>
  <si>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</si>
  <si>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</si>
  <si>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</si>
  <si>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</si>
  <si>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</si>
  <si>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</si>
  <si>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</si>
  <si>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</si>
  <si>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</si>
  <si>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</si>
  <si>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</si>
  <si>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</si>
  <si>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</si>
  <si>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</si>
  <si>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</si>
  <si>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</si>
  <si>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</si>
  <si>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</si>
  <si>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</si>
  <si>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</si>
  <si>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</si>
  <si>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</si>
  <si>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</si>
  <si>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</si>
  <si>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</si>
  <si>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</si>
  <si>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</si>
  <si>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</si>
  <si>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</si>
  <si>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</si>
  <si>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</si>
  <si>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</si>
  <si>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</si>
  <si>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</si>
  <si>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</si>
  <si>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</si>
  <si>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</si>
  <si>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</si>
  <si>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</si>
  <si>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</si>
  <si>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</si>
  <si>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</si>
  <si>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</si>
  <si>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</si>
  <si>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</si>
  <si>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</si>
  <si>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</si>
  <si>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</si>
  <si>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</si>
  <si>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</si>
  <si>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</si>
  <si>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</si>
  <si>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</si>
  <si>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</si>
  <si>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</si>
  <si>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</si>
  <si>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</si>
  <si>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</si>
  <si>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</si>
  <si>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</si>
  <si>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</si>
  <si>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</si>
  <si>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</si>
  <si>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</si>
  <si>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</si>
  <si>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</si>
  <si>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</si>
  <si>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</si>
  <si>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</si>
  <si>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</si>
  <si>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</si>
  <si>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</si>
  <si>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</si>
  <si>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</si>
  <si>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</si>
  <si>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</si>
  <si>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</si>
  <si>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</si>
  <si>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</si>
  <si>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</si>
  <si>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</si>
  <si>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</si>
  <si>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</si>
  <si>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</si>
  <si>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</si>
  <si>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</si>
  <si>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</si>
  <si>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</si>
  <si>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</si>
  <si>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</si>
  <si>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</si>
  <si>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</si>
  <si>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</si>
  <si>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</si>
  <si>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</si>
  <si>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</si>
  <si>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</si>
  <si>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</si>
  <si>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</si>
  <si>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</si>
  <si>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</si>
  <si>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</si>
  <si>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</si>
  <si>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</si>
  <si>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</si>
  <si>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</si>
  <si>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</si>
  <si>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</si>
  <si>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</si>
  <si>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</si>
  <si>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</si>
  <si>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</si>
  <si>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</si>
  <si>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</si>
  <si>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</si>
  <si>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</si>
  <si>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</si>
  <si>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</si>
  <si>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</si>
  <si>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</si>
  <si>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</si>
  <si>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</si>
  <si>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</si>
  <si>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</si>
  <si>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</si>
  <si>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</si>
  <si>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</si>
  <si>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</si>
  <si>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</si>
  <si>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</si>
  <si>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</si>
  <si>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</si>
  <si>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</si>
  <si>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</si>
  <si>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</si>
  <si>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</si>
  <si>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</si>
  <si>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</si>
  <si>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</si>
  <si>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</si>
  <si>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</si>
  <si>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</si>
  <si>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</si>
  <si>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</si>
  <si>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</si>
  <si>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</si>
  <si>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</si>
  <si>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</si>
  <si>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</si>
  <si>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</si>
  <si>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</si>
  <si>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</si>
  <si>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</si>
  <si>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</si>
  <si>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</si>
  <si>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</si>
  <si>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</si>
  <si>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</si>
  <si>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</si>
  <si>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</si>
  <si>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</si>
  <si>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</si>
  <si>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</si>
  <si>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</si>
  <si>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</si>
  <si>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</si>
  <si>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</si>
  <si>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</si>
  <si>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</si>
  <si>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</si>
  <si>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</si>
  <si>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</si>
  <si>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</si>
  <si>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</si>
  <si>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</si>
  <si>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</si>
  <si>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</si>
  <si>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</si>
  <si>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</si>
  <si>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</si>
  <si>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</si>
  <si>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</si>
  <si>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</si>
  <si>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</si>
  <si>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</si>
  <si>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</si>
  <si>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</si>
  <si>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</si>
  <si>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</si>
  <si>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</si>
  <si>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</si>
  <si>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</si>
  <si>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</si>
  <si>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</si>
  <si>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</si>
  <si>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</si>
  <si>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</si>
  <si>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</si>
  <si>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</si>
  <si>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</si>
  <si>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</si>
  <si>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</si>
  <si>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</si>
  <si>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</si>
  <si>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</si>
  <si>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</si>
  <si>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</si>
  <si>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</si>
  <si>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</si>
  <si>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</si>
  <si>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</si>
  <si>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</si>
  <si>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</si>
  <si>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</si>
  <si>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</si>
  <si>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</si>
  <si>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</si>
  <si>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</si>
  <si>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</si>
  <si>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</si>
  <si>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</si>
  <si>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</si>
  <si>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</si>
  <si>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</si>
  <si>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</si>
  <si>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</si>
  <si>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</si>
  <si>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</si>
  <si>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</si>
  <si>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</si>
  <si>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</si>
  <si>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</si>
  <si>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</si>
  <si>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</si>
  <si>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</si>
  <si>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</si>
  <si>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</si>
  <si>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</si>
  <si>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</si>
  <si>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</si>
  <si>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</si>
  <si>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</si>
  <si>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</si>
  <si>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</si>
  <si>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</si>
  <si>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</si>
  <si>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</si>
  <si>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</si>
  <si>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</si>
  <si>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</si>
  <si>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</si>
  <si>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</si>
  <si>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</si>
  <si>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</si>
  <si>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</si>
  <si>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</si>
  <si>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</si>
  <si>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</si>
  <si>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</si>
  <si>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</si>
  <si>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</si>
  <si>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</si>
  <si>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</si>
  <si>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</si>
  <si>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</si>
  <si>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</si>
  <si>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</si>
  <si>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</si>
  <si>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</si>
  <si>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</si>
  <si>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</si>
  <si>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</si>
  <si>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</si>
  <si>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</si>
  <si>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</si>
  <si>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</si>
  <si>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</si>
  <si>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</si>
  <si>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</si>
  <si>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</si>
  <si>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</si>
  <si>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</si>
  <si>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</si>
  <si>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</si>
  <si>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</si>
  <si>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</si>
  <si>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</si>
  <si>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</si>
  <si>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</si>
  <si>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</si>
  <si>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</si>
  <si>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</si>
  <si>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</si>
  <si>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</si>
  <si>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</si>
  <si>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</si>
  <si>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</si>
  <si>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</si>
  <si>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</si>
  <si>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</si>
  <si>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</si>
  <si>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</si>
  <si>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</si>
  <si>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</si>
  <si>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</si>
  <si>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</si>
  <si>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</si>
  <si>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</si>
  <si>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</si>
  <si>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</si>
  <si>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</si>
  <si>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</si>
  <si>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</si>
  <si>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</si>
  <si>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</si>
  <si>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</si>
  <si>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</si>
  <si>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</si>
  <si>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</si>
  <si>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</si>
  <si>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</si>
  <si>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250-255</t>
  </si>
  <si>
    <t xml:space="preserve">PGHH </t>
  </si>
  <si>
    <t>10700-10800</t>
  </si>
  <si>
    <t>2500-2550</t>
  </si>
  <si>
    <t>310-315</t>
  </si>
  <si>
    <t xml:space="preserve">CROMPTON </t>
  </si>
  <si>
    <t>TOWER RESEARCH CAPITAL MARKETS INDIA PRIVATE LIMITED</t>
  </si>
  <si>
    <t>165-170</t>
  </si>
  <si>
    <t>400-410</t>
  </si>
  <si>
    <t>1260-1240</t>
  </si>
  <si>
    <t xml:space="preserve">CIPLA </t>
  </si>
  <si>
    <t>680-690</t>
  </si>
  <si>
    <t xml:space="preserve">BALKRISIND </t>
  </si>
  <si>
    <t>1160-1140</t>
  </si>
  <si>
    <t>930-950</t>
  </si>
  <si>
    <t>Profit of Rs.18.50/-</t>
  </si>
  <si>
    <t>156-158</t>
  </si>
  <si>
    <t>1400-1450</t>
  </si>
  <si>
    <t>470-480</t>
  </si>
  <si>
    <t>1305-1315</t>
  </si>
  <si>
    <t>750-760</t>
  </si>
  <si>
    <t>ALPHA LEON ENTERPRISES LLP</t>
  </si>
  <si>
    <t xml:space="preserve">Retail Research Technical Calls &amp; Fundamental Performance Report for the month of July-2020 </t>
  </si>
  <si>
    <t>Loss of Rs.20.5/-</t>
  </si>
  <si>
    <t>Loss of Rs.31.5/-</t>
  </si>
  <si>
    <t xml:space="preserve">NIFTY JUL FUT </t>
  </si>
  <si>
    <t>NIFTY 9-JUL 10200 PE</t>
  </si>
  <si>
    <t>Loss of Rs.145/-</t>
  </si>
  <si>
    <t>935-945</t>
  </si>
  <si>
    <t>1030-1070</t>
  </si>
  <si>
    <t>185-182</t>
  </si>
  <si>
    <t>88</t>
  </si>
  <si>
    <t>-160</t>
  </si>
  <si>
    <t>52</t>
  </si>
  <si>
    <t>Loss of Rs.60/-</t>
  </si>
  <si>
    <t>Loss of Rs.108/-</t>
  </si>
  <si>
    <t>Profit of Rs.18/-</t>
  </si>
  <si>
    <t>Profit of Rs.4/-</t>
  </si>
  <si>
    <t>+</t>
  </si>
  <si>
    <t>Gic Housing Finance Ltd</t>
  </si>
  <si>
    <t>United Polyfab Guj. Ltd.</t>
  </si>
  <si>
    <t>VISHWAKARMA TRADING HOUSE</t>
  </si>
  <si>
    <t>Profit of Rs.20/-</t>
  </si>
  <si>
    <t>Profit of Rs.12.5/-</t>
  </si>
  <si>
    <t>Profit of Rs.22.5/-</t>
  </si>
  <si>
    <t>16770-16800</t>
  </si>
  <si>
    <t>18000-18500</t>
  </si>
  <si>
    <t>640-643</t>
  </si>
  <si>
    <t>670-680</t>
  </si>
  <si>
    <t>Profit of Rs.26/-</t>
  </si>
  <si>
    <t>Loss of Rs.65/-</t>
  </si>
  <si>
    <t>ICLORGANIC</t>
  </si>
  <si>
    <t>ADROIT FINANCIAL SERVICES PVT LTD</t>
  </si>
  <si>
    <t>HRTI PRIVATE LIMITED</t>
  </si>
  <si>
    <t>Vertoz Advertising Ltd</t>
  </si>
  <si>
    <t>Part Profit of Rs.46/-</t>
  </si>
  <si>
    <t>365-368</t>
  </si>
  <si>
    <t>2000-2100</t>
  </si>
  <si>
    <t>1080-1120</t>
  </si>
  <si>
    <t>2340-2350</t>
  </si>
  <si>
    <t>2550-2600</t>
  </si>
  <si>
    <t xml:space="preserve"> NIFTY 10600 PE 09-JUL</t>
  </si>
  <si>
    <t>100-120</t>
  </si>
  <si>
    <t xml:space="preserve">HINDUNILVR JULY 2180 CE </t>
  </si>
  <si>
    <t xml:space="preserve">HINDUNILVR JULY 2220 CE </t>
  </si>
  <si>
    <t>55-57</t>
  </si>
  <si>
    <t>40-42</t>
  </si>
  <si>
    <t>IISL</t>
  </si>
  <si>
    <t>NCC Limited</t>
  </si>
  <si>
    <t>Profit of Rs.19/-</t>
  </si>
  <si>
    <t>Part Profit of Rs.65/-</t>
  </si>
  <si>
    <t>BANKNIFTY 21500 PE 16-JUL</t>
  </si>
  <si>
    <t>290-310</t>
  </si>
  <si>
    <t>600-700</t>
  </si>
  <si>
    <t>ANUPAM</t>
  </si>
  <si>
    <t>ASHARI</t>
  </si>
  <si>
    <t>SABAH TAIYAB NOORANI</t>
  </si>
  <si>
    <t>MANOJKUMAR GUNVANTRAI SOMANI</t>
  </si>
  <si>
    <t>GLCL</t>
  </si>
  <si>
    <t>VENKATA KRUPAKAR RAO GUMMADAPU</t>
  </si>
  <si>
    <t>GIRIRAJ FINANCIAL SERVICES PVT LTD</t>
  </si>
  <si>
    <t>WEALTH CAPITAL ADVISORS</t>
  </si>
  <si>
    <t>JONJUA</t>
  </si>
  <si>
    <t>LIFETIME SOLUTIONS</t>
  </si>
  <si>
    <t>SAURABH JAIN</t>
  </si>
  <si>
    <t>RCL</t>
  </si>
  <si>
    <t>ANURODH INFRASTRUCTURE LIMITED</t>
  </si>
  <si>
    <t>THINKINK</t>
  </si>
  <si>
    <t>PARAG BABULAL KHALASI</t>
  </si>
  <si>
    <t>Equitas Holdings Limited</t>
  </si>
  <si>
    <t>GRAVITON RESEARCH CAPITAL LLP</t>
  </si>
  <si>
    <t>Gayatri Projects Ltd</t>
  </si>
  <si>
    <t>SILVERTOSS SHOPPERS PVT LTD</t>
  </si>
  <si>
    <t>Insecticides (India) Limi</t>
  </si>
  <si>
    <t>MBL  &amp; CO. LIMITED</t>
  </si>
  <si>
    <t>Kamat Hotels (I) Ltd</t>
  </si>
  <si>
    <t>RBL Bank Limited</t>
  </si>
  <si>
    <t>ALPHAGREP SECURITIES PRIVATE LIMITED</t>
  </si>
  <si>
    <t>MARFATIA NISHIL SURENDRA</t>
  </si>
  <si>
    <t>TREJHARA SOLUTIONS LIMITE</t>
  </si>
  <si>
    <t>Part Profit of Rs.40/-</t>
  </si>
  <si>
    <t>935-943</t>
  </si>
  <si>
    <t>1020-1050</t>
  </si>
  <si>
    <t>98.5-99.5</t>
  </si>
  <si>
    <t>112-115</t>
  </si>
  <si>
    <t>6150-6200</t>
  </si>
  <si>
    <t>5700-5500</t>
  </si>
  <si>
    <t>236-238</t>
  </si>
  <si>
    <t>260-265</t>
  </si>
  <si>
    <t>565-569</t>
  </si>
  <si>
    <t>600-610</t>
  </si>
  <si>
    <t>1130-1140</t>
  </si>
  <si>
    <t>1250-1270</t>
  </si>
  <si>
    <t>Loss of Rs.40/-</t>
  </si>
  <si>
    <t>Profit of Rs.540/-</t>
  </si>
  <si>
    <t>Profit of Rs.35.5/-</t>
  </si>
  <si>
    <t>KISHOR DHIRAJLAL SHAH</t>
  </si>
  <si>
    <t>BHARATI ARVIND SHAH</t>
  </si>
  <si>
    <t>DECCAN</t>
  </si>
  <si>
    <t>HITESH MOHANBHAI PATEL</t>
  </si>
  <si>
    <t>DHARA TECHNOSYSTEM LLP</t>
  </si>
  <si>
    <t>UNO METALS LIMITED</t>
  </si>
  <si>
    <t>AKG FINVEST LIMITED</t>
  </si>
  <si>
    <t>VARSHA GOENKA</t>
  </si>
  <si>
    <t>EASTRED</t>
  </si>
  <si>
    <t>NINJA SECURITIES PRIVATE LIMITED</t>
  </si>
  <si>
    <t>RITU GARG</t>
  </si>
  <si>
    <t>GANGAPA</t>
  </si>
  <si>
    <t>UMA DEVI GARODIA</t>
  </si>
  <si>
    <t>BHARATI VIJAY BHANDARI</t>
  </si>
  <si>
    <t>RAJESH JOSHI</t>
  </si>
  <si>
    <t>NILESH KISHANBHAI PANDYA</t>
  </si>
  <si>
    <t>USHA BAID</t>
  </si>
  <si>
    <t>NUTRICIRCLE</t>
  </si>
  <si>
    <t>HITESH MOHANLAL PATEL .</t>
  </si>
  <si>
    <t>PRISMMEDI</t>
  </si>
  <si>
    <t>MANISH NITIN THAKUR</t>
  </si>
  <si>
    <t>NAIN SINGH</t>
  </si>
  <si>
    <t>RIBATEX</t>
  </si>
  <si>
    <t>KABIR SHRAN DAGAR</t>
  </si>
  <si>
    <t>SCTL</t>
  </si>
  <si>
    <t>SAIANAND COMMERCIAL LIMITED</t>
  </si>
  <si>
    <t>AGNUS HOLDINGS PRIVATE LIMITED</t>
  </si>
  <si>
    <t>PRONOMZ VENTURES LLP</t>
  </si>
  <si>
    <t>SMLT</t>
  </si>
  <si>
    <t>SIDDHARTH SANJAY SHAH</t>
  </si>
  <si>
    <t>SAGAR SANJAY SHAH</t>
  </si>
  <si>
    <t>SUMAN SIDDHARTH SHAH</t>
  </si>
  <si>
    <t>CHAMANLAL KHUSHALJI SHAH HUF</t>
  </si>
  <si>
    <t>METAL GRACE INJECTION ALLOYS PRIVATE LIMITED</t>
  </si>
  <si>
    <t>VCU</t>
  </si>
  <si>
    <t>SHASHIKANTBHAI JAMNADAS SONI HUF</t>
  </si>
  <si>
    <t>ABFRL-RE</t>
  </si>
  <si>
    <t>Aditya Birla Fashion RE</t>
  </si>
  <si>
    <t>MS PARAM VALUE INVESTMENTS</t>
  </si>
  <si>
    <t>Alchemist Ltd</t>
  </si>
  <si>
    <t>MANOJ L SHAH HUF</t>
  </si>
  <si>
    <t>GLOBE</t>
  </si>
  <si>
    <t>Globe Textiles (I) Ltd.</t>
  </si>
  <si>
    <t>VORA PRANAV PRAFULCHANDRA</t>
  </si>
  <si>
    <t>GVK Power &amp; Infrastructur</t>
  </si>
  <si>
    <t>RS SECURITIES</t>
  </si>
  <si>
    <t>KSOLVES</t>
  </si>
  <si>
    <t>Ksolves India Limited</t>
  </si>
  <si>
    <t>SANDEEP  SINGH</t>
  </si>
  <si>
    <t>Lambodhara Textiles Ltd.</t>
  </si>
  <si>
    <t>MANMOHAN CHAUHAN</t>
  </si>
  <si>
    <t>Refex Industries Limited</t>
  </si>
  <si>
    <t>Tejas Networks Limited</t>
  </si>
  <si>
    <t>KEDIA SECURITIES PRIVATE LTD</t>
  </si>
  <si>
    <t>SHREE SHIVSHAKTI PROJECT CONSULTANT PRIVATE LIMITE</t>
  </si>
  <si>
    <t>INVESCO MUTUAL FUND - A/C INVESCO INDIA CONTRA FUND</t>
  </si>
  <si>
    <t>Mangalore Chemicals &amp; Fer</t>
  </si>
  <si>
    <t>RECOVERY OFFICER I DRT II</t>
  </si>
  <si>
    <t>Oil Country Tubular Ltd</t>
  </si>
  <si>
    <t>UMW INDIA VENTURES (L) LTD</t>
  </si>
  <si>
    <t>PROLIFE</t>
  </si>
  <si>
    <t>Prolife Industries Ltd</t>
  </si>
  <si>
    <t>SIDHARTH SAMYAK GADHAIYA HUF</t>
  </si>
  <si>
    <t>Transwind Infra Limited</t>
  </si>
  <si>
    <t>KAIVAN JITENDRAKUMAR SHAH</t>
  </si>
  <si>
    <t>ADESH VENTURES LLP</t>
  </si>
</sst>
</file>

<file path=xl/styles.xml><?xml version="1.0" encoding="utf-8"?>
<styleSheet xmlns="http://schemas.openxmlformats.org/spreadsheetml/2006/main">
  <numFmts count="6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0" borderId="0" applyNumberFormat="0" applyBorder="0" applyAlignment="0" applyProtection="0"/>
    <xf numFmtId="0" fontId="26" fillId="26" borderId="0" applyNumberFormat="0" applyBorder="0" applyAlignment="0" applyProtection="0"/>
    <xf numFmtId="0" fontId="26" fillId="31" borderId="0" applyNumberFormat="0" applyBorder="0" applyAlignment="0" applyProtection="0"/>
    <xf numFmtId="9" fontId="48" fillId="0" borderId="0" applyFont="0" applyFill="0" applyBorder="0" applyAlignment="0" applyProtection="0"/>
    <xf numFmtId="0" fontId="33" fillId="28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32" fillId="30" borderId="0" applyNumberFormat="0" applyBorder="0" applyAlignment="0" applyProtection="0"/>
    <xf numFmtId="0" fontId="32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2" fillId="34" borderId="0" applyNumberFormat="0" applyBorder="0" applyAlignment="0" applyProtection="0"/>
    <xf numFmtId="0" fontId="26" fillId="38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37" borderId="0" applyNumberFormat="0" applyBorder="0" applyAlignment="0" applyProtection="0"/>
    <xf numFmtId="0" fontId="26" fillId="31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9" fontId="48" fillId="0" borderId="0" applyFill="0" applyBorder="0" applyAlignment="0" applyProtection="0"/>
    <xf numFmtId="0" fontId="26" fillId="47" borderId="0" applyNumberFormat="0" applyBorder="0" applyAlignment="0" applyProtection="0"/>
    <xf numFmtId="9" fontId="26" fillId="0" borderId="0" applyFont="0" applyFill="0" applyBorder="0" applyAlignment="0" applyProtection="0"/>
    <xf numFmtId="0" fontId="26" fillId="47" borderId="0" applyNumberFormat="0" applyBorder="0" applyAlignment="0" applyProtection="0"/>
    <xf numFmtId="9" fontId="26" fillId="0" borderId="0" applyFont="0" applyFill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44" fillId="54" borderId="33" applyNumberFormat="0" applyAlignment="0" applyProtection="0"/>
    <xf numFmtId="0" fontId="44" fillId="54" borderId="33" applyNumberFormat="0" applyAlignment="0" applyProtection="0"/>
    <xf numFmtId="0" fontId="44" fillId="54" borderId="33" applyNumberFormat="0" applyAlignment="0" applyProtection="0"/>
    <xf numFmtId="0" fontId="40" fillId="35" borderId="30" applyNumberFormat="0" applyAlignment="0" applyProtection="0"/>
    <xf numFmtId="0" fontId="40" fillId="35" borderId="30" applyNumberFormat="0" applyAlignment="0" applyProtection="0"/>
    <xf numFmtId="0" fontId="40" fillId="35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7" borderId="34" applyNumberFormat="0" applyFont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6" borderId="33" applyNumberFormat="0" applyAlignment="0" applyProtection="0"/>
    <xf numFmtId="0" fontId="45" fillId="56" borderId="33" applyNumberFormat="0" applyAlignment="0" applyProtection="0"/>
    <xf numFmtId="0" fontId="45" fillId="56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2" borderId="27" applyNumberFormat="0" applyAlignment="0" applyProtection="0"/>
    <xf numFmtId="0" fontId="26" fillId="57" borderId="34" applyNumberFormat="0" applyFont="0" applyAlignment="0" applyProtection="0"/>
    <xf numFmtId="0" fontId="26" fillId="57" borderId="34" applyNumberFormat="0" applyFont="0" applyAlignment="0" applyProtection="0"/>
    <xf numFmtId="0" fontId="26" fillId="57" borderId="34" applyNumberFormat="0" applyFont="0" applyAlignment="0" applyProtection="0"/>
    <xf numFmtId="0" fontId="47" fillId="54" borderId="36" applyNumberFormat="0" applyAlignment="0" applyProtection="0"/>
    <xf numFmtId="0" fontId="47" fillId="54" borderId="36" applyNumberFormat="0" applyAlignment="0" applyProtection="0"/>
    <xf numFmtId="0" fontId="47" fillId="54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4" fontId="49" fillId="0" borderId="0" applyFont="0" applyFill="0" applyBorder="0" applyAlignment="0" applyProtection="0"/>
  </cellStyleXfs>
  <cellXfs count="565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7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2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8" fillId="2" borderId="4" xfId="0" applyNumberFormat="1" applyFont="1" applyFill="1" applyBorder="1" applyAlignment="1">
      <alignment horizontal="left"/>
    </xf>
    <xf numFmtId="168" fontId="48" fillId="14" borderId="11" xfId="0" applyNumberFormat="1" applyFont="1" applyFill="1" applyBorder="1" applyAlignment="1">
      <alignment horizontal="left"/>
    </xf>
    <xf numFmtId="168" fontId="48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6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6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8" fillId="14" borderId="9" xfId="0" applyFont="1" applyFill="1" applyBorder="1" applyAlignment="1">
      <alignment horizontal="centerContinuous"/>
    </xf>
    <xf numFmtId="0" fontId="48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6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7" borderId="0" xfId="0" applyFill="1" applyBorder="1"/>
    <xf numFmtId="164" fontId="6" fillId="2" borderId="37" xfId="160" applyFont="1" applyFill="1" applyBorder="1"/>
    <xf numFmtId="164" fontId="8" fillId="2" borderId="37" xfId="160" applyFont="1" applyFill="1" applyBorder="1" applyAlignment="1">
      <alignment horizontal="left"/>
    </xf>
    <xf numFmtId="164" fontId="48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 applyProtection="1">
      <alignment horizontal="center" vertical="center" wrapText="1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8" fillId="0" borderId="0" xfId="160" applyFont="1" applyFill="1"/>
    <xf numFmtId="166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6" fontId="7" fillId="2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8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8" fillId="59" borderId="37" xfId="160" applyFont="1" applyFill="1" applyBorder="1" applyAlignment="1">
      <alignment horizontal="center" vertical="top"/>
    </xf>
    <xf numFmtId="0" fontId="48" fillId="59" borderId="37" xfId="0" applyFont="1" applyFill="1" applyBorder="1" applyAlignment="1">
      <alignment horizontal="center" vertical="center"/>
    </xf>
    <xf numFmtId="0" fontId="48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7" fillId="59" borderId="37" xfId="160" applyFont="1" applyFill="1" applyBorder="1" applyAlignment="1">
      <alignment horizontal="center"/>
    </xf>
    <xf numFmtId="165" fontId="0" fillId="58" borderId="37" xfId="0" applyNumberForma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64" fontId="7" fillId="58" borderId="37" xfId="160" applyFont="1" applyFill="1" applyBorder="1" applyAlignment="1">
      <alignment horizontal="center"/>
    </xf>
    <xf numFmtId="10" fontId="0" fillId="3" borderId="0" xfId="4" applyNumberFormat="1" applyFont="1" applyFill="1"/>
    <xf numFmtId="1" fontId="0" fillId="58" borderId="37" xfId="0" applyNumberFormat="1" applyFont="1" applyFill="1" applyBorder="1" applyAlignment="1">
      <alignment horizontal="center" vertical="center"/>
    </xf>
    <xf numFmtId="166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/>
    </xf>
    <xf numFmtId="0" fontId="0" fillId="58" borderId="37" xfId="0" applyNumberFormat="1" applyFill="1" applyBorder="1" applyAlignment="1">
      <alignment horizontal="center" vertical="center"/>
    </xf>
    <xf numFmtId="164" fontId="6" fillId="58" borderId="37" xfId="160" applyFont="1" applyFill="1" applyBorder="1"/>
    <xf numFmtId="164" fontId="8" fillId="58" borderId="37" xfId="160" applyFont="1" applyFill="1" applyBorder="1" applyAlignment="1">
      <alignment horizontal="left"/>
    </xf>
    <xf numFmtId="164" fontId="48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8" fillId="58" borderId="37" xfId="0" applyFont="1" applyFill="1" applyBorder="1" applyAlignment="1">
      <alignment horizontal="center" vertical="top"/>
    </xf>
    <xf numFmtId="166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49" fontId="7" fillId="58" borderId="5" xfId="0" applyNumberFormat="1" applyFont="1" applyFill="1" applyBorder="1" applyAlignment="1">
      <alignment horizontal="center"/>
    </xf>
    <xf numFmtId="49" fontId="8" fillId="58" borderId="37" xfId="0" applyNumberFormat="1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8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164" fontId="7" fillId="60" borderId="37" xfId="160" applyFont="1" applyFill="1" applyBorder="1" applyAlignment="1">
      <alignment horizontal="center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8" fillId="60" borderId="37" xfId="160" applyFont="1" applyFill="1" applyBorder="1" applyAlignment="1">
      <alignment horizontal="left"/>
    </xf>
    <xf numFmtId="164" fontId="48" fillId="60" borderId="37" xfId="16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48" fillId="60" borderId="37" xfId="0" applyFont="1" applyFill="1" applyBorder="1" applyAlignment="1">
      <alignment horizontal="center" vertical="top"/>
    </xf>
    <xf numFmtId="0" fontId="0" fillId="0" borderId="37" xfId="0" applyFont="1" applyBorder="1"/>
    <xf numFmtId="0" fontId="0" fillId="49" borderId="37" xfId="0" applyFill="1" applyBorder="1"/>
    <xf numFmtId="165" fontId="0" fillId="49" borderId="37" xfId="0" applyNumberFormat="1" applyFill="1" applyBorder="1" applyAlignment="1">
      <alignment horizontal="center" vertical="center"/>
    </xf>
    <xf numFmtId="166" fontId="0" fillId="49" borderId="37" xfId="0" applyNumberFormat="1" applyFont="1" applyFill="1" applyBorder="1" applyAlignment="1">
      <alignment horizontal="center" vertical="center"/>
    </xf>
    <xf numFmtId="0" fontId="48" fillId="49" borderId="37" xfId="0" applyFont="1" applyFill="1" applyBorder="1" applyAlignment="1">
      <alignment horizontal="center" vertical="center"/>
    </xf>
    <xf numFmtId="0" fontId="0" fillId="49" borderId="37" xfId="0" applyFill="1" applyBorder="1" applyAlignment="1">
      <alignment horizontal="center"/>
    </xf>
    <xf numFmtId="0" fontId="7" fillId="49" borderId="37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16" fontId="7" fillId="49" borderId="37" xfId="160" applyNumberFormat="1" applyFont="1" applyFill="1" applyBorder="1" applyAlignment="1">
      <alignment horizontal="center" vertical="center"/>
    </xf>
    <xf numFmtId="164" fontId="7" fillId="49" borderId="37" xfId="160" applyFont="1" applyFill="1" applyBorder="1" applyAlignment="1">
      <alignment horizontal="center"/>
    </xf>
    <xf numFmtId="16" fontId="7" fillId="49" borderId="37" xfId="160" applyNumberFormat="1" applyFont="1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/>
    </xf>
    <xf numFmtId="1" fontId="0" fillId="2" borderId="5" xfId="0" applyNumberFormat="1" applyFont="1" applyFill="1" applyBorder="1" applyAlignment="1">
      <alignment horizontal="center" vertical="center"/>
    </xf>
    <xf numFmtId="165" fontId="0" fillId="2" borderId="5" xfId="0" applyNumberFormat="1" applyFill="1" applyBorder="1" applyAlignment="1">
      <alignment horizontal="center" vertical="center"/>
    </xf>
    <xf numFmtId="166" fontId="0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/>
    </xf>
    <xf numFmtId="0" fontId="48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6" fontId="8" fillId="2" borderId="37" xfId="0" applyNumberFormat="1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6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/>
    <xf numFmtId="0" fontId="0" fillId="58" borderId="37" xfId="0" applyFill="1" applyBorder="1" applyAlignment="1">
      <alignment horizontal="center"/>
    </xf>
    <xf numFmtId="166" fontId="0" fillId="58" borderId="37" xfId="0" applyNumberFormat="1" applyFill="1" applyBorder="1" applyAlignment="1">
      <alignment horizontal="center" vertical="center"/>
    </xf>
    <xf numFmtId="16" fontId="48" fillId="58" borderId="37" xfId="0" applyNumberFormat="1" applyFont="1" applyFill="1" applyBorder="1" applyAlignment="1">
      <alignment horizontal="center" vertical="center"/>
    </xf>
    <xf numFmtId="166" fontId="7" fillId="58" borderId="5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58" borderId="5" xfId="0" applyFont="1" applyFill="1" applyBorder="1" applyAlignment="1">
      <alignment horizontal="center" vertical="center"/>
    </xf>
    <xf numFmtId="0" fontId="8" fillId="58" borderId="38" xfId="0" applyFont="1" applyFill="1" applyBorder="1" applyAlignment="1">
      <alignment horizontal="center" vertical="center"/>
    </xf>
    <xf numFmtId="16" fontId="8" fillId="58" borderId="5" xfId="0" applyNumberFormat="1" applyFont="1" applyFill="1" applyBorder="1" applyAlignment="1">
      <alignment horizontal="center" vertical="center"/>
    </xf>
    <xf numFmtId="16" fontId="8" fillId="58" borderId="3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6" fontId="8" fillId="2" borderId="37" xfId="0" applyNumberFormat="1" applyFont="1" applyFill="1" applyBorder="1" applyAlignment="1">
      <alignment horizontal="center" vertical="center"/>
    </xf>
    <xf numFmtId="166" fontId="8" fillId="58" borderId="5" xfId="0" applyNumberFormat="1" applyFont="1" applyFill="1" applyBorder="1" applyAlignment="1">
      <alignment horizontal="center" vertical="center"/>
    </xf>
    <xf numFmtId="166" fontId="8" fillId="58" borderId="38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155</xdr:row>
      <xdr:rowOff>56589</xdr:rowOff>
    </xdr:from>
    <xdr:to>
      <xdr:col>11</xdr:col>
      <xdr:colOff>368674</xdr:colOff>
      <xdr:row>169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3" sqref="C23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44021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75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18" sqref="D18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44021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42" t="s">
        <v>16</v>
      </c>
      <c r="B9" s="544" t="s">
        <v>17</v>
      </c>
      <c r="C9" s="544" t="s">
        <v>18</v>
      </c>
      <c r="D9" s="274" t="s">
        <v>19</v>
      </c>
      <c r="E9" s="274" t="s">
        <v>20</v>
      </c>
      <c r="F9" s="539" t="s">
        <v>21</v>
      </c>
      <c r="G9" s="540"/>
      <c r="H9" s="541"/>
      <c r="I9" s="539" t="s">
        <v>22</v>
      </c>
      <c r="J9" s="540"/>
      <c r="K9" s="541"/>
      <c r="L9" s="274"/>
      <c r="M9" s="281"/>
      <c r="N9" s="281"/>
      <c r="O9" s="281"/>
    </row>
    <row r="10" spans="1:15" ht="59.25" customHeight="1">
      <c r="A10" s="543"/>
      <c r="B10" s="545" t="s">
        <v>17</v>
      </c>
      <c r="C10" s="545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6" t="s">
        <v>34</v>
      </c>
      <c r="C11" s="277" t="s">
        <v>35</v>
      </c>
      <c r="D11" s="303">
        <v>22610.75</v>
      </c>
      <c r="E11" s="303">
        <v>22753.95</v>
      </c>
      <c r="F11" s="315">
        <v>22389.65</v>
      </c>
      <c r="G11" s="315">
        <v>22168.55</v>
      </c>
      <c r="H11" s="315">
        <v>21804.25</v>
      </c>
      <c r="I11" s="315">
        <v>22975.050000000003</v>
      </c>
      <c r="J11" s="315">
        <v>23339.35</v>
      </c>
      <c r="K11" s="315">
        <v>23560.450000000004</v>
      </c>
      <c r="L11" s="302">
        <v>23118.25</v>
      </c>
      <c r="M11" s="302">
        <v>22532.85</v>
      </c>
      <c r="N11" s="319">
        <v>1616725</v>
      </c>
      <c r="O11" s="320">
        <v>7.1033454786353104E-2</v>
      </c>
    </row>
    <row r="12" spans="1:15" ht="15">
      <c r="A12" s="277">
        <v>2</v>
      </c>
      <c r="B12" s="396" t="s">
        <v>34</v>
      </c>
      <c r="C12" s="277" t="s">
        <v>36</v>
      </c>
      <c r="D12" s="316">
        <v>10696.3</v>
      </c>
      <c r="E12" s="316">
        <v>10733.333333333334</v>
      </c>
      <c r="F12" s="317">
        <v>10637.966666666667</v>
      </c>
      <c r="G12" s="317">
        <v>10579.633333333333</v>
      </c>
      <c r="H12" s="317">
        <v>10484.266666666666</v>
      </c>
      <c r="I12" s="317">
        <v>10791.666666666668</v>
      </c>
      <c r="J12" s="317">
        <v>10887.033333333333</v>
      </c>
      <c r="K12" s="317">
        <v>10945.366666666669</v>
      </c>
      <c r="L12" s="304">
        <v>10828.7</v>
      </c>
      <c r="M12" s="304">
        <v>10675</v>
      </c>
      <c r="N12" s="319">
        <v>12617025</v>
      </c>
      <c r="O12" s="320">
        <v>-3.7007991207382136E-2</v>
      </c>
    </row>
    <row r="13" spans="1:15" ht="15">
      <c r="A13" s="277">
        <v>3</v>
      </c>
      <c r="B13" s="396" t="s">
        <v>37</v>
      </c>
      <c r="C13" s="277" t="s">
        <v>38</v>
      </c>
      <c r="D13" s="316">
        <v>1313.2</v>
      </c>
      <c r="E13" s="316">
        <v>1309.1333333333334</v>
      </c>
      <c r="F13" s="317">
        <v>1297.2166666666669</v>
      </c>
      <c r="G13" s="317">
        <v>1281.2333333333336</v>
      </c>
      <c r="H13" s="317">
        <v>1269.3166666666671</v>
      </c>
      <c r="I13" s="317">
        <v>1325.1166666666668</v>
      </c>
      <c r="J13" s="317">
        <v>1337.0333333333333</v>
      </c>
      <c r="K13" s="317">
        <v>1353.0166666666667</v>
      </c>
      <c r="L13" s="304">
        <v>1321.05</v>
      </c>
      <c r="M13" s="304">
        <v>1293.1500000000001</v>
      </c>
      <c r="N13" s="319">
        <v>2254000</v>
      </c>
      <c r="O13" s="320">
        <v>-3.3861980282897559E-2</v>
      </c>
    </row>
    <row r="14" spans="1:15" ht="15">
      <c r="A14" s="277">
        <v>4</v>
      </c>
      <c r="B14" s="396" t="s">
        <v>39</v>
      </c>
      <c r="C14" s="277" t="s">
        <v>40</v>
      </c>
      <c r="D14" s="316">
        <v>163.15</v>
      </c>
      <c r="E14" s="316">
        <v>164.79999999999998</v>
      </c>
      <c r="F14" s="317">
        <v>160.09999999999997</v>
      </c>
      <c r="G14" s="317">
        <v>157.04999999999998</v>
      </c>
      <c r="H14" s="317">
        <v>152.34999999999997</v>
      </c>
      <c r="I14" s="317">
        <v>167.84999999999997</v>
      </c>
      <c r="J14" s="317">
        <v>172.54999999999995</v>
      </c>
      <c r="K14" s="317">
        <v>175.59999999999997</v>
      </c>
      <c r="L14" s="304">
        <v>169.5</v>
      </c>
      <c r="M14" s="304">
        <v>161.75</v>
      </c>
      <c r="N14" s="319">
        <v>19304000</v>
      </c>
      <c r="O14" s="320">
        <v>-4.9438644869017133E-2</v>
      </c>
    </row>
    <row r="15" spans="1:15" ht="15">
      <c r="A15" s="277">
        <v>5</v>
      </c>
      <c r="B15" s="396" t="s">
        <v>39</v>
      </c>
      <c r="C15" s="277" t="s">
        <v>41</v>
      </c>
      <c r="D15" s="316">
        <v>342.15</v>
      </c>
      <c r="E15" s="316">
        <v>344.11666666666662</v>
      </c>
      <c r="F15" s="317">
        <v>338.28333333333325</v>
      </c>
      <c r="G15" s="317">
        <v>334.41666666666663</v>
      </c>
      <c r="H15" s="317">
        <v>328.58333333333326</v>
      </c>
      <c r="I15" s="317">
        <v>347.98333333333323</v>
      </c>
      <c r="J15" s="317">
        <v>353.81666666666661</v>
      </c>
      <c r="K15" s="317">
        <v>357.68333333333322</v>
      </c>
      <c r="L15" s="304">
        <v>349.95</v>
      </c>
      <c r="M15" s="304">
        <v>340.25</v>
      </c>
      <c r="N15" s="319">
        <v>30752500</v>
      </c>
      <c r="O15" s="320">
        <v>2.2442024769345856E-2</v>
      </c>
    </row>
    <row r="16" spans="1:15" ht="15">
      <c r="A16" s="277">
        <v>6</v>
      </c>
      <c r="B16" s="396" t="s">
        <v>44</v>
      </c>
      <c r="C16" s="277" t="s">
        <v>45</v>
      </c>
      <c r="D16" s="316">
        <v>699.15</v>
      </c>
      <c r="E16" s="316">
        <v>702.6</v>
      </c>
      <c r="F16" s="317">
        <v>689.95</v>
      </c>
      <c r="G16" s="317">
        <v>680.75</v>
      </c>
      <c r="H16" s="317">
        <v>668.1</v>
      </c>
      <c r="I16" s="317">
        <v>711.80000000000007</v>
      </c>
      <c r="J16" s="317">
        <v>724.44999999999993</v>
      </c>
      <c r="K16" s="317">
        <v>733.65000000000009</v>
      </c>
      <c r="L16" s="304">
        <v>715.25</v>
      </c>
      <c r="M16" s="304">
        <v>693.4</v>
      </c>
      <c r="N16" s="319">
        <v>1543000</v>
      </c>
      <c r="O16" s="320">
        <v>-3.3813400125234816E-2</v>
      </c>
    </row>
    <row r="17" spans="1:15" ht="15">
      <c r="A17" s="277">
        <v>7</v>
      </c>
      <c r="B17" s="396" t="s">
        <v>37</v>
      </c>
      <c r="C17" s="277" t="s">
        <v>46</v>
      </c>
      <c r="D17" s="316">
        <v>195.7</v>
      </c>
      <c r="E17" s="316">
        <v>195.13333333333333</v>
      </c>
      <c r="F17" s="317">
        <v>193.46666666666664</v>
      </c>
      <c r="G17" s="317">
        <v>191.23333333333332</v>
      </c>
      <c r="H17" s="317">
        <v>189.56666666666663</v>
      </c>
      <c r="I17" s="317">
        <v>197.36666666666665</v>
      </c>
      <c r="J17" s="317">
        <v>199.03333333333333</v>
      </c>
      <c r="K17" s="317">
        <v>201.26666666666665</v>
      </c>
      <c r="L17" s="304">
        <v>196.8</v>
      </c>
      <c r="M17" s="304">
        <v>192.9</v>
      </c>
      <c r="N17" s="319">
        <v>18249000</v>
      </c>
      <c r="O17" s="320">
        <v>-2.5628704148646483E-2</v>
      </c>
    </row>
    <row r="18" spans="1:15" ht="15">
      <c r="A18" s="277">
        <v>8</v>
      </c>
      <c r="B18" s="396" t="s">
        <v>39</v>
      </c>
      <c r="C18" s="277" t="s">
        <v>47</v>
      </c>
      <c r="D18" s="316">
        <v>1398.45</v>
      </c>
      <c r="E18" s="316">
        <v>1406.7833333333335</v>
      </c>
      <c r="F18" s="317">
        <v>1379.7666666666671</v>
      </c>
      <c r="G18" s="317">
        <v>1361.0833333333335</v>
      </c>
      <c r="H18" s="317">
        <v>1334.0666666666671</v>
      </c>
      <c r="I18" s="317">
        <v>1425.4666666666672</v>
      </c>
      <c r="J18" s="317">
        <v>1452.4833333333336</v>
      </c>
      <c r="K18" s="317">
        <v>1471.1666666666672</v>
      </c>
      <c r="L18" s="304">
        <v>1433.8</v>
      </c>
      <c r="M18" s="304">
        <v>1388.1</v>
      </c>
      <c r="N18" s="319">
        <v>917500</v>
      </c>
      <c r="O18" s="320">
        <v>-0.10662122687439143</v>
      </c>
    </row>
    <row r="19" spans="1:15" ht="15">
      <c r="A19" s="277">
        <v>9</v>
      </c>
      <c r="B19" s="396" t="s">
        <v>44</v>
      </c>
      <c r="C19" s="277" t="s">
        <v>48</v>
      </c>
      <c r="D19" s="316">
        <v>115.95</v>
      </c>
      <c r="E19" s="316">
        <v>116.98333333333335</v>
      </c>
      <c r="F19" s="317">
        <v>114.31666666666669</v>
      </c>
      <c r="G19" s="317">
        <v>112.68333333333334</v>
      </c>
      <c r="H19" s="317">
        <v>110.01666666666668</v>
      </c>
      <c r="I19" s="317">
        <v>118.6166666666667</v>
      </c>
      <c r="J19" s="317">
        <v>121.28333333333336</v>
      </c>
      <c r="K19" s="317">
        <v>122.91666666666671</v>
      </c>
      <c r="L19" s="304">
        <v>119.65</v>
      </c>
      <c r="M19" s="304">
        <v>115.35</v>
      </c>
      <c r="N19" s="319">
        <v>9945000</v>
      </c>
      <c r="O19" s="320">
        <v>-7.2727272727272724E-2</v>
      </c>
    </row>
    <row r="20" spans="1:15" ht="15">
      <c r="A20" s="277">
        <v>10</v>
      </c>
      <c r="B20" s="396" t="s">
        <v>44</v>
      </c>
      <c r="C20" s="277" t="s">
        <v>49</v>
      </c>
      <c r="D20" s="316">
        <v>52</v>
      </c>
      <c r="E20" s="316">
        <v>52.4</v>
      </c>
      <c r="F20" s="317">
        <v>51.3</v>
      </c>
      <c r="G20" s="317">
        <v>50.6</v>
      </c>
      <c r="H20" s="317">
        <v>49.5</v>
      </c>
      <c r="I20" s="317">
        <v>53.099999999999994</v>
      </c>
      <c r="J20" s="317">
        <v>54.2</v>
      </c>
      <c r="K20" s="317">
        <v>54.899999999999991</v>
      </c>
      <c r="L20" s="304">
        <v>53.5</v>
      </c>
      <c r="M20" s="304">
        <v>51.7</v>
      </c>
      <c r="N20" s="319">
        <v>43785000</v>
      </c>
      <c r="O20" s="320">
        <v>-5.7170542635658912E-2</v>
      </c>
    </row>
    <row r="21" spans="1:15" ht="15">
      <c r="A21" s="277">
        <v>11</v>
      </c>
      <c r="B21" s="396" t="s">
        <v>50</v>
      </c>
      <c r="C21" s="277" t="s">
        <v>51</v>
      </c>
      <c r="D21" s="316">
        <v>1692.25</v>
      </c>
      <c r="E21" s="316">
        <v>1713.1333333333332</v>
      </c>
      <c r="F21" s="317">
        <v>1667.2666666666664</v>
      </c>
      <c r="G21" s="317">
        <v>1642.2833333333333</v>
      </c>
      <c r="H21" s="317">
        <v>1596.4166666666665</v>
      </c>
      <c r="I21" s="317">
        <v>1738.1166666666663</v>
      </c>
      <c r="J21" s="317">
        <v>1783.9833333333331</v>
      </c>
      <c r="K21" s="317">
        <v>1808.9666666666662</v>
      </c>
      <c r="L21" s="304">
        <v>1759</v>
      </c>
      <c r="M21" s="304">
        <v>1688.15</v>
      </c>
      <c r="N21" s="319">
        <v>5344800</v>
      </c>
      <c r="O21" s="320">
        <v>5.6160844659103673E-4</v>
      </c>
    </row>
    <row r="22" spans="1:15" ht="15">
      <c r="A22" s="277">
        <v>12</v>
      </c>
      <c r="B22" s="396" t="s">
        <v>52</v>
      </c>
      <c r="C22" s="277" t="s">
        <v>53</v>
      </c>
      <c r="D22" s="316">
        <v>804.5</v>
      </c>
      <c r="E22" s="316">
        <v>797.83333333333337</v>
      </c>
      <c r="F22" s="317">
        <v>784.91666666666674</v>
      </c>
      <c r="G22" s="317">
        <v>765.33333333333337</v>
      </c>
      <c r="H22" s="317">
        <v>752.41666666666674</v>
      </c>
      <c r="I22" s="317">
        <v>817.41666666666674</v>
      </c>
      <c r="J22" s="317">
        <v>830.33333333333348</v>
      </c>
      <c r="K22" s="317">
        <v>849.91666666666674</v>
      </c>
      <c r="L22" s="304">
        <v>810.75</v>
      </c>
      <c r="M22" s="304">
        <v>778.25</v>
      </c>
      <c r="N22" s="319">
        <v>12695800</v>
      </c>
      <c r="O22" s="320">
        <v>1.5282253872543923E-2</v>
      </c>
    </row>
    <row r="23" spans="1:15" ht="15">
      <c r="A23" s="277">
        <v>13</v>
      </c>
      <c r="B23" s="396" t="s">
        <v>54</v>
      </c>
      <c r="C23" s="277" t="s">
        <v>55</v>
      </c>
      <c r="D23" s="316">
        <v>444.85</v>
      </c>
      <c r="E23" s="316">
        <v>449.41666666666669</v>
      </c>
      <c r="F23" s="317">
        <v>436.83333333333337</v>
      </c>
      <c r="G23" s="317">
        <v>428.81666666666666</v>
      </c>
      <c r="H23" s="317">
        <v>416.23333333333335</v>
      </c>
      <c r="I23" s="317">
        <v>457.43333333333339</v>
      </c>
      <c r="J23" s="317">
        <v>470.01666666666677</v>
      </c>
      <c r="K23" s="317">
        <v>478.03333333333342</v>
      </c>
      <c r="L23" s="304">
        <v>462</v>
      </c>
      <c r="M23" s="304">
        <v>441.4</v>
      </c>
      <c r="N23" s="319">
        <v>62650800</v>
      </c>
      <c r="O23" s="320">
        <v>-2.2669412205166606E-2</v>
      </c>
    </row>
    <row r="24" spans="1:15" ht="15">
      <c r="A24" s="277">
        <v>14</v>
      </c>
      <c r="B24" s="396" t="s">
        <v>44</v>
      </c>
      <c r="C24" s="277" t="s">
        <v>56</v>
      </c>
      <c r="D24" s="316">
        <v>2856.15</v>
      </c>
      <c r="E24" s="316">
        <v>2858.2999999999997</v>
      </c>
      <c r="F24" s="317">
        <v>2819.9499999999994</v>
      </c>
      <c r="G24" s="317">
        <v>2783.7499999999995</v>
      </c>
      <c r="H24" s="317">
        <v>2745.3999999999992</v>
      </c>
      <c r="I24" s="317">
        <v>2894.4999999999995</v>
      </c>
      <c r="J24" s="317">
        <v>2932.85</v>
      </c>
      <c r="K24" s="317">
        <v>2969.0499999999997</v>
      </c>
      <c r="L24" s="304">
        <v>2896.65</v>
      </c>
      <c r="M24" s="304">
        <v>2822.1</v>
      </c>
      <c r="N24" s="319">
        <v>1711750</v>
      </c>
      <c r="O24" s="320">
        <v>-2.1297884505431675E-2</v>
      </c>
    </row>
    <row r="25" spans="1:15" ht="15">
      <c r="A25" s="277">
        <v>15</v>
      </c>
      <c r="B25" s="396" t="s">
        <v>57</v>
      </c>
      <c r="C25" s="277" t="s">
        <v>58</v>
      </c>
      <c r="D25" s="316">
        <v>6408.35</v>
      </c>
      <c r="E25" s="316">
        <v>6491.25</v>
      </c>
      <c r="F25" s="317">
        <v>6304.5</v>
      </c>
      <c r="G25" s="317">
        <v>6200.65</v>
      </c>
      <c r="H25" s="317">
        <v>6013.9</v>
      </c>
      <c r="I25" s="317">
        <v>6595.1</v>
      </c>
      <c r="J25" s="317">
        <v>6781.85</v>
      </c>
      <c r="K25" s="317">
        <v>6885.7000000000007</v>
      </c>
      <c r="L25" s="304">
        <v>6678</v>
      </c>
      <c r="M25" s="304">
        <v>6387.4</v>
      </c>
      <c r="N25" s="319">
        <v>752125</v>
      </c>
      <c r="O25" s="320">
        <v>-4.5980656413508798E-2</v>
      </c>
    </row>
    <row r="26" spans="1:15" ht="15">
      <c r="A26" s="277">
        <v>16</v>
      </c>
      <c r="B26" s="396" t="s">
        <v>57</v>
      </c>
      <c r="C26" s="277" t="s">
        <v>59</v>
      </c>
      <c r="D26" s="316">
        <v>3193.8</v>
      </c>
      <c r="E26" s="316">
        <v>3251.6</v>
      </c>
      <c r="F26" s="317">
        <v>3107.2</v>
      </c>
      <c r="G26" s="317">
        <v>3020.6</v>
      </c>
      <c r="H26" s="317">
        <v>2876.2</v>
      </c>
      <c r="I26" s="317">
        <v>3338.2</v>
      </c>
      <c r="J26" s="317">
        <v>3482.6000000000004</v>
      </c>
      <c r="K26" s="317">
        <v>3569.2</v>
      </c>
      <c r="L26" s="304">
        <v>3396</v>
      </c>
      <c r="M26" s="304">
        <v>3165</v>
      </c>
      <c r="N26" s="319">
        <v>7136750</v>
      </c>
      <c r="O26" s="320">
        <v>2.9351314318681716E-2</v>
      </c>
    </row>
    <row r="27" spans="1:15" ht="15">
      <c r="A27" s="277">
        <v>17</v>
      </c>
      <c r="B27" s="396" t="s">
        <v>44</v>
      </c>
      <c r="C27" s="277" t="s">
        <v>60</v>
      </c>
      <c r="D27" s="316">
        <v>1261.95</v>
      </c>
      <c r="E27" s="316">
        <v>1275.3666666666668</v>
      </c>
      <c r="F27" s="317">
        <v>1237.1333333333337</v>
      </c>
      <c r="G27" s="317">
        <v>1212.3166666666668</v>
      </c>
      <c r="H27" s="317">
        <v>1174.0833333333337</v>
      </c>
      <c r="I27" s="317">
        <v>1300.1833333333336</v>
      </c>
      <c r="J27" s="317">
        <v>1338.4166666666667</v>
      </c>
      <c r="K27" s="317">
        <v>1363.2333333333336</v>
      </c>
      <c r="L27" s="304">
        <v>1313.6</v>
      </c>
      <c r="M27" s="304">
        <v>1250.55</v>
      </c>
      <c r="N27" s="319">
        <v>1256000</v>
      </c>
      <c r="O27" s="320">
        <v>8.0523055746730895E-2</v>
      </c>
    </row>
    <row r="28" spans="1:15" ht="15">
      <c r="A28" s="277">
        <v>18</v>
      </c>
      <c r="B28" s="396" t="s">
        <v>54</v>
      </c>
      <c r="C28" s="277" t="s">
        <v>233</v>
      </c>
      <c r="D28" s="316">
        <v>379.65</v>
      </c>
      <c r="E28" s="316">
        <v>385.05</v>
      </c>
      <c r="F28" s="317">
        <v>370.8</v>
      </c>
      <c r="G28" s="317">
        <v>361.95</v>
      </c>
      <c r="H28" s="317">
        <v>347.7</v>
      </c>
      <c r="I28" s="317">
        <v>393.90000000000003</v>
      </c>
      <c r="J28" s="317">
        <v>408.15000000000003</v>
      </c>
      <c r="K28" s="317">
        <v>417.00000000000006</v>
      </c>
      <c r="L28" s="304">
        <v>399.3</v>
      </c>
      <c r="M28" s="304">
        <v>376.2</v>
      </c>
      <c r="N28" s="319">
        <v>11406600</v>
      </c>
      <c r="O28" s="320">
        <v>-2.7321565617805067E-2</v>
      </c>
    </row>
    <row r="29" spans="1:15" ht="15">
      <c r="A29" s="277">
        <v>19</v>
      </c>
      <c r="B29" s="396" t="s">
        <v>54</v>
      </c>
      <c r="C29" s="277" t="s">
        <v>61</v>
      </c>
      <c r="D29" s="316">
        <v>52.95</v>
      </c>
      <c r="E29" s="316">
        <v>52.733333333333341</v>
      </c>
      <c r="F29" s="317">
        <v>51.116666666666681</v>
      </c>
      <c r="G29" s="317">
        <v>49.283333333333339</v>
      </c>
      <c r="H29" s="317">
        <v>47.666666666666679</v>
      </c>
      <c r="I29" s="317">
        <v>54.566666666666684</v>
      </c>
      <c r="J29" s="317">
        <v>56.183333333333344</v>
      </c>
      <c r="K29" s="317">
        <v>58.016666666666687</v>
      </c>
      <c r="L29" s="304">
        <v>54.35</v>
      </c>
      <c r="M29" s="304">
        <v>50.9</v>
      </c>
      <c r="N29" s="319">
        <v>40680200</v>
      </c>
      <c r="O29" s="320">
        <v>-3.613755585778123E-2</v>
      </c>
    </row>
    <row r="30" spans="1:15" ht="15">
      <c r="A30" s="277">
        <v>20</v>
      </c>
      <c r="B30" s="396" t="s">
        <v>50</v>
      </c>
      <c r="C30" s="277" t="s">
        <v>63</v>
      </c>
      <c r="D30" s="316">
        <v>1291.1500000000001</v>
      </c>
      <c r="E30" s="316">
        <v>1301.8999999999999</v>
      </c>
      <c r="F30" s="317">
        <v>1274.2999999999997</v>
      </c>
      <c r="G30" s="317">
        <v>1257.4499999999998</v>
      </c>
      <c r="H30" s="317">
        <v>1229.8499999999997</v>
      </c>
      <c r="I30" s="317">
        <v>1318.7499999999998</v>
      </c>
      <c r="J30" s="317">
        <v>1346.3499999999997</v>
      </c>
      <c r="K30" s="317">
        <v>1363.1999999999998</v>
      </c>
      <c r="L30" s="304">
        <v>1329.5</v>
      </c>
      <c r="M30" s="304">
        <v>1285.05</v>
      </c>
      <c r="N30" s="319">
        <v>1819950</v>
      </c>
      <c r="O30" s="320">
        <v>-5.5111364934323247E-2</v>
      </c>
    </row>
    <row r="31" spans="1:15" ht="15">
      <c r="A31" s="277">
        <v>21</v>
      </c>
      <c r="B31" s="396" t="s">
        <v>64</v>
      </c>
      <c r="C31" s="277" t="s">
        <v>65</v>
      </c>
      <c r="D31" s="316">
        <v>103.75</v>
      </c>
      <c r="E31" s="316">
        <v>103.38333333333333</v>
      </c>
      <c r="F31" s="317">
        <v>101.26666666666665</v>
      </c>
      <c r="G31" s="317">
        <v>98.783333333333331</v>
      </c>
      <c r="H31" s="317">
        <v>96.666666666666657</v>
      </c>
      <c r="I31" s="317">
        <v>105.86666666666665</v>
      </c>
      <c r="J31" s="317">
        <v>107.98333333333332</v>
      </c>
      <c r="K31" s="317">
        <v>110.46666666666664</v>
      </c>
      <c r="L31" s="304">
        <v>105.5</v>
      </c>
      <c r="M31" s="304">
        <v>100.9</v>
      </c>
      <c r="N31" s="319">
        <v>24190800</v>
      </c>
      <c r="O31" s="320">
        <v>2.6443082876491456E-2</v>
      </c>
    </row>
    <row r="32" spans="1:15" ht="15">
      <c r="A32" s="277">
        <v>22</v>
      </c>
      <c r="B32" s="396" t="s">
        <v>50</v>
      </c>
      <c r="C32" s="277" t="s">
        <v>66</v>
      </c>
      <c r="D32" s="316">
        <v>499.8</v>
      </c>
      <c r="E32" s="316">
        <v>505.35000000000008</v>
      </c>
      <c r="F32" s="317">
        <v>493.05000000000018</v>
      </c>
      <c r="G32" s="317">
        <v>486.30000000000013</v>
      </c>
      <c r="H32" s="317">
        <v>474.00000000000023</v>
      </c>
      <c r="I32" s="317">
        <v>512.10000000000014</v>
      </c>
      <c r="J32" s="317">
        <v>524.4</v>
      </c>
      <c r="K32" s="317">
        <v>531.15000000000009</v>
      </c>
      <c r="L32" s="304">
        <v>517.65</v>
      </c>
      <c r="M32" s="304">
        <v>498.6</v>
      </c>
      <c r="N32" s="319">
        <v>4580400</v>
      </c>
      <c r="O32" s="320">
        <v>9.4545454545454551E-3</v>
      </c>
    </row>
    <row r="33" spans="1:15" ht="15">
      <c r="A33" s="277">
        <v>23</v>
      </c>
      <c r="B33" s="396" t="s">
        <v>44</v>
      </c>
      <c r="C33" s="277" t="s">
        <v>67</v>
      </c>
      <c r="D33" s="316">
        <v>362.75</v>
      </c>
      <c r="E33" s="316">
        <v>367.48333333333335</v>
      </c>
      <c r="F33" s="317">
        <v>356.51666666666671</v>
      </c>
      <c r="G33" s="317">
        <v>350.28333333333336</v>
      </c>
      <c r="H33" s="317">
        <v>339.31666666666672</v>
      </c>
      <c r="I33" s="317">
        <v>373.7166666666667</v>
      </c>
      <c r="J33" s="317">
        <v>384.68333333333339</v>
      </c>
      <c r="K33" s="317">
        <v>390.91666666666669</v>
      </c>
      <c r="L33" s="304">
        <v>378.45</v>
      </c>
      <c r="M33" s="304">
        <v>361.25</v>
      </c>
      <c r="N33" s="319">
        <v>6306000</v>
      </c>
      <c r="O33" s="320">
        <v>3.3939990162321694E-2</v>
      </c>
    </row>
    <row r="34" spans="1:15" ht="15">
      <c r="A34" s="277">
        <v>24</v>
      </c>
      <c r="B34" s="396" t="s">
        <v>68</v>
      </c>
      <c r="C34" s="277" t="s">
        <v>69</v>
      </c>
      <c r="D34" s="316">
        <v>563.35</v>
      </c>
      <c r="E34" s="316">
        <v>566.26666666666665</v>
      </c>
      <c r="F34" s="317">
        <v>557.2833333333333</v>
      </c>
      <c r="G34" s="317">
        <v>551.2166666666667</v>
      </c>
      <c r="H34" s="317">
        <v>542.23333333333335</v>
      </c>
      <c r="I34" s="317">
        <v>572.33333333333326</v>
      </c>
      <c r="J34" s="317">
        <v>581.31666666666661</v>
      </c>
      <c r="K34" s="317">
        <v>587.38333333333321</v>
      </c>
      <c r="L34" s="304">
        <v>575.25</v>
      </c>
      <c r="M34" s="304">
        <v>560.20000000000005</v>
      </c>
      <c r="N34" s="319">
        <v>87791079</v>
      </c>
      <c r="O34" s="320">
        <v>2.4093839163056114E-3</v>
      </c>
    </row>
    <row r="35" spans="1:15" ht="15">
      <c r="A35" s="277">
        <v>25</v>
      </c>
      <c r="B35" s="396" t="s">
        <v>64</v>
      </c>
      <c r="C35" s="277" t="s">
        <v>70</v>
      </c>
      <c r="D35" s="316">
        <v>41.2</v>
      </c>
      <c r="E35" s="316">
        <v>41.733333333333334</v>
      </c>
      <c r="F35" s="317">
        <v>40.466666666666669</v>
      </c>
      <c r="G35" s="317">
        <v>39.733333333333334</v>
      </c>
      <c r="H35" s="317">
        <v>38.466666666666669</v>
      </c>
      <c r="I35" s="317">
        <v>42.466666666666669</v>
      </c>
      <c r="J35" s="317">
        <v>43.733333333333334</v>
      </c>
      <c r="K35" s="317">
        <v>44.466666666666669</v>
      </c>
      <c r="L35" s="304">
        <v>43</v>
      </c>
      <c r="M35" s="304">
        <v>41</v>
      </c>
      <c r="N35" s="319">
        <v>52584000</v>
      </c>
      <c r="O35" s="320">
        <v>-9.9280575539568344E-2</v>
      </c>
    </row>
    <row r="36" spans="1:15" ht="15">
      <c r="A36" s="277">
        <v>26</v>
      </c>
      <c r="B36" s="396" t="s">
        <v>52</v>
      </c>
      <c r="C36" s="277" t="s">
        <v>71</v>
      </c>
      <c r="D36" s="316">
        <v>403.45</v>
      </c>
      <c r="E36" s="316">
        <v>405.9666666666667</v>
      </c>
      <c r="F36" s="317">
        <v>399.98333333333341</v>
      </c>
      <c r="G36" s="317">
        <v>396.51666666666671</v>
      </c>
      <c r="H36" s="317">
        <v>390.53333333333342</v>
      </c>
      <c r="I36" s="317">
        <v>409.43333333333339</v>
      </c>
      <c r="J36" s="317">
        <v>415.41666666666674</v>
      </c>
      <c r="K36" s="317">
        <v>418.88333333333338</v>
      </c>
      <c r="L36" s="304">
        <v>411.95</v>
      </c>
      <c r="M36" s="304">
        <v>402.5</v>
      </c>
      <c r="N36" s="319">
        <v>14858000</v>
      </c>
      <c r="O36" s="320">
        <v>1.5482272797646694E-4</v>
      </c>
    </row>
    <row r="37" spans="1:15" ht="15">
      <c r="A37" s="277">
        <v>27</v>
      </c>
      <c r="B37" s="396" t="s">
        <v>44</v>
      </c>
      <c r="C37" s="277" t="s">
        <v>72</v>
      </c>
      <c r="D37" s="316">
        <v>13499.4</v>
      </c>
      <c r="E37" s="316">
        <v>13416.483333333332</v>
      </c>
      <c r="F37" s="317">
        <v>13123.016666666663</v>
      </c>
      <c r="G37" s="317">
        <v>12746.633333333331</v>
      </c>
      <c r="H37" s="317">
        <v>12453.166666666662</v>
      </c>
      <c r="I37" s="317">
        <v>13792.866666666663</v>
      </c>
      <c r="J37" s="317">
        <v>14086.333333333334</v>
      </c>
      <c r="K37" s="317">
        <v>14462.716666666664</v>
      </c>
      <c r="L37" s="304">
        <v>13709.95</v>
      </c>
      <c r="M37" s="304">
        <v>13040.1</v>
      </c>
      <c r="N37" s="319">
        <v>117450</v>
      </c>
      <c r="O37" s="320">
        <v>-9.2787853226486711E-3</v>
      </c>
    </row>
    <row r="38" spans="1:15" ht="15">
      <c r="A38" s="277">
        <v>28</v>
      </c>
      <c r="B38" s="396" t="s">
        <v>73</v>
      </c>
      <c r="C38" s="277" t="s">
        <v>74</v>
      </c>
      <c r="D38" s="316">
        <v>379.1</v>
      </c>
      <c r="E38" s="316">
        <v>381.85000000000008</v>
      </c>
      <c r="F38" s="317">
        <v>374.35000000000014</v>
      </c>
      <c r="G38" s="317">
        <v>369.60000000000008</v>
      </c>
      <c r="H38" s="317">
        <v>362.10000000000014</v>
      </c>
      <c r="I38" s="317">
        <v>386.60000000000014</v>
      </c>
      <c r="J38" s="317">
        <v>394.1</v>
      </c>
      <c r="K38" s="317">
        <v>398.85000000000014</v>
      </c>
      <c r="L38" s="304">
        <v>389.35</v>
      </c>
      <c r="M38" s="304">
        <v>377.1</v>
      </c>
      <c r="N38" s="319">
        <v>18106200</v>
      </c>
      <c r="O38" s="320">
        <v>-9.4534711964549475E-3</v>
      </c>
    </row>
    <row r="39" spans="1:15" ht="15">
      <c r="A39" s="277">
        <v>29</v>
      </c>
      <c r="B39" s="396" t="s">
        <v>50</v>
      </c>
      <c r="C39" s="277" t="s">
        <v>75</v>
      </c>
      <c r="D39" s="316">
        <v>3694</v>
      </c>
      <c r="E39" s="316">
        <v>3682.2666666666664</v>
      </c>
      <c r="F39" s="317">
        <v>3648.6333333333328</v>
      </c>
      <c r="G39" s="317">
        <v>3603.2666666666664</v>
      </c>
      <c r="H39" s="317">
        <v>3569.6333333333328</v>
      </c>
      <c r="I39" s="317">
        <v>3727.6333333333328</v>
      </c>
      <c r="J39" s="317">
        <v>3761.266666666666</v>
      </c>
      <c r="K39" s="317">
        <v>3806.6333333333328</v>
      </c>
      <c r="L39" s="304">
        <v>3715.9</v>
      </c>
      <c r="M39" s="304">
        <v>3636.9</v>
      </c>
      <c r="N39" s="319">
        <v>1577800</v>
      </c>
      <c r="O39" s="320">
        <v>-2.0486714675937424E-2</v>
      </c>
    </row>
    <row r="40" spans="1:15" ht="15">
      <c r="A40" s="277">
        <v>30</v>
      </c>
      <c r="B40" s="396" t="s">
        <v>52</v>
      </c>
      <c r="C40" s="277" t="s">
        <v>76</v>
      </c>
      <c r="D40" s="316">
        <v>361.2</v>
      </c>
      <c r="E40" s="316">
        <v>362.59999999999997</v>
      </c>
      <c r="F40" s="317">
        <v>357.89999999999992</v>
      </c>
      <c r="G40" s="317">
        <v>354.59999999999997</v>
      </c>
      <c r="H40" s="317">
        <v>349.89999999999992</v>
      </c>
      <c r="I40" s="317">
        <v>365.89999999999992</v>
      </c>
      <c r="J40" s="317">
        <v>370.59999999999997</v>
      </c>
      <c r="K40" s="317">
        <v>373.89999999999992</v>
      </c>
      <c r="L40" s="304">
        <v>367.3</v>
      </c>
      <c r="M40" s="304">
        <v>359.3</v>
      </c>
      <c r="N40" s="319">
        <v>6314000</v>
      </c>
      <c r="O40" s="320">
        <v>-4.3333333333333335E-2</v>
      </c>
    </row>
    <row r="41" spans="1:15" ht="15">
      <c r="A41" s="277">
        <v>31</v>
      </c>
      <c r="B41" s="396" t="s">
        <v>54</v>
      </c>
      <c r="C41" s="277" t="s">
        <v>77</v>
      </c>
      <c r="D41" s="316">
        <v>109.45</v>
      </c>
      <c r="E41" s="316">
        <v>109.33333333333333</v>
      </c>
      <c r="F41" s="317">
        <v>104.66666666666666</v>
      </c>
      <c r="G41" s="317">
        <v>99.883333333333326</v>
      </c>
      <c r="H41" s="317">
        <v>95.216666666666654</v>
      </c>
      <c r="I41" s="317">
        <v>114.11666666666666</v>
      </c>
      <c r="J41" s="317">
        <v>118.78333333333332</v>
      </c>
      <c r="K41" s="317">
        <v>123.56666666666666</v>
      </c>
      <c r="L41" s="304">
        <v>114</v>
      </c>
      <c r="M41" s="304">
        <v>104.55</v>
      </c>
      <c r="N41" s="319">
        <v>13940000</v>
      </c>
      <c r="O41" s="320">
        <v>0.36265884652981428</v>
      </c>
    </row>
    <row r="42" spans="1:15" ht="15">
      <c r="A42" s="277">
        <v>32</v>
      </c>
      <c r="B42" s="396" t="s">
        <v>79</v>
      </c>
      <c r="C42" s="277" t="s">
        <v>80</v>
      </c>
      <c r="D42" s="316">
        <v>309.95</v>
      </c>
      <c r="E42" s="316">
        <v>312.98333333333335</v>
      </c>
      <c r="F42" s="317">
        <v>306.2166666666667</v>
      </c>
      <c r="G42" s="317">
        <v>302.48333333333335</v>
      </c>
      <c r="H42" s="317">
        <v>295.7166666666667</v>
      </c>
      <c r="I42" s="317">
        <v>316.7166666666667</v>
      </c>
      <c r="J42" s="317">
        <v>323.48333333333335</v>
      </c>
      <c r="K42" s="317">
        <v>327.2166666666667</v>
      </c>
      <c r="L42" s="304">
        <v>319.75</v>
      </c>
      <c r="M42" s="304">
        <v>309.25</v>
      </c>
      <c r="N42" s="319">
        <v>2833600</v>
      </c>
      <c r="O42" s="320">
        <v>1.8108651911468814E-2</v>
      </c>
    </row>
    <row r="43" spans="1:15" ht="15">
      <c r="A43" s="277">
        <v>33</v>
      </c>
      <c r="B43" s="396" t="s">
        <v>57</v>
      </c>
      <c r="C43" s="277" t="s">
        <v>82</v>
      </c>
      <c r="D43" s="316">
        <v>204.1</v>
      </c>
      <c r="E43" s="316">
        <v>207.75</v>
      </c>
      <c r="F43" s="317">
        <v>198.5</v>
      </c>
      <c r="G43" s="317">
        <v>192.9</v>
      </c>
      <c r="H43" s="317">
        <v>183.65</v>
      </c>
      <c r="I43" s="317">
        <v>213.35</v>
      </c>
      <c r="J43" s="317">
        <v>222.6</v>
      </c>
      <c r="K43" s="317">
        <v>228.2</v>
      </c>
      <c r="L43" s="304">
        <v>217</v>
      </c>
      <c r="M43" s="304">
        <v>202.15</v>
      </c>
      <c r="N43" s="319">
        <v>7062500</v>
      </c>
      <c r="O43" s="320">
        <v>-7.2249589490968796E-2</v>
      </c>
    </row>
    <row r="44" spans="1:15" ht="15">
      <c r="A44" s="277">
        <v>34</v>
      </c>
      <c r="B44" s="396" t="s">
        <v>52</v>
      </c>
      <c r="C44" s="277" t="s">
        <v>83</v>
      </c>
      <c r="D44" s="316">
        <v>637.1</v>
      </c>
      <c r="E44" s="316">
        <v>640.23333333333323</v>
      </c>
      <c r="F44" s="317">
        <v>632.46666666666647</v>
      </c>
      <c r="G44" s="317">
        <v>627.83333333333326</v>
      </c>
      <c r="H44" s="317">
        <v>620.06666666666649</v>
      </c>
      <c r="I44" s="317">
        <v>644.86666666666645</v>
      </c>
      <c r="J44" s="317">
        <v>652.6333333333331</v>
      </c>
      <c r="K44" s="317">
        <v>657.26666666666642</v>
      </c>
      <c r="L44" s="304">
        <v>648</v>
      </c>
      <c r="M44" s="304">
        <v>635.6</v>
      </c>
      <c r="N44" s="319">
        <v>11937900</v>
      </c>
      <c r="O44" s="320">
        <v>5.0446122168840084E-2</v>
      </c>
    </row>
    <row r="45" spans="1:15" ht="15">
      <c r="A45" s="277">
        <v>35</v>
      </c>
      <c r="B45" s="396" t="s">
        <v>39</v>
      </c>
      <c r="C45" s="277" t="s">
        <v>84</v>
      </c>
      <c r="D45" s="316">
        <v>133.4</v>
      </c>
      <c r="E45" s="316">
        <v>133.46666666666667</v>
      </c>
      <c r="F45" s="317">
        <v>131.88333333333333</v>
      </c>
      <c r="G45" s="317">
        <v>130.36666666666665</v>
      </c>
      <c r="H45" s="317">
        <v>128.7833333333333</v>
      </c>
      <c r="I45" s="317">
        <v>134.98333333333335</v>
      </c>
      <c r="J45" s="317">
        <v>136.56666666666666</v>
      </c>
      <c r="K45" s="317">
        <v>138.08333333333337</v>
      </c>
      <c r="L45" s="304">
        <v>135.05000000000001</v>
      </c>
      <c r="M45" s="304">
        <v>131.94999999999999</v>
      </c>
      <c r="N45" s="319">
        <v>35009400</v>
      </c>
      <c r="O45" s="320">
        <v>-1.2007935679231491E-2</v>
      </c>
    </row>
    <row r="46" spans="1:15" ht="15">
      <c r="A46" s="277">
        <v>36</v>
      </c>
      <c r="B46" s="396" t="s">
        <v>50</v>
      </c>
      <c r="C46" s="277" t="s">
        <v>85</v>
      </c>
      <c r="D46" s="316">
        <v>1392</v>
      </c>
      <c r="E46" s="316">
        <v>1392.7666666666667</v>
      </c>
      <c r="F46" s="317">
        <v>1377.6333333333332</v>
      </c>
      <c r="G46" s="317">
        <v>1363.2666666666667</v>
      </c>
      <c r="H46" s="317">
        <v>1348.1333333333332</v>
      </c>
      <c r="I46" s="317">
        <v>1407.1333333333332</v>
      </c>
      <c r="J46" s="317">
        <v>1422.2666666666669</v>
      </c>
      <c r="K46" s="317">
        <v>1436.6333333333332</v>
      </c>
      <c r="L46" s="304">
        <v>1407.9</v>
      </c>
      <c r="M46" s="304">
        <v>1378.4</v>
      </c>
      <c r="N46" s="319">
        <v>2752400</v>
      </c>
      <c r="O46" s="320">
        <v>-2.2133797562795324E-2</v>
      </c>
    </row>
    <row r="47" spans="1:15" ht="15">
      <c r="A47" s="277">
        <v>37</v>
      </c>
      <c r="B47" s="396" t="s">
        <v>39</v>
      </c>
      <c r="C47" s="277" t="s">
        <v>86</v>
      </c>
      <c r="D47" s="316">
        <v>437.55</v>
      </c>
      <c r="E47" s="316">
        <v>435.18333333333334</v>
      </c>
      <c r="F47" s="317">
        <v>422.36666666666667</v>
      </c>
      <c r="G47" s="317">
        <v>407.18333333333334</v>
      </c>
      <c r="H47" s="317">
        <v>394.36666666666667</v>
      </c>
      <c r="I47" s="317">
        <v>450.36666666666667</v>
      </c>
      <c r="J47" s="317">
        <v>463.18333333333339</v>
      </c>
      <c r="K47" s="317">
        <v>478.36666666666667</v>
      </c>
      <c r="L47" s="304">
        <v>448</v>
      </c>
      <c r="M47" s="304">
        <v>420</v>
      </c>
      <c r="N47" s="319">
        <v>5647119</v>
      </c>
      <c r="O47" s="320">
        <v>9.0881642512077296E-2</v>
      </c>
    </row>
    <row r="48" spans="1:15" ht="15">
      <c r="A48" s="277">
        <v>38</v>
      </c>
      <c r="B48" s="396" t="s">
        <v>64</v>
      </c>
      <c r="C48" s="277" t="s">
        <v>87</v>
      </c>
      <c r="D48" s="316">
        <v>411.75</v>
      </c>
      <c r="E48" s="316">
        <v>415.2166666666667</v>
      </c>
      <c r="F48" s="317">
        <v>403.83333333333337</v>
      </c>
      <c r="G48" s="317">
        <v>395.91666666666669</v>
      </c>
      <c r="H48" s="317">
        <v>384.53333333333336</v>
      </c>
      <c r="I48" s="317">
        <v>423.13333333333338</v>
      </c>
      <c r="J48" s="317">
        <v>434.51666666666671</v>
      </c>
      <c r="K48" s="317">
        <v>442.43333333333339</v>
      </c>
      <c r="L48" s="304">
        <v>426.6</v>
      </c>
      <c r="M48" s="304">
        <v>407.3</v>
      </c>
      <c r="N48" s="319">
        <v>1839600</v>
      </c>
      <c r="O48" s="320">
        <v>-4.9007444168734489E-2</v>
      </c>
    </row>
    <row r="49" spans="1:15" ht="15">
      <c r="A49" s="277">
        <v>39</v>
      </c>
      <c r="B49" s="396" t="s">
        <v>50</v>
      </c>
      <c r="C49" s="277" t="s">
        <v>88</v>
      </c>
      <c r="D49" s="316">
        <v>474.4</v>
      </c>
      <c r="E49" s="316">
        <v>476.65000000000003</v>
      </c>
      <c r="F49" s="317">
        <v>470.75000000000006</v>
      </c>
      <c r="G49" s="317">
        <v>467.1</v>
      </c>
      <c r="H49" s="317">
        <v>461.20000000000005</v>
      </c>
      <c r="I49" s="317">
        <v>480.30000000000007</v>
      </c>
      <c r="J49" s="317">
        <v>486.20000000000005</v>
      </c>
      <c r="K49" s="317">
        <v>489.85000000000008</v>
      </c>
      <c r="L49" s="304">
        <v>482.55</v>
      </c>
      <c r="M49" s="304">
        <v>473</v>
      </c>
      <c r="N49" s="319">
        <v>13175000</v>
      </c>
      <c r="O49" s="320">
        <v>2.6636225266362251E-3</v>
      </c>
    </row>
    <row r="50" spans="1:15" ht="15">
      <c r="A50" s="277">
        <v>40</v>
      </c>
      <c r="B50" s="396" t="s">
        <v>52</v>
      </c>
      <c r="C50" s="277" t="s">
        <v>91</v>
      </c>
      <c r="D50" s="316">
        <v>2167.25</v>
      </c>
      <c r="E50" s="316">
        <v>2176.7666666666664</v>
      </c>
      <c r="F50" s="317">
        <v>2136.6333333333328</v>
      </c>
      <c r="G50" s="317">
        <v>2106.0166666666664</v>
      </c>
      <c r="H50" s="317">
        <v>2065.8833333333328</v>
      </c>
      <c r="I50" s="317">
        <v>2207.3833333333328</v>
      </c>
      <c r="J50" s="317">
        <v>2247.516666666666</v>
      </c>
      <c r="K50" s="317">
        <v>2278.1333333333328</v>
      </c>
      <c r="L50" s="304">
        <v>2216.9</v>
      </c>
      <c r="M50" s="304">
        <v>2146.15</v>
      </c>
      <c r="N50" s="319">
        <v>4665600</v>
      </c>
      <c r="O50" s="320">
        <v>-1.1692933401118455E-2</v>
      </c>
    </row>
    <row r="51" spans="1:15" ht="15">
      <c r="A51" s="277">
        <v>41</v>
      </c>
      <c r="B51" s="396" t="s">
        <v>92</v>
      </c>
      <c r="C51" s="277" t="s">
        <v>93</v>
      </c>
      <c r="D51" s="316">
        <v>146.5</v>
      </c>
      <c r="E51" s="316">
        <v>148.9</v>
      </c>
      <c r="F51" s="317">
        <v>143.20000000000002</v>
      </c>
      <c r="G51" s="317">
        <v>139.9</v>
      </c>
      <c r="H51" s="317">
        <v>134.20000000000002</v>
      </c>
      <c r="I51" s="317">
        <v>152.20000000000002</v>
      </c>
      <c r="J51" s="317">
        <v>157.9</v>
      </c>
      <c r="K51" s="317">
        <v>161.20000000000002</v>
      </c>
      <c r="L51" s="304">
        <v>154.6</v>
      </c>
      <c r="M51" s="304">
        <v>145.6</v>
      </c>
      <c r="N51" s="319">
        <v>30571200</v>
      </c>
      <c r="O51" s="320">
        <v>5.6930975470621793E-2</v>
      </c>
    </row>
    <row r="52" spans="1:15" ht="15">
      <c r="A52" s="277">
        <v>42</v>
      </c>
      <c r="B52" s="396" t="s">
        <v>52</v>
      </c>
      <c r="C52" s="277" t="s">
        <v>94</v>
      </c>
      <c r="D52" s="316">
        <v>3871.4</v>
      </c>
      <c r="E52" s="316">
        <v>3866.7000000000003</v>
      </c>
      <c r="F52" s="317">
        <v>3811.4500000000007</v>
      </c>
      <c r="G52" s="317">
        <v>3751.5000000000005</v>
      </c>
      <c r="H52" s="317">
        <v>3696.2500000000009</v>
      </c>
      <c r="I52" s="317">
        <v>3926.6500000000005</v>
      </c>
      <c r="J52" s="317">
        <v>3981.8999999999996</v>
      </c>
      <c r="K52" s="317">
        <v>4041.8500000000004</v>
      </c>
      <c r="L52" s="304">
        <v>3921.95</v>
      </c>
      <c r="M52" s="304">
        <v>3806.75</v>
      </c>
      <c r="N52" s="319">
        <v>3585250</v>
      </c>
      <c r="O52" s="320">
        <v>-2.9833581382762819E-2</v>
      </c>
    </row>
    <row r="53" spans="1:15" ht="15">
      <c r="A53" s="277">
        <v>43</v>
      </c>
      <c r="B53" s="396" t="s">
        <v>44</v>
      </c>
      <c r="C53" s="277" t="s">
        <v>95</v>
      </c>
      <c r="D53" s="316">
        <v>19458.650000000001</v>
      </c>
      <c r="E53" s="316">
        <v>19648.316666666666</v>
      </c>
      <c r="F53" s="317">
        <v>19221.333333333332</v>
      </c>
      <c r="G53" s="317">
        <v>18984.016666666666</v>
      </c>
      <c r="H53" s="317">
        <v>18557.033333333333</v>
      </c>
      <c r="I53" s="317">
        <v>19885.633333333331</v>
      </c>
      <c r="J53" s="317">
        <v>20312.616666666669</v>
      </c>
      <c r="K53" s="317">
        <v>20549.933333333331</v>
      </c>
      <c r="L53" s="304">
        <v>20075.3</v>
      </c>
      <c r="M53" s="304">
        <v>19411</v>
      </c>
      <c r="N53" s="319">
        <v>283535</v>
      </c>
      <c r="O53" s="320">
        <v>-4.9352251696483653E-4</v>
      </c>
    </row>
    <row r="54" spans="1:15" ht="15">
      <c r="A54" s="277">
        <v>44</v>
      </c>
      <c r="B54" s="396" t="s">
        <v>57</v>
      </c>
      <c r="C54" s="277" t="s">
        <v>96</v>
      </c>
      <c r="D54" s="316">
        <v>56.75</v>
      </c>
      <c r="E54" s="316">
        <v>57.733333333333327</v>
      </c>
      <c r="F54" s="317">
        <v>55.516666666666652</v>
      </c>
      <c r="G54" s="317">
        <v>54.283333333333324</v>
      </c>
      <c r="H54" s="317">
        <v>52.066666666666649</v>
      </c>
      <c r="I54" s="317">
        <v>58.966666666666654</v>
      </c>
      <c r="J54" s="317">
        <v>61.183333333333337</v>
      </c>
      <c r="K54" s="317">
        <v>62.416666666666657</v>
      </c>
      <c r="L54" s="304">
        <v>59.95</v>
      </c>
      <c r="M54" s="304">
        <v>56.5</v>
      </c>
      <c r="N54" s="319">
        <v>13809200</v>
      </c>
      <c r="O54" s="320">
        <v>-0.17968397291196389</v>
      </c>
    </row>
    <row r="55" spans="1:15" ht="15">
      <c r="A55" s="277">
        <v>45</v>
      </c>
      <c r="B55" s="396" t="s">
        <v>44</v>
      </c>
      <c r="C55" s="277" t="s">
        <v>97</v>
      </c>
      <c r="D55" s="316">
        <v>1087.25</v>
      </c>
      <c r="E55" s="316">
        <v>1095.25</v>
      </c>
      <c r="F55" s="317">
        <v>1074</v>
      </c>
      <c r="G55" s="317">
        <v>1060.75</v>
      </c>
      <c r="H55" s="317">
        <v>1039.5</v>
      </c>
      <c r="I55" s="317">
        <v>1108.5</v>
      </c>
      <c r="J55" s="317">
        <v>1129.75</v>
      </c>
      <c r="K55" s="317">
        <v>1143</v>
      </c>
      <c r="L55" s="304">
        <v>1116.5</v>
      </c>
      <c r="M55" s="304">
        <v>1082</v>
      </c>
      <c r="N55" s="319">
        <v>2608100</v>
      </c>
      <c r="O55" s="320">
        <v>-0.13372305443916696</v>
      </c>
    </row>
    <row r="56" spans="1:15" ht="15">
      <c r="A56" s="277">
        <v>46</v>
      </c>
      <c r="B56" s="396" t="s">
        <v>44</v>
      </c>
      <c r="C56" s="277" t="s">
        <v>98</v>
      </c>
      <c r="D56" s="316">
        <v>155.05000000000001</v>
      </c>
      <c r="E56" s="316">
        <v>155.58333333333334</v>
      </c>
      <c r="F56" s="317">
        <v>153.91666666666669</v>
      </c>
      <c r="G56" s="317">
        <v>152.78333333333333</v>
      </c>
      <c r="H56" s="317">
        <v>151.11666666666667</v>
      </c>
      <c r="I56" s="317">
        <v>156.7166666666667</v>
      </c>
      <c r="J56" s="317">
        <v>158.38333333333338</v>
      </c>
      <c r="K56" s="317">
        <v>159.51666666666671</v>
      </c>
      <c r="L56" s="304">
        <v>157.25</v>
      </c>
      <c r="M56" s="304">
        <v>154.44999999999999</v>
      </c>
      <c r="N56" s="319">
        <v>11635200</v>
      </c>
      <c r="O56" s="320">
        <v>-2.8846153846153848E-2</v>
      </c>
    </row>
    <row r="57" spans="1:15" ht="15">
      <c r="A57" s="277">
        <v>47</v>
      </c>
      <c r="B57" s="396" t="s">
        <v>54</v>
      </c>
      <c r="C57" s="277" t="s">
        <v>99</v>
      </c>
      <c r="D57" s="316">
        <v>54.55</v>
      </c>
      <c r="E57" s="316">
        <v>55.04999999999999</v>
      </c>
      <c r="F57" s="317">
        <v>53.699999999999982</v>
      </c>
      <c r="G57" s="317">
        <v>52.849999999999994</v>
      </c>
      <c r="H57" s="317">
        <v>51.499999999999986</v>
      </c>
      <c r="I57" s="317">
        <v>55.899999999999977</v>
      </c>
      <c r="J57" s="317">
        <v>57.249999999999986</v>
      </c>
      <c r="K57" s="317">
        <v>58.099999999999973</v>
      </c>
      <c r="L57" s="304">
        <v>56.4</v>
      </c>
      <c r="M57" s="304">
        <v>54.2</v>
      </c>
      <c r="N57" s="319">
        <v>59219500</v>
      </c>
      <c r="O57" s="320">
        <v>2.3018270752409725E-3</v>
      </c>
    </row>
    <row r="58" spans="1:15" ht="15">
      <c r="A58" s="277">
        <v>48</v>
      </c>
      <c r="B58" s="396" t="s">
        <v>73</v>
      </c>
      <c r="C58" s="277" t="s">
        <v>100</v>
      </c>
      <c r="D58" s="316">
        <v>103</v>
      </c>
      <c r="E58" s="316">
        <v>103.3</v>
      </c>
      <c r="F58" s="317">
        <v>101.94999999999999</v>
      </c>
      <c r="G58" s="317">
        <v>100.89999999999999</v>
      </c>
      <c r="H58" s="317">
        <v>99.549999999999983</v>
      </c>
      <c r="I58" s="317">
        <v>104.35</v>
      </c>
      <c r="J58" s="317">
        <v>105.69999999999999</v>
      </c>
      <c r="K58" s="317">
        <v>106.75</v>
      </c>
      <c r="L58" s="304">
        <v>104.65</v>
      </c>
      <c r="M58" s="304">
        <v>102.25</v>
      </c>
      <c r="N58" s="319">
        <v>33495100</v>
      </c>
      <c r="O58" s="320">
        <v>2.3867238485922058E-2</v>
      </c>
    </row>
    <row r="59" spans="1:15" ht="15">
      <c r="A59" s="277">
        <v>49</v>
      </c>
      <c r="B59" s="396" t="s">
        <v>52</v>
      </c>
      <c r="C59" s="277" t="s">
        <v>101</v>
      </c>
      <c r="D59" s="316">
        <v>425.35</v>
      </c>
      <c r="E59" s="316">
        <v>424.45</v>
      </c>
      <c r="F59" s="317">
        <v>419.9</v>
      </c>
      <c r="G59" s="317">
        <v>414.45</v>
      </c>
      <c r="H59" s="317">
        <v>409.9</v>
      </c>
      <c r="I59" s="317">
        <v>429.9</v>
      </c>
      <c r="J59" s="317">
        <v>434.45000000000005</v>
      </c>
      <c r="K59" s="317">
        <v>439.9</v>
      </c>
      <c r="L59" s="304">
        <v>429</v>
      </c>
      <c r="M59" s="304">
        <v>419</v>
      </c>
      <c r="N59" s="319">
        <v>5526900</v>
      </c>
      <c r="O59" s="320">
        <v>-2.39642567018684E-2</v>
      </c>
    </row>
    <row r="60" spans="1:15" ht="15">
      <c r="A60" s="277">
        <v>50</v>
      </c>
      <c r="B60" s="396" t="s">
        <v>102</v>
      </c>
      <c r="C60" s="277" t="s">
        <v>103</v>
      </c>
      <c r="D60" s="316">
        <v>20.95</v>
      </c>
      <c r="E60" s="316">
        <v>21.166666666666668</v>
      </c>
      <c r="F60" s="317">
        <v>20.583333333333336</v>
      </c>
      <c r="G60" s="317">
        <v>20.216666666666669</v>
      </c>
      <c r="H60" s="317">
        <v>19.633333333333336</v>
      </c>
      <c r="I60" s="317">
        <v>21.533333333333335</v>
      </c>
      <c r="J60" s="317">
        <v>22.116666666666671</v>
      </c>
      <c r="K60" s="317">
        <v>22.483333333333334</v>
      </c>
      <c r="L60" s="304">
        <v>21.75</v>
      </c>
      <c r="M60" s="304">
        <v>20.8</v>
      </c>
      <c r="N60" s="319">
        <v>96570000</v>
      </c>
      <c r="O60" s="320">
        <v>-2.2768670309653915E-2</v>
      </c>
    </row>
    <row r="61" spans="1:15" ht="15">
      <c r="A61" s="277">
        <v>51</v>
      </c>
      <c r="B61" s="396" t="s">
        <v>50</v>
      </c>
      <c r="C61" s="277" t="s">
        <v>104</v>
      </c>
      <c r="D61" s="316">
        <v>698</v>
      </c>
      <c r="E61" s="316">
        <v>700.6</v>
      </c>
      <c r="F61" s="317">
        <v>692.80000000000007</v>
      </c>
      <c r="G61" s="317">
        <v>687.6</v>
      </c>
      <c r="H61" s="317">
        <v>679.80000000000007</v>
      </c>
      <c r="I61" s="317">
        <v>705.80000000000007</v>
      </c>
      <c r="J61" s="317">
        <v>713.6</v>
      </c>
      <c r="K61" s="317">
        <v>718.80000000000007</v>
      </c>
      <c r="L61" s="304">
        <v>708.4</v>
      </c>
      <c r="M61" s="304">
        <v>695.4</v>
      </c>
      <c r="N61" s="319">
        <v>7307000</v>
      </c>
      <c r="O61" s="320">
        <v>-2.6382411725516322E-2</v>
      </c>
    </row>
    <row r="62" spans="1:15" ht="15">
      <c r="A62" s="277">
        <v>52</v>
      </c>
      <c r="B62" s="449" t="s">
        <v>39</v>
      </c>
      <c r="C62" s="277" t="s">
        <v>248</v>
      </c>
      <c r="D62" s="316">
        <v>873</v>
      </c>
      <c r="E62" s="316">
        <v>879.69999999999993</v>
      </c>
      <c r="F62" s="317">
        <v>864.34999999999991</v>
      </c>
      <c r="G62" s="317">
        <v>855.69999999999993</v>
      </c>
      <c r="H62" s="317">
        <v>840.34999999999991</v>
      </c>
      <c r="I62" s="317">
        <v>888.34999999999991</v>
      </c>
      <c r="J62" s="317">
        <v>903.7</v>
      </c>
      <c r="K62" s="317">
        <v>912.34999999999991</v>
      </c>
      <c r="L62" s="304">
        <v>895.05</v>
      </c>
      <c r="M62" s="304">
        <v>871.05</v>
      </c>
      <c r="N62" s="319">
        <v>336050</v>
      </c>
      <c r="O62" s="320">
        <v>-4.0816326530612242E-2</v>
      </c>
    </row>
    <row r="63" spans="1:15" ht="15">
      <c r="A63" s="277">
        <v>53</v>
      </c>
      <c r="B63" s="396" t="s">
        <v>37</v>
      </c>
      <c r="C63" s="277" t="s">
        <v>105</v>
      </c>
      <c r="D63" s="316">
        <v>610.75</v>
      </c>
      <c r="E63" s="316">
        <v>616.95000000000005</v>
      </c>
      <c r="F63" s="317">
        <v>601.75000000000011</v>
      </c>
      <c r="G63" s="317">
        <v>592.75000000000011</v>
      </c>
      <c r="H63" s="317">
        <v>577.55000000000018</v>
      </c>
      <c r="I63" s="317">
        <v>625.95000000000005</v>
      </c>
      <c r="J63" s="317">
        <v>641.14999999999986</v>
      </c>
      <c r="K63" s="317">
        <v>650.15</v>
      </c>
      <c r="L63" s="304">
        <v>632.15</v>
      </c>
      <c r="M63" s="304">
        <v>607.95000000000005</v>
      </c>
      <c r="N63" s="319">
        <v>18627600</v>
      </c>
      <c r="O63" s="320">
        <v>1.046122133470755E-2</v>
      </c>
    </row>
    <row r="64" spans="1:15" ht="15">
      <c r="A64" s="277">
        <v>54</v>
      </c>
      <c r="B64" s="396" t="s">
        <v>39</v>
      </c>
      <c r="C64" s="277" t="s">
        <v>106</v>
      </c>
      <c r="D64" s="316">
        <v>583.20000000000005</v>
      </c>
      <c r="E64" s="316">
        <v>590.0333333333333</v>
      </c>
      <c r="F64" s="317">
        <v>575.16666666666663</v>
      </c>
      <c r="G64" s="317">
        <v>567.13333333333333</v>
      </c>
      <c r="H64" s="317">
        <v>552.26666666666665</v>
      </c>
      <c r="I64" s="317">
        <v>598.06666666666661</v>
      </c>
      <c r="J64" s="317">
        <v>612.93333333333339</v>
      </c>
      <c r="K64" s="317">
        <v>620.96666666666658</v>
      </c>
      <c r="L64" s="304">
        <v>604.9</v>
      </c>
      <c r="M64" s="304">
        <v>582</v>
      </c>
      <c r="N64" s="319">
        <v>5355000</v>
      </c>
      <c r="O64" s="320">
        <v>-1.0166358595194085E-2</v>
      </c>
    </row>
    <row r="65" spans="1:15" ht="15">
      <c r="A65" s="277">
        <v>55</v>
      </c>
      <c r="B65" s="396" t="s">
        <v>107</v>
      </c>
      <c r="C65" s="277" t="s">
        <v>108</v>
      </c>
      <c r="D65" s="316">
        <v>575.20000000000005</v>
      </c>
      <c r="E65" s="316">
        <v>579.94999999999993</v>
      </c>
      <c r="F65" s="317">
        <v>568.49999999999989</v>
      </c>
      <c r="G65" s="317">
        <v>561.79999999999995</v>
      </c>
      <c r="H65" s="317">
        <v>550.34999999999991</v>
      </c>
      <c r="I65" s="317">
        <v>586.64999999999986</v>
      </c>
      <c r="J65" s="317">
        <v>598.09999999999991</v>
      </c>
      <c r="K65" s="317">
        <v>604.79999999999984</v>
      </c>
      <c r="L65" s="304">
        <v>591.4</v>
      </c>
      <c r="M65" s="304">
        <v>573.25</v>
      </c>
      <c r="N65" s="319">
        <v>20847400</v>
      </c>
      <c r="O65" s="320">
        <v>4.1132838840188804E-3</v>
      </c>
    </row>
    <row r="66" spans="1:15" ht="15">
      <c r="A66" s="277">
        <v>56</v>
      </c>
      <c r="B66" s="396" t="s">
        <v>57</v>
      </c>
      <c r="C66" s="277" t="s">
        <v>109</v>
      </c>
      <c r="D66" s="316">
        <v>1867.75</v>
      </c>
      <c r="E66" s="316">
        <v>1871.1333333333332</v>
      </c>
      <c r="F66" s="317">
        <v>1853.8166666666664</v>
      </c>
      <c r="G66" s="317">
        <v>1839.8833333333332</v>
      </c>
      <c r="H66" s="317">
        <v>1822.5666666666664</v>
      </c>
      <c r="I66" s="317">
        <v>1885.0666666666664</v>
      </c>
      <c r="J66" s="317">
        <v>1902.383333333333</v>
      </c>
      <c r="K66" s="317">
        <v>1916.3166666666664</v>
      </c>
      <c r="L66" s="304">
        <v>1888.45</v>
      </c>
      <c r="M66" s="304">
        <v>1857.2</v>
      </c>
      <c r="N66" s="319">
        <v>29429100</v>
      </c>
      <c r="O66" s="320">
        <v>-4.5562478436466216E-3</v>
      </c>
    </row>
    <row r="67" spans="1:15" ht="15">
      <c r="A67" s="277">
        <v>57</v>
      </c>
      <c r="B67" s="396" t="s">
        <v>54</v>
      </c>
      <c r="C67" s="277" t="s">
        <v>110</v>
      </c>
      <c r="D67" s="316">
        <v>1106.7</v>
      </c>
      <c r="E67" s="316">
        <v>1111.3999999999999</v>
      </c>
      <c r="F67" s="317">
        <v>1097.5999999999997</v>
      </c>
      <c r="G67" s="317">
        <v>1088.4999999999998</v>
      </c>
      <c r="H67" s="317">
        <v>1074.6999999999996</v>
      </c>
      <c r="I67" s="317">
        <v>1120.4999999999998</v>
      </c>
      <c r="J67" s="317">
        <v>1134.3</v>
      </c>
      <c r="K67" s="317">
        <v>1143.3999999999999</v>
      </c>
      <c r="L67" s="304">
        <v>1125.2</v>
      </c>
      <c r="M67" s="304">
        <v>1102.3</v>
      </c>
      <c r="N67" s="319">
        <v>43940600</v>
      </c>
      <c r="O67" s="320">
        <v>7.4018031649959017E-3</v>
      </c>
    </row>
    <row r="68" spans="1:15" ht="15">
      <c r="A68" s="277">
        <v>58</v>
      </c>
      <c r="B68" s="396" t="s">
        <v>57</v>
      </c>
      <c r="C68" s="277" t="s">
        <v>253</v>
      </c>
      <c r="D68" s="316">
        <v>583.25</v>
      </c>
      <c r="E68" s="316">
        <v>587.0333333333333</v>
      </c>
      <c r="F68" s="317">
        <v>576.46666666666658</v>
      </c>
      <c r="G68" s="317">
        <v>569.68333333333328</v>
      </c>
      <c r="H68" s="317">
        <v>559.11666666666656</v>
      </c>
      <c r="I68" s="317">
        <v>593.81666666666661</v>
      </c>
      <c r="J68" s="317">
        <v>604.38333333333321</v>
      </c>
      <c r="K68" s="317">
        <v>611.16666666666663</v>
      </c>
      <c r="L68" s="304">
        <v>597.6</v>
      </c>
      <c r="M68" s="304">
        <v>580.25</v>
      </c>
      <c r="N68" s="319">
        <v>12861200</v>
      </c>
      <c r="O68" s="320">
        <v>3.34677765382305E-3</v>
      </c>
    </row>
    <row r="69" spans="1:15" ht="15">
      <c r="A69" s="277">
        <v>59</v>
      </c>
      <c r="B69" s="396" t="s">
        <v>44</v>
      </c>
      <c r="C69" s="277" t="s">
        <v>111</v>
      </c>
      <c r="D69" s="316">
        <v>2704.75</v>
      </c>
      <c r="E69" s="316">
        <v>2718.9</v>
      </c>
      <c r="F69" s="317">
        <v>2683.8500000000004</v>
      </c>
      <c r="G69" s="317">
        <v>2662.9500000000003</v>
      </c>
      <c r="H69" s="317">
        <v>2627.9000000000005</v>
      </c>
      <c r="I69" s="317">
        <v>2739.8</v>
      </c>
      <c r="J69" s="317">
        <v>2774.8500000000004</v>
      </c>
      <c r="K69" s="317">
        <v>2795.75</v>
      </c>
      <c r="L69" s="304">
        <v>2753.95</v>
      </c>
      <c r="M69" s="304">
        <v>2698</v>
      </c>
      <c r="N69" s="319">
        <v>2405400</v>
      </c>
      <c r="O69" s="320">
        <v>-2.587777912768801E-2</v>
      </c>
    </row>
    <row r="70" spans="1:15" ht="15">
      <c r="A70" s="277">
        <v>60</v>
      </c>
      <c r="B70" s="396" t="s">
        <v>113</v>
      </c>
      <c r="C70" s="277" t="s">
        <v>114</v>
      </c>
      <c r="D70" s="316">
        <v>155.55000000000001</v>
      </c>
      <c r="E70" s="316">
        <v>155.61666666666667</v>
      </c>
      <c r="F70" s="317">
        <v>152.48333333333335</v>
      </c>
      <c r="G70" s="317">
        <v>149.41666666666669</v>
      </c>
      <c r="H70" s="317">
        <v>146.28333333333336</v>
      </c>
      <c r="I70" s="317">
        <v>158.68333333333334</v>
      </c>
      <c r="J70" s="317">
        <v>161.81666666666666</v>
      </c>
      <c r="K70" s="317">
        <v>164.88333333333333</v>
      </c>
      <c r="L70" s="304">
        <v>158.75</v>
      </c>
      <c r="M70" s="304">
        <v>152.55000000000001</v>
      </c>
      <c r="N70" s="319">
        <v>37014400</v>
      </c>
      <c r="O70" s="320">
        <v>4.4533430408930957E-2</v>
      </c>
    </row>
    <row r="71" spans="1:15" ht="15">
      <c r="A71" s="277">
        <v>61</v>
      </c>
      <c r="B71" s="396" t="s">
        <v>73</v>
      </c>
      <c r="C71" s="277" t="s">
        <v>115</v>
      </c>
      <c r="D71" s="316">
        <v>212</v>
      </c>
      <c r="E71" s="316">
        <v>213.16666666666666</v>
      </c>
      <c r="F71" s="317">
        <v>209.83333333333331</v>
      </c>
      <c r="G71" s="317">
        <v>207.66666666666666</v>
      </c>
      <c r="H71" s="317">
        <v>204.33333333333331</v>
      </c>
      <c r="I71" s="317">
        <v>215.33333333333331</v>
      </c>
      <c r="J71" s="317">
        <v>218.66666666666663</v>
      </c>
      <c r="K71" s="317">
        <v>220.83333333333331</v>
      </c>
      <c r="L71" s="304">
        <v>216.5</v>
      </c>
      <c r="M71" s="304">
        <v>211</v>
      </c>
      <c r="N71" s="319">
        <v>23827500</v>
      </c>
      <c r="O71" s="320">
        <v>-5.6338028169014088E-3</v>
      </c>
    </row>
    <row r="72" spans="1:15" ht="15">
      <c r="A72" s="277">
        <v>62</v>
      </c>
      <c r="B72" s="396" t="s">
        <v>50</v>
      </c>
      <c r="C72" s="277" t="s">
        <v>116</v>
      </c>
      <c r="D72" s="316">
        <v>2188.3000000000002</v>
      </c>
      <c r="E72" s="316">
        <v>2173.6833333333334</v>
      </c>
      <c r="F72" s="317">
        <v>2144.416666666667</v>
      </c>
      <c r="G72" s="317">
        <v>2100.5333333333338</v>
      </c>
      <c r="H72" s="317">
        <v>2071.2666666666673</v>
      </c>
      <c r="I72" s="317">
        <v>2217.5666666666666</v>
      </c>
      <c r="J72" s="317">
        <v>2246.833333333333</v>
      </c>
      <c r="K72" s="317">
        <v>2290.7166666666662</v>
      </c>
      <c r="L72" s="304">
        <v>2202.9499999999998</v>
      </c>
      <c r="M72" s="304">
        <v>2129.8000000000002</v>
      </c>
      <c r="N72" s="319">
        <v>16991700</v>
      </c>
      <c r="O72" s="320">
        <v>-1.5898113076415192E-2</v>
      </c>
    </row>
    <row r="73" spans="1:15" ht="15">
      <c r="A73" s="277">
        <v>63</v>
      </c>
      <c r="B73" s="396" t="s">
        <v>57</v>
      </c>
      <c r="C73" s="277" t="s">
        <v>117</v>
      </c>
      <c r="D73" s="316">
        <v>229.05</v>
      </c>
      <c r="E73" s="316">
        <v>230.55000000000004</v>
      </c>
      <c r="F73" s="317">
        <v>225.20000000000007</v>
      </c>
      <c r="G73" s="317">
        <v>221.35000000000002</v>
      </c>
      <c r="H73" s="317">
        <v>216.00000000000006</v>
      </c>
      <c r="I73" s="317">
        <v>234.40000000000009</v>
      </c>
      <c r="J73" s="317">
        <v>239.75000000000006</v>
      </c>
      <c r="K73" s="317">
        <v>243.60000000000011</v>
      </c>
      <c r="L73" s="304">
        <v>235.9</v>
      </c>
      <c r="M73" s="304">
        <v>226.7</v>
      </c>
      <c r="N73" s="319">
        <v>12006300</v>
      </c>
      <c r="O73" s="320">
        <v>-4.441154700222058E-2</v>
      </c>
    </row>
    <row r="74" spans="1:15" ht="15">
      <c r="A74" s="277">
        <v>64</v>
      </c>
      <c r="B74" s="396" t="s">
        <v>54</v>
      </c>
      <c r="C74" s="277" t="s">
        <v>118</v>
      </c>
      <c r="D74" s="316">
        <v>370.2</v>
      </c>
      <c r="E74" s="316">
        <v>372.95</v>
      </c>
      <c r="F74" s="317">
        <v>366.09999999999997</v>
      </c>
      <c r="G74" s="317">
        <v>362</v>
      </c>
      <c r="H74" s="317">
        <v>355.15</v>
      </c>
      <c r="I74" s="317">
        <v>377.04999999999995</v>
      </c>
      <c r="J74" s="317">
        <v>383.9</v>
      </c>
      <c r="K74" s="317">
        <v>387.99999999999994</v>
      </c>
      <c r="L74" s="304">
        <v>379.8</v>
      </c>
      <c r="M74" s="304">
        <v>368.85</v>
      </c>
      <c r="N74" s="319">
        <v>109425250</v>
      </c>
      <c r="O74" s="320">
        <v>4.2741489415195857E-4</v>
      </c>
    </row>
    <row r="75" spans="1:15" ht="15">
      <c r="A75" s="277">
        <v>65</v>
      </c>
      <c r="B75" s="396" t="s">
        <v>57</v>
      </c>
      <c r="C75" s="277" t="s">
        <v>119</v>
      </c>
      <c r="D75" s="316">
        <v>427.7</v>
      </c>
      <c r="E75" s="316">
        <v>430.59999999999997</v>
      </c>
      <c r="F75" s="317">
        <v>423.79999999999995</v>
      </c>
      <c r="G75" s="317">
        <v>419.9</v>
      </c>
      <c r="H75" s="317">
        <v>413.09999999999997</v>
      </c>
      <c r="I75" s="317">
        <v>434.49999999999994</v>
      </c>
      <c r="J75" s="317">
        <v>441.3</v>
      </c>
      <c r="K75" s="317">
        <v>445.19999999999993</v>
      </c>
      <c r="L75" s="304">
        <v>437.4</v>
      </c>
      <c r="M75" s="304">
        <v>426.7</v>
      </c>
      <c r="N75" s="319">
        <v>7587000</v>
      </c>
      <c r="O75" s="320">
        <v>7.569721115537849E-3</v>
      </c>
    </row>
    <row r="76" spans="1:15" ht="15">
      <c r="A76" s="277">
        <v>66</v>
      </c>
      <c r="B76" s="396" t="s">
        <v>68</v>
      </c>
      <c r="C76" s="277" t="s">
        <v>120</v>
      </c>
      <c r="D76" s="316">
        <v>9.3000000000000007</v>
      </c>
      <c r="E76" s="316">
        <v>9.4666666666666668</v>
      </c>
      <c r="F76" s="317">
        <v>8.9833333333333343</v>
      </c>
      <c r="G76" s="317">
        <v>8.6666666666666679</v>
      </c>
      <c r="H76" s="317">
        <v>8.1833333333333353</v>
      </c>
      <c r="I76" s="317">
        <v>9.7833333333333332</v>
      </c>
      <c r="J76" s="317">
        <v>10.266666666666664</v>
      </c>
      <c r="K76" s="317">
        <v>10.583333333333332</v>
      </c>
      <c r="L76" s="304">
        <v>9.9499999999999993</v>
      </c>
      <c r="M76" s="304">
        <v>9.15</v>
      </c>
      <c r="N76" s="319">
        <v>319060000</v>
      </c>
      <c r="O76" s="320">
        <v>-9.1304347826086964E-3</v>
      </c>
    </row>
    <row r="77" spans="1:15" ht="15">
      <c r="A77" s="277">
        <v>67</v>
      </c>
      <c r="B77" s="396" t="s">
        <v>54</v>
      </c>
      <c r="C77" s="277" t="s">
        <v>121</v>
      </c>
      <c r="D77" s="316">
        <v>27.95</v>
      </c>
      <c r="E77" s="316">
        <v>28.266666666666666</v>
      </c>
      <c r="F77" s="317">
        <v>27.43333333333333</v>
      </c>
      <c r="G77" s="317">
        <v>26.916666666666664</v>
      </c>
      <c r="H77" s="317">
        <v>26.083333333333329</v>
      </c>
      <c r="I77" s="317">
        <v>28.783333333333331</v>
      </c>
      <c r="J77" s="317">
        <v>29.616666666666667</v>
      </c>
      <c r="K77" s="317">
        <v>30.133333333333333</v>
      </c>
      <c r="L77" s="304">
        <v>29.1</v>
      </c>
      <c r="M77" s="304">
        <v>27.75</v>
      </c>
      <c r="N77" s="319">
        <v>113848000</v>
      </c>
      <c r="O77" s="320">
        <v>-1.2199142762940983E-2</v>
      </c>
    </row>
    <row r="78" spans="1:15" ht="15">
      <c r="A78" s="277">
        <v>68</v>
      </c>
      <c r="B78" s="396" t="s">
        <v>73</v>
      </c>
      <c r="C78" s="277" t="s">
        <v>122</v>
      </c>
      <c r="D78" s="316">
        <v>412.7</v>
      </c>
      <c r="E78" s="316">
        <v>413.88333333333338</v>
      </c>
      <c r="F78" s="317">
        <v>407.81666666666678</v>
      </c>
      <c r="G78" s="317">
        <v>402.93333333333339</v>
      </c>
      <c r="H78" s="317">
        <v>396.86666666666679</v>
      </c>
      <c r="I78" s="317">
        <v>418.76666666666677</v>
      </c>
      <c r="J78" s="317">
        <v>424.83333333333337</v>
      </c>
      <c r="K78" s="317">
        <v>429.71666666666675</v>
      </c>
      <c r="L78" s="304">
        <v>419.95</v>
      </c>
      <c r="M78" s="304">
        <v>409</v>
      </c>
      <c r="N78" s="319">
        <v>9091500</v>
      </c>
      <c r="O78" s="320">
        <v>-1.3870246085011185E-2</v>
      </c>
    </row>
    <row r="79" spans="1:15" ht="15">
      <c r="A79" s="277">
        <v>69</v>
      </c>
      <c r="B79" s="396" t="s">
        <v>39</v>
      </c>
      <c r="C79" s="277" t="s">
        <v>123</v>
      </c>
      <c r="D79" s="316">
        <v>1041.75</v>
      </c>
      <c r="E79" s="316">
        <v>1047.0166666666667</v>
      </c>
      <c r="F79" s="317">
        <v>1023.0333333333333</v>
      </c>
      <c r="G79" s="317">
        <v>1004.3166666666666</v>
      </c>
      <c r="H79" s="317">
        <v>980.33333333333326</v>
      </c>
      <c r="I79" s="317">
        <v>1065.7333333333333</v>
      </c>
      <c r="J79" s="317">
        <v>1089.7166666666665</v>
      </c>
      <c r="K79" s="317">
        <v>1108.4333333333334</v>
      </c>
      <c r="L79" s="304">
        <v>1071</v>
      </c>
      <c r="M79" s="304">
        <v>1028.3</v>
      </c>
      <c r="N79" s="319">
        <v>2859500</v>
      </c>
      <c r="O79" s="320">
        <v>2.2711015736766808E-2</v>
      </c>
    </row>
    <row r="80" spans="1:15" ht="15">
      <c r="A80" s="277">
        <v>70</v>
      </c>
      <c r="B80" s="396" t="s">
        <v>54</v>
      </c>
      <c r="C80" s="277" t="s">
        <v>124</v>
      </c>
      <c r="D80" s="316">
        <v>554.9</v>
      </c>
      <c r="E80" s="316">
        <v>556.08333333333337</v>
      </c>
      <c r="F80" s="317">
        <v>531.81666666666672</v>
      </c>
      <c r="G80" s="317">
        <v>508.73333333333335</v>
      </c>
      <c r="H80" s="317">
        <v>484.4666666666667</v>
      </c>
      <c r="I80" s="317">
        <v>579.16666666666674</v>
      </c>
      <c r="J80" s="317">
        <v>603.43333333333339</v>
      </c>
      <c r="K80" s="317">
        <v>626.51666666666677</v>
      </c>
      <c r="L80" s="304">
        <v>580.35</v>
      </c>
      <c r="M80" s="304">
        <v>533</v>
      </c>
      <c r="N80" s="319">
        <v>34120000</v>
      </c>
      <c r="O80" s="320">
        <v>1.8792576932111817E-3</v>
      </c>
    </row>
    <row r="81" spans="1:15" ht="15">
      <c r="A81" s="277">
        <v>71</v>
      </c>
      <c r="B81" s="396" t="s">
        <v>68</v>
      </c>
      <c r="C81" s="277" t="s">
        <v>125</v>
      </c>
      <c r="D81" s="316">
        <v>219.85</v>
      </c>
      <c r="E81" s="316">
        <v>221.33333333333334</v>
      </c>
      <c r="F81" s="317">
        <v>217.61666666666667</v>
      </c>
      <c r="G81" s="317">
        <v>215.38333333333333</v>
      </c>
      <c r="H81" s="317">
        <v>211.66666666666666</v>
      </c>
      <c r="I81" s="317">
        <v>223.56666666666669</v>
      </c>
      <c r="J81" s="317">
        <v>227.28333333333333</v>
      </c>
      <c r="K81" s="317">
        <v>229.51666666666671</v>
      </c>
      <c r="L81" s="304">
        <v>225.05</v>
      </c>
      <c r="M81" s="304">
        <v>219.1</v>
      </c>
      <c r="N81" s="319">
        <v>10472000</v>
      </c>
      <c r="O81" s="320">
        <v>3.2188841201716738E-3</v>
      </c>
    </row>
    <row r="82" spans="1:15" ht="15">
      <c r="A82" s="277">
        <v>72</v>
      </c>
      <c r="B82" s="396" t="s">
        <v>107</v>
      </c>
      <c r="C82" s="277" t="s">
        <v>126</v>
      </c>
      <c r="D82" s="316">
        <v>771.4</v>
      </c>
      <c r="E82" s="316">
        <v>774.0333333333333</v>
      </c>
      <c r="F82" s="317">
        <v>766.96666666666658</v>
      </c>
      <c r="G82" s="317">
        <v>762.5333333333333</v>
      </c>
      <c r="H82" s="317">
        <v>755.46666666666658</v>
      </c>
      <c r="I82" s="317">
        <v>778.46666666666658</v>
      </c>
      <c r="J82" s="317">
        <v>785.53333333333319</v>
      </c>
      <c r="K82" s="317">
        <v>789.96666666666658</v>
      </c>
      <c r="L82" s="304">
        <v>781.1</v>
      </c>
      <c r="M82" s="304">
        <v>769.6</v>
      </c>
      <c r="N82" s="319">
        <v>51444000</v>
      </c>
      <c r="O82" s="320">
        <v>1.0941847851719096E-2</v>
      </c>
    </row>
    <row r="83" spans="1:15" ht="15">
      <c r="A83" s="277">
        <v>73</v>
      </c>
      <c r="B83" s="396" t="s">
        <v>73</v>
      </c>
      <c r="C83" s="277" t="s">
        <v>127</v>
      </c>
      <c r="D83" s="316">
        <v>87.2</v>
      </c>
      <c r="E83" s="316">
        <v>87.533333333333346</v>
      </c>
      <c r="F83" s="317">
        <v>85.666666666666686</v>
      </c>
      <c r="G83" s="317">
        <v>84.13333333333334</v>
      </c>
      <c r="H83" s="317">
        <v>82.26666666666668</v>
      </c>
      <c r="I83" s="317">
        <v>89.066666666666691</v>
      </c>
      <c r="J83" s="317">
        <v>90.933333333333337</v>
      </c>
      <c r="K83" s="317">
        <v>92.466666666666697</v>
      </c>
      <c r="L83" s="304">
        <v>89.4</v>
      </c>
      <c r="M83" s="304">
        <v>86</v>
      </c>
      <c r="N83" s="319">
        <v>54908100</v>
      </c>
      <c r="O83" s="320">
        <v>-2.6379624014554275E-2</v>
      </c>
    </row>
    <row r="84" spans="1:15" ht="15">
      <c r="A84" s="277">
        <v>74</v>
      </c>
      <c r="B84" s="396" t="s">
        <v>50</v>
      </c>
      <c r="C84" s="277" t="s">
        <v>128</v>
      </c>
      <c r="D84" s="316">
        <v>196.75</v>
      </c>
      <c r="E84" s="316">
        <v>196.75</v>
      </c>
      <c r="F84" s="317">
        <v>194.6</v>
      </c>
      <c r="G84" s="317">
        <v>192.45</v>
      </c>
      <c r="H84" s="317">
        <v>190.29999999999998</v>
      </c>
      <c r="I84" s="317">
        <v>198.9</v>
      </c>
      <c r="J84" s="317">
        <v>201.04999999999998</v>
      </c>
      <c r="K84" s="317">
        <v>203.20000000000002</v>
      </c>
      <c r="L84" s="304">
        <v>198.9</v>
      </c>
      <c r="M84" s="304">
        <v>194.6</v>
      </c>
      <c r="N84" s="319">
        <v>87952000</v>
      </c>
      <c r="O84" s="320">
        <v>-1.9233514130745075E-2</v>
      </c>
    </row>
    <row r="85" spans="1:15" ht="15">
      <c r="A85" s="277">
        <v>75</v>
      </c>
      <c r="B85" s="396" t="s">
        <v>113</v>
      </c>
      <c r="C85" s="277" t="s">
        <v>129</v>
      </c>
      <c r="D85" s="316">
        <v>156.94999999999999</v>
      </c>
      <c r="E85" s="316">
        <v>158.81666666666666</v>
      </c>
      <c r="F85" s="317">
        <v>153.88333333333333</v>
      </c>
      <c r="G85" s="317">
        <v>150.81666666666666</v>
      </c>
      <c r="H85" s="317">
        <v>145.88333333333333</v>
      </c>
      <c r="I85" s="317">
        <v>161.88333333333333</v>
      </c>
      <c r="J85" s="317">
        <v>166.81666666666666</v>
      </c>
      <c r="K85" s="317">
        <v>169.88333333333333</v>
      </c>
      <c r="L85" s="304">
        <v>163.75</v>
      </c>
      <c r="M85" s="304">
        <v>155.75</v>
      </c>
      <c r="N85" s="319">
        <v>18735000</v>
      </c>
      <c r="O85" s="320">
        <v>7.2103004291845491E-2</v>
      </c>
    </row>
    <row r="86" spans="1:15" ht="15">
      <c r="A86" s="277">
        <v>76</v>
      </c>
      <c r="B86" s="396" t="s">
        <v>113</v>
      </c>
      <c r="C86" s="277" t="s">
        <v>130</v>
      </c>
      <c r="D86" s="316">
        <v>195.85</v>
      </c>
      <c r="E86" s="316">
        <v>196.85</v>
      </c>
      <c r="F86" s="317">
        <v>190.79999999999998</v>
      </c>
      <c r="G86" s="317">
        <v>185.75</v>
      </c>
      <c r="H86" s="317">
        <v>179.7</v>
      </c>
      <c r="I86" s="317">
        <v>201.89999999999998</v>
      </c>
      <c r="J86" s="317">
        <v>207.95</v>
      </c>
      <c r="K86" s="317">
        <v>212.99999999999997</v>
      </c>
      <c r="L86" s="304">
        <v>202.9</v>
      </c>
      <c r="M86" s="304">
        <v>191.8</v>
      </c>
      <c r="N86" s="319">
        <v>45103500</v>
      </c>
      <c r="O86" s="320">
        <v>-5.7139455984762813E-3</v>
      </c>
    </row>
    <row r="87" spans="1:15" ht="15">
      <c r="A87" s="277">
        <v>77</v>
      </c>
      <c r="B87" s="396" t="s">
        <v>39</v>
      </c>
      <c r="C87" s="277" t="s">
        <v>131</v>
      </c>
      <c r="D87" s="316">
        <v>1693.1</v>
      </c>
      <c r="E87" s="316">
        <v>1708.3500000000001</v>
      </c>
      <c r="F87" s="317">
        <v>1657.2000000000003</v>
      </c>
      <c r="G87" s="317">
        <v>1621.3000000000002</v>
      </c>
      <c r="H87" s="317">
        <v>1570.1500000000003</v>
      </c>
      <c r="I87" s="317">
        <v>1744.2500000000002</v>
      </c>
      <c r="J87" s="317">
        <v>1795.4000000000003</v>
      </c>
      <c r="K87" s="317">
        <v>1831.3000000000002</v>
      </c>
      <c r="L87" s="304">
        <v>1759.5</v>
      </c>
      <c r="M87" s="304">
        <v>1672.45</v>
      </c>
      <c r="N87" s="319">
        <v>2403000</v>
      </c>
      <c r="O87" s="320">
        <v>2.6046114432109309E-2</v>
      </c>
    </row>
    <row r="88" spans="1:15" ht="15">
      <c r="A88" s="277">
        <v>78</v>
      </c>
      <c r="B88" s="396" t="s">
        <v>39</v>
      </c>
      <c r="C88" s="277" t="s">
        <v>132</v>
      </c>
      <c r="D88" s="316">
        <v>374</v>
      </c>
      <c r="E88" s="316">
        <v>377.5</v>
      </c>
      <c r="F88" s="317">
        <v>369.5</v>
      </c>
      <c r="G88" s="317">
        <v>365</v>
      </c>
      <c r="H88" s="317">
        <v>357</v>
      </c>
      <c r="I88" s="317">
        <v>382</v>
      </c>
      <c r="J88" s="317">
        <v>390</v>
      </c>
      <c r="K88" s="317">
        <v>394.5</v>
      </c>
      <c r="L88" s="304">
        <v>385.5</v>
      </c>
      <c r="M88" s="304">
        <v>373</v>
      </c>
      <c r="N88" s="319">
        <v>1387400</v>
      </c>
      <c r="O88" s="320">
        <v>-6.4211520302171865E-2</v>
      </c>
    </row>
    <row r="89" spans="1:15" ht="15">
      <c r="A89" s="277">
        <v>79</v>
      </c>
      <c r="B89" s="396" t="s">
        <v>54</v>
      </c>
      <c r="C89" s="277" t="s">
        <v>133</v>
      </c>
      <c r="D89" s="316">
        <v>1355.7</v>
      </c>
      <c r="E89" s="316">
        <v>1361.2333333333333</v>
      </c>
      <c r="F89" s="317">
        <v>1344.4666666666667</v>
      </c>
      <c r="G89" s="317">
        <v>1333.2333333333333</v>
      </c>
      <c r="H89" s="317">
        <v>1316.4666666666667</v>
      </c>
      <c r="I89" s="317">
        <v>1372.4666666666667</v>
      </c>
      <c r="J89" s="317">
        <v>1389.2333333333336</v>
      </c>
      <c r="K89" s="317">
        <v>1400.4666666666667</v>
      </c>
      <c r="L89" s="304">
        <v>1378</v>
      </c>
      <c r="M89" s="304">
        <v>1350</v>
      </c>
      <c r="N89" s="319">
        <v>8468400</v>
      </c>
      <c r="O89" s="320">
        <v>-1.7404622667780562E-2</v>
      </c>
    </row>
    <row r="90" spans="1:15" ht="15">
      <c r="A90" s="277">
        <v>80</v>
      </c>
      <c r="B90" s="396" t="s">
        <v>57</v>
      </c>
      <c r="C90" s="277" t="s">
        <v>134</v>
      </c>
      <c r="D90" s="316">
        <v>71.05</v>
      </c>
      <c r="E90" s="316">
        <v>72.283333333333331</v>
      </c>
      <c r="F90" s="317">
        <v>69.416666666666657</v>
      </c>
      <c r="G90" s="317">
        <v>67.783333333333331</v>
      </c>
      <c r="H90" s="317">
        <v>64.916666666666657</v>
      </c>
      <c r="I90" s="317">
        <v>73.916666666666657</v>
      </c>
      <c r="J90" s="317">
        <v>76.783333333333331</v>
      </c>
      <c r="K90" s="317">
        <v>78.416666666666657</v>
      </c>
      <c r="L90" s="304">
        <v>75.150000000000006</v>
      </c>
      <c r="M90" s="304">
        <v>70.650000000000006</v>
      </c>
      <c r="N90" s="319">
        <v>36053600</v>
      </c>
      <c r="O90" s="320">
        <v>5.8706070287539935E-2</v>
      </c>
    </row>
    <row r="91" spans="1:15" ht="15">
      <c r="A91" s="277">
        <v>81</v>
      </c>
      <c r="B91" s="396" t="s">
        <v>57</v>
      </c>
      <c r="C91" s="277" t="s">
        <v>135</v>
      </c>
      <c r="D91" s="316">
        <v>282.5</v>
      </c>
      <c r="E91" s="316">
        <v>284.38333333333338</v>
      </c>
      <c r="F91" s="317">
        <v>275.06666666666678</v>
      </c>
      <c r="G91" s="317">
        <v>267.63333333333338</v>
      </c>
      <c r="H91" s="317">
        <v>258.31666666666678</v>
      </c>
      <c r="I91" s="317">
        <v>291.81666666666678</v>
      </c>
      <c r="J91" s="317">
        <v>301.13333333333338</v>
      </c>
      <c r="K91" s="317">
        <v>308.56666666666678</v>
      </c>
      <c r="L91" s="304">
        <v>293.7</v>
      </c>
      <c r="M91" s="304">
        <v>276.95</v>
      </c>
      <c r="N91" s="319">
        <v>9016000</v>
      </c>
      <c r="O91" s="320">
        <v>9.0469279148524429E-2</v>
      </c>
    </row>
    <row r="92" spans="1:15" ht="15">
      <c r="A92" s="277">
        <v>82</v>
      </c>
      <c r="B92" s="396" t="s">
        <v>64</v>
      </c>
      <c r="C92" s="277" t="s">
        <v>136</v>
      </c>
      <c r="D92" s="316">
        <v>942.45</v>
      </c>
      <c r="E92" s="316">
        <v>949.48333333333323</v>
      </c>
      <c r="F92" s="317">
        <v>931.46666666666647</v>
      </c>
      <c r="G92" s="317">
        <v>920.48333333333323</v>
      </c>
      <c r="H92" s="317">
        <v>902.46666666666647</v>
      </c>
      <c r="I92" s="317">
        <v>960.46666666666647</v>
      </c>
      <c r="J92" s="317">
        <v>978.48333333333312</v>
      </c>
      <c r="K92" s="317">
        <v>989.46666666666647</v>
      </c>
      <c r="L92" s="304">
        <v>967.5</v>
      </c>
      <c r="M92" s="304">
        <v>938.5</v>
      </c>
      <c r="N92" s="319">
        <v>9955000</v>
      </c>
      <c r="O92" s="320">
        <v>1.7425519955030916E-2</v>
      </c>
    </row>
    <row r="93" spans="1:15" ht="15">
      <c r="A93" s="277">
        <v>83</v>
      </c>
      <c r="B93" s="396" t="s">
        <v>52</v>
      </c>
      <c r="C93" s="277" t="s">
        <v>137</v>
      </c>
      <c r="D93" s="316">
        <v>867.4</v>
      </c>
      <c r="E93" s="316">
        <v>874</v>
      </c>
      <c r="F93" s="317">
        <v>857</v>
      </c>
      <c r="G93" s="317">
        <v>846.6</v>
      </c>
      <c r="H93" s="317">
        <v>829.6</v>
      </c>
      <c r="I93" s="317">
        <v>884.4</v>
      </c>
      <c r="J93" s="317">
        <v>901.4</v>
      </c>
      <c r="K93" s="317">
        <v>911.8</v>
      </c>
      <c r="L93" s="304">
        <v>891</v>
      </c>
      <c r="M93" s="304">
        <v>863.6</v>
      </c>
      <c r="N93" s="319">
        <v>8468550</v>
      </c>
      <c r="O93" s="320">
        <v>-3.6367153496469677E-2</v>
      </c>
    </row>
    <row r="94" spans="1:15" ht="15">
      <c r="A94" s="277">
        <v>84</v>
      </c>
      <c r="B94" s="396" t="s">
        <v>44</v>
      </c>
      <c r="C94" s="277" t="s">
        <v>138</v>
      </c>
      <c r="D94" s="316">
        <v>550.45000000000005</v>
      </c>
      <c r="E94" s="316">
        <v>554.98333333333335</v>
      </c>
      <c r="F94" s="317">
        <v>543.9666666666667</v>
      </c>
      <c r="G94" s="317">
        <v>537.48333333333335</v>
      </c>
      <c r="H94" s="317">
        <v>526.4666666666667</v>
      </c>
      <c r="I94" s="317">
        <v>561.4666666666667</v>
      </c>
      <c r="J94" s="317">
        <v>572.48333333333335</v>
      </c>
      <c r="K94" s="317">
        <v>578.9666666666667</v>
      </c>
      <c r="L94" s="304">
        <v>566</v>
      </c>
      <c r="M94" s="304">
        <v>548.5</v>
      </c>
      <c r="N94" s="319">
        <v>18758600</v>
      </c>
      <c r="O94" s="320">
        <v>-2.7083938425791459E-2</v>
      </c>
    </row>
    <row r="95" spans="1:15" ht="15">
      <c r="A95" s="277">
        <v>85</v>
      </c>
      <c r="B95" s="396" t="s">
        <v>57</v>
      </c>
      <c r="C95" s="277" t="s">
        <v>139</v>
      </c>
      <c r="D95" s="316">
        <v>201.05</v>
      </c>
      <c r="E95" s="316">
        <v>204.35</v>
      </c>
      <c r="F95" s="317">
        <v>196.2</v>
      </c>
      <c r="G95" s="317">
        <v>191.35</v>
      </c>
      <c r="H95" s="317">
        <v>183.2</v>
      </c>
      <c r="I95" s="317">
        <v>209.2</v>
      </c>
      <c r="J95" s="317">
        <v>217.35000000000002</v>
      </c>
      <c r="K95" s="317">
        <v>222.2</v>
      </c>
      <c r="L95" s="304">
        <v>212.5</v>
      </c>
      <c r="M95" s="304">
        <v>199.5</v>
      </c>
      <c r="N95" s="319">
        <v>11917500</v>
      </c>
      <c r="O95" s="320">
        <v>-0.14365474573713596</v>
      </c>
    </row>
    <row r="96" spans="1:15" ht="15">
      <c r="A96" s="277">
        <v>86</v>
      </c>
      <c r="B96" s="396" t="s">
        <v>57</v>
      </c>
      <c r="C96" s="277" t="s">
        <v>140</v>
      </c>
      <c r="D96" s="316">
        <v>158.15</v>
      </c>
      <c r="E96" s="316">
        <v>159.98333333333332</v>
      </c>
      <c r="F96" s="317">
        <v>154.96666666666664</v>
      </c>
      <c r="G96" s="317">
        <v>151.78333333333333</v>
      </c>
      <c r="H96" s="317">
        <v>146.76666666666665</v>
      </c>
      <c r="I96" s="317">
        <v>163.16666666666663</v>
      </c>
      <c r="J96" s="317">
        <v>168.18333333333334</v>
      </c>
      <c r="K96" s="317">
        <v>171.36666666666662</v>
      </c>
      <c r="L96" s="304">
        <v>165</v>
      </c>
      <c r="M96" s="304">
        <v>156.80000000000001</v>
      </c>
      <c r="N96" s="319">
        <v>15576000</v>
      </c>
      <c r="O96" s="320">
        <v>-3.6734693877551024E-2</v>
      </c>
    </row>
    <row r="97" spans="1:15" ht="15">
      <c r="A97" s="277">
        <v>87</v>
      </c>
      <c r="B97" s="396" t="s">
        <v>50</v>
      </c>
      <c r="C97" s="277" t="s">
        <v>141</v>
      </c>
      <c r="D97" s="316">
        <v>350.3</v>
      </c>
      <c r="E97" s="316">
        <v>351.33333333333331</v>
      </c>
      <c r="F97" s="317">
        <v>348.11666666666662</v>
      </c>
      <c r="G97" s="317">
        <v>345.93333333333328</v>
      </c>
      <c r="H97" s="317">
        <v>342.71666666666658</v>
      </c>
      <c r="I97" s="317">
        <v>353.51666666666665</v>
      </c>
      <c r="J97" s="317">
        <v>356.73333333333335</v>
      </c>
      <c r="K97" s="317">
        <v>358.91666666666669</v>
      </c>
      <c r="L97" s="304">
        <v>354.55</v>
      </c>
      <c r="M97" s="304">
        <v>349.15</v>
      </c>
      <c r="N97" s="319">
        <v>11788000</v>
      </c>
      <c r="O97" s="320">
        <v>-3.1229454306377382E-2</v>
      </c>
    </row>
    <row r="98" spans="1:15" ht="15">
      <c r="A98" s="277">
        <v>88</v>
      </c>
      <c r="B98" s="396" t="s">
        <v>44</v>
      </c>
      <c r="C98" s="277" t="s">
        <v>142</v>
      </c>
      <c r="D98" s="316">
        <v>6063.3</v>
      </c>
      <c r="E98" s="316">
        <v>6115.9000000000005</v>
      </c>
      <c r="F98" s="317">
        <v>5995.4500000000007</v>
      </c>
      <c r="G98" s="317">
        <v>5927.6</v>
      </c>
      <c r="H98" s="317">
        <v>5807.1500000000005</v>
      </c>
      <c r="I98" s="317">
        <v>6183.7500000000009</v>
      </c>
      <c r="J98" s="317">
        <v>6304.2</v>
      </c>
      <c r="K98" s="317">
        <v>6372.0500000000011</v>
      </c>
      <c r="L98" s="304">
        <v>6236.35</v>
      </c>
      <c r="M98" s="304">
        <v>6048.05</v>
      </c>
      <c r="N98" s="319">
        <v>2826700</v>
      </c>
      <c r="O98" s="320">
        <v>-1.9766272497139092E-2</v>
      </c>
    </row>
    <row r="99" spans="1:15" ht="15">
      <c r="A99" s="277">
        <v>89</v>
      </c>
      <c r="B99" s="396" t="s">
        <v>50</v>
      </c>
      <c r="C99" s="277" t="s">
        <v>143</v>
      </c>
      <c r="D99" s="316">
        <v>615.65</v>
      </c>
      <c r="E99" s="316">
        <v>613.15</v>
      </c>
      <c r="F99" s="317">
        <v>597.54999999999995</v>
      </c>
      <c r="G99" s="317">
        <v>579.44999999999993</v>
      </c>
      <c r="H99" s="317">
        <v>563.84999999999991</v>
      </c>
      <c r="I99" s="317">
        <v>631.25</v>
      </c>
      <c r="J99" s="317">
        <v>646.85000000000014</v>
      </c>
      <c r="K99" s="317">
        <v>664.95</v>
      </c>
      <c r="L99" s="304">
        <v>628.75</v>
      </c>
      <c r="M99" s="304">
        <v>595.04999999999995</v>
      </c>
      <c r="N99" s="319">
        <v>16323750</v>
      </c>
      <c r="O99" s="320">
        <v>2.2150907952410769E-2</v>
      </c>
    </row>
    <row r="100" spans="1:15" ht="15">
      <c r="A100" s="277">
        <v>90</v>
      </c>
      <c r="B100" s="396" t="s">
        <v>57</v>
      </c>
      <c r="C100" s="277" t="s">
        <v>144</v>
      </c>
      <c r="D100" s="316">
        <v>548.75</v>
      </c>
      <c r="E100" s="316">
        <v>551.36666666666667</v>
      </c>
      <c r="F100" s="317">
        <v>543.73333333333335</v>
      </c>
      <c r="G100" s="317">
        <v>538.7166666666667</v>
      </c>
      <c r="H100" s="317">
        <v>531.08333333333337</v>
      </c>
      <c r="I100" s="317">
        <v>556.38333333333333</v>
      </c>
      <c r="J100" s="317">
        <v>564.01666666666677</v>
      </c>
      <c r="K100" s="317">
        <v>569.0333333333333</v>
      </c>
      <c r="L100" s="304">
        <v>559</v>
      </c>
      <c r="M100" s="304">
        <v>546.35</v>
      </c>
      <c r="N100" s="319">
        <v>1623700</v>
      </c>
      <c r="O100" s="320">
        <v>-4.0706605222734255E-2</v>
      </c>
    </row>
    <row r="101" spans="1:15" ht="15">
      <c r="A101" s="277">
        <v>91</v>
      </c>
      <c r="B101" s="396" t="s">
        <v>73</v>
      </c>
      <c r="C101" s="277" t="s">
        <v>145</v>
      </c>
      <c r="D101" s="316">
        <v>1009.05</v>
      </c>
      <c r="E101" s="316">
        <v>1013.6833333333334</v>
      </c>
      <c r="F101" s="317">
        <v>997.36666666666679</v>
      </c>
      <c r="G101" s="317">
        <v>985.68333333333339</v>
      </c>
      <c r="H101" s="317">
        <v>969.36666666666679</v>
      </c>
      <c r="I101" s="317">
        <v>1025.3666666666668</v>
      </c>
      <c r="J101" s="317">
        <v>1041.6833333333334</v>
      </c>
      <c r="K101" s="317">
        <v>1053.3666666666668</v>
      </c>
      <c r="L101" s="304">
        <v>1030</v>
      </c>
      <c r="M101" s="304">
        <v>1002</v>
      </c>
      <c r="N101" s="319">
        <v>856800</v>
      </c>
      <c r="O101" s="320">
        <v>1.4925373134328358E-2</v>
      </c>
    </row>
    <row r="102" spans="1:15" ht="15">
      <c r="A102" s="277">
        <v>92</v>
      </c>
      <c r="B102" s="396" t="s">
        <v>107</v>
      </c>
      <c r="C102" s="277" t="s">
        <v>146</v>
      </c>
      <c r="D102" s="316">
        <v>986.2</v>
      </c>
      <c r="E102" s="316">
        <v>986.05000000000007</v>
      </c>
      <c r="F102" s="317">
        <v>975.50000000000011</v>
      </c>
      <c r="G102" s="317">
        <v>964.80000000000007</v>
      </c>
      <c r="H102" s="317">
        <v>954.25000000000011</v>
      </c>
      <c r="I102" s="317">
        <v>996.75000000000011</v>
      </c>
      <c r="J102" s="317">
        <v>1007.3000000000001</v>
      </c>
      <c r="K102" s="317">
        <v>1018.0000000000001</v>
      </c>
      <c r="L102" s="304">
        <v>996.6</v>
      </c>
      <c r="M102" s="304">
        <v>975.35</v>
      </c>
      <c r="N102" s="319">
        <v>1504000</v>
      </c>
      <c r="O102" s="320">
        <v>-5.717151454363089E-2</v>
      </c>
    </row>
    <row r="103" spans="1:15" ht="15">
      <c r="A103" s="277">
        <v>93</v>
      </c>
      <c r="B103" s="396" t="s">
        <v>44</v>
      </c>
      <c r="C103" s="277" t="s">
        <v>147</v>
      </c>
      <c r="D103" s="316">
        <v>96.75</v>
      </c>
      <c r="E103" s="316">
        <v>97.55</v>
      </c>
      <c r="F103" s="317">
        <v>95.699999999999989</v>
      </c>
      <c r="G103" s="317">
        <v>94.649999999999991</v>
      </c>
      <c r="H103" s="317">
        <v>92.799999999999983</v>
      </c>
      <c r="I103" s="317">
        <v>98.6</v>
      </c>
      <c r="J103" s="317">
        <v>100.44999999999999</v>
      </c>
      <c r="K103" s="317">
        <v>101.5</v>
      </c>
      <c r="L103" s="304">
        <v>99.4</v>
      </c>
      <c r="M103" s="304">
        <v>96.5</v>
      </c>
      <c r="N103" s="319">
        <v>29806000</v>
      </c>
      <c r="O103" s="320">
        <v>-6.9962686567164182E-3</v>
      </c>
    </row>
    <row r="104" spans="1:15" ht="15">
      <c r="A104" s="277">
        <v>94</v>
      </c>
      <c r="B104" s="396" t="s">
        <v>44</v>
      </c>
      <c r="C104" s="277" t="s">
        <v>148</v>
      </c>
      <c r="D104" s="316">
        <v>65484.75</v>
      </c>
      <c r="E104" s="316">
        <v>66108.416666666672</v>
      </c>
      <c r="F104" s="317">
        <v>64649.333333333343</v>
      </c>
      <c r="G104" s="317">
        <v>63813.916666666672</v>
      </c>
      <c r="H104" s="317">
        <v>62354.833333333343</v>
      </c>
      <c r="I104" s="317">
        <v>66943.833333333343</v>
      </c>
      <c r="J104" s="317">
        <v>68402.916666666686</v>
      </c>
      <c r="K104" s="317">
        <v>69238.333333333343</v>
      </c>
      <c r="L104" s="304">
        <v>67567.5</v>
      </c>
      <c r="M104" s="304">
        <v>65273</v>
      </c>
      <c r="N104" s="319">
        <v>14900</v>
      </c>
      <c r="O104" s="320">
        <v>-5.8749210360075806E-2</v>
      </c>
    </row>
    <row r="105" spans="1:15" ht="15">
      <c r="A105" s="277">
        <v>95</v>
      </c>
      <c r="B105" s="396" t="s">
        <v>57</v>
      </c>
      <c r="C105" s="277" t="s">
        <v>149</v>
      </c>
      <c r="D105" s="316">
        <v>1089.7</v>
      </c>
      <c r="E105" s="316">
        <v>1097.8000000000002</v>
      </c>
      <c r="F105" s="317">
        <v>1078.9500000000003</v>
      </c>
      <c r="G105" s="317">
        <v>1068.2</v>
      </c>
      <c r="H105" s="317">
        <v>1049.3500000000001</v>
      </c>
      <c r="I105" s="317">
        <v>1108.5500000000004</v>
      </c>
      <c r="J105" s="317">
        <v>1127.4000000000003</v>
      </c>
      <c r="K105" s="317">
        <v>1138.1500000000005</v>
      </c>
      <c r="L105" s="304">
        <v>1116.6500000000001</v>
      </c>
      <c r="M105" s="304">
        <v>1087.05</v>
      </c>
      <c r="N105" s="319">
        <v>3580500</v>
      </c>
      <c r="O105" s="320">
        <v>3.490136570561457E-2</v>
      </c>
    </row>
    <row r="106" spans="1:15" ht="15">
      <c r="A106" s="277">
        <v>96</v>
      </c>
      <c r="B106" s="396" t="s">
        <v>113</v>
      </c>
      <c r="C106" s="277" t="s">
        <v>150</v>
      </c>
      <c r="D106" s="316">
        <v>35.9</v>
      </c>
      <c r="E106" s="316">
        <v>35.483333333333327</v>
      </c>
      <c r="F106" s="317">
        <v>33.916666666666657</v>
      </c>
      <c r="G106" s="317">
        <v>31.93333333333333</v>
      </c>
      <c r="H106" s="317">
        <v>30.36666666666666</v>
      </c>
      <c r="I106" s="317">
        <v>37.466666666666654</v>
      </c>
      <c r="J106" s="317">
        <v>39.033333333333331</v>
      </c>
      <c r="K106" s="317">
        <v>41.016666666666652</v>
      </c>
      <c r="L106" s="304">
        <v>37.049999999999997</v>
      </c>
      <c r="M106" s="304">
        <v>33.5</v>
      </c>
      <c r="N106" s="319">
        <v>40732000</v>
      </c>
      <c r="O106" s="320">
        <v>9.3065693430656932E-2</v>
      </c>
    </row>
    <row r="107" spans="1:15" ht="15">
      <c r="A107" s="277">
        <v>97</v>
      </c>
      <c r="B107" s="396" t="s">
        <v>39</v>
      </c>
      <c r="C107" s="277" t="s">
        <v>261</v>
      </c>
      <c r="D107" s="316">
        <v>2858.1</v>
      </c>
      <c r="E107" s="316">
        <v>2873.7166666666672</v>
      </c>
      <c r="F107" s="317">
        <v>2819.6833333333343</v>
      </c>
      <c r="G107" s="317">
        <v>2781.2666666666673</v>
      </c>
      <c r="H107" s="317">
        <v>2727.2333333333345</v>
      </c>
      <c r="I107" s="317">
        <v>2912.1333333333341</v>
      </c>
      <c r="J107" s="317">
        <v>2966.166666666667</v>
      </c>
      <c r="K107" s="317">
        <v>3004.5833333333339</v>
      </c>
      <c r="L107" s="304">
        <v>2927.75</v>
      </c>
      <c r="M107" s="304">
        <v>2835.3</v>
      </c>
      <c r="N107" s="319">
        <v>729000</v>
      </c>
      <c r="O107" s="320">
        <v>-1.2863913337846988E-2</v>
      </c>
    </row>
    <row r="108" spans="1:15" ht="15">
      <c r="A108" s="277">
        <v>98</v>
      </c>
      <c r="B108" s="396" t="s">
        <v>102</v>
      </c>
      <c r="C108" s="277" t="s">
        <v>152</v>
      </c>
      <c r="D108" s="316">
        <v>32.700000000000003</v>
      </c>
      <c r="E108" s="316">
        <v>33.183333333333337</v>
      </c>
      <c r="F108" s="317">
        <v>32.016666666666673</v>
      </c>
      <c r="G108" s="317">
        <v>31.333333333333336</v>
      </c>
      <c r="H108" s="317">
        <v>30.166666666666671</v>
      </c>
      <c r="I108" s="317">
        <v>33.866666666666674</v>
      </c>
      <c r="J108" s="317">
        <v>35.033333333333331</v>
      </c>
      <c r="K108" s="317">
        <v>35.716666666666676</v>
      </c>
      <c r="L108" s="304">
        <v>34.35</v>
      </c>
      <c r="M108" s="304">
        <v>32.5</v>
      </c>
      <c r="N108" s="319">
        <v>20748000</v>
      </c>
      <c r="O108" s="320">
        <v>-5.5449330783938815E-2</v>
      </c>
    </row>
    <row r="109" spans="1:15" ht="15">
      <c r="A109" s="277">
        <v>99</v>
      </c>
      <c r="B109" s="396" t="s">
        <v>50</v>
      </c>
      <c r="C109" s="277" t="s">
        <v>153</v>
      </c>
      <c r="D109" s="316">
        <v>16874.8</v>
      </c>
      <c r="E109" s="316">
        <v>16948.266666666666</v>
      </c>
      <c r="F109" s="317">
        <v>16726.533333333333</v>
      </c>
      <c r="G109" s="317">
        <v>16578.266666666666</v>
      </c>
      <c r="H109" s="317">
        <v>16356.533333333333</v>
      </c>
      <c r="I109" s="317">
        <v>17096.533333333333</v>
      </c>
      <c r="J109" s="317">
        <v>17318.266666666663</v>
      </c>
      <c r="K109" s="317">
        <v>17466.533333333333</v>
      </c>
      <c r="L109" s="304">
        <v>17170</v>
      </c>
      <c r="M109" s="304">
        <v>16800</v>
      </c>
      <c r="N109" s="319">
        <v>591250</v>
      </c>
      <c r="O109" s="320">
        <v>9.9069092151336576E-3</v>
      </c>
    </row>
    <row r="110" spans="1:15" ht="15">
      <c r="A110" s="277">
        <v>100</v>
      </c>
      <c r="B110" s="396" t="s">
        <v>107</v>
      </c>
      <c r="C110" s="277" t="s">
        <v>154</v>
      </c>
      <c r="D110" s="316">
        <v>1537.4</v>
      </c>
      <c r="E110" s="316">
        <v>1527.8333333333333</v>
      </c>
      <c r="F110" s="317">
        <v>1503.1666666666665</v>
      </c>
      <c r="G110" s="317">
        <v>1468.9333333333332</v>
      </c>
      <c r="H110" s="317">
        <v>1444.2666666666664</v>
      </c>
      <c r="I110" s="317">
        <v>1562.0666666666666</v>
      </c>
      <c r="J110" s="317">
        <v>1586.7333333333331</v>
      </c>
      <c r="K110" s="317">
        <v>1620.9666666666667</v>
      </c>
      <c r="L110" s="304">
        <v>1552.5</v>
      </c>
      <c r="M110" s="304">
        <v>1493.6</v>
      </c>
      <c r="N110" s="319">
        <v>540000</v>
      </c>
      <c r="O110" s="320">
        <v>-6.6753078418664943E-2</v>
      </c>
    </row>
    <row r="111" spans="1:15" ht="15">
      <c r="A111" s="277">
        <v>101</v>
      </c>
      <c r="B111" s="396" t="s">
        <v>113</v>
      </c>
      <c r="C111" s="277" t="s">
        <v>155</v>
      </c>
      <c r="D111" s="316">
        <v>84.95</v>
      </c>
      <c r="E111" s="316">
        <v>85.066666666666663</v>
      </c>
      <c r="F111" s="317">
        <v>82.183333333333323</v>
      </c>
      <c r="G111" s="317">
        <v>79.416666666666657</v>
      </c>
      <c r="H111" s="317">
        <v>76.533333333333317</v>
      </c>
      <c r="I111" s="317">
        <v>87.833333333333329</v>
      </c>
      <c r="J111" s="317">
        <v>90.716666666666654</v>
      </c>
      <c r="K111" s="317">
        <v>93.483333333333334</v>
      </c>
      <c r="L111" s="304">
        <v>87.95</v>
      </c>
      <c r="M111" s="304">
        <v>82.3</v>
      </c>
      <c r="N111" s="319">
        <v>32307400</v>
      </c>
      <c r="O111" s="320">
        <v>1.1113440972950304E-2</v>
      </c>
    </row>
    <row r="112" spans="1:15" ht="15">
      <c r="A112" s="277">
        <v>102</v>
      </c>
      <c r="B112" s="396" t="s">
        <v>42</v>
      </c>
      <c r="C112" s="277" t="s">
        <v>156</v>
      </c>
      <c r="D112" s="316">
        <v>91.45</v>
      </c>
      <c r="E112" s="316">
        <v>91.933333333333337</v>
      </c>
      <c r="F112" s="317">
        <v>90.76666666666668</v>
      </c>
      <c r="G112" s="317">
        <v>90.083333333333343</v>
      </c>
      <c r="H112" s="317">
        <v>88.916666666666686</v>
      </c>
      <c r="I112" s="317">
        <v>92.616666666666674</v>
      </c>
      <c r="J112" s="317">
        <v>93.783333333333331</v>
      </c>
      <c r="K112" s="317">
        <v>94.466666666666669</v>
      </c>
      <c r="L112" s="304">
        <v>93.1</v>
      </c>
      <c r="M112" s="304">
        <v>91.25</v>
      </c>
      <c r="N112" s="319">
        <v>67847100</v>
      </c>
      <c r="O112" s="320">
        <v>3.8928166186610803E-2</v>
      </c>
    </row>
    <row r="113" spans="1:15" ht="15">
      <c r="A113" s="277">
        <v>103</v>
      </c>
      <c r="B113" s="396" t="s">
        <v>73</v>
      </c>
      <c r="C113" s="277" t="s">
        <v>158</v>
      </c>
      <c r="D113" s="316">
        <v>81.5</v>
      </c>
      <c r="E113" s="316">
        <v>81.966666666666669</v>
      </c>
      <c r="F113" s="317">
        <v>80.683333333333337</v>
      </c>
      <c r="G113" s="317">
        <v>79.866666666666674</v>
      </c>
      <c r="H113" s="317">
        <v>78.583333333333343</v>
      </c>
      <c r="I113" s="317">
        <v>82.783333333333331</v>
      </c>
      <c r="J113" s="317">
        <v>84.066666666666663</v>
      </c>
      <c r="K113" s="317">
        <v>84.883333333333326</v>
      </c>
      <c r="L113" s="304">
        <v>83.25</v>
      </c>
      <c r="M113" s="304">
        <v>81.150000000000006</v>
      </c>
      <c r="N113" s="319">
        <v>62162100</v>
      </c>
      <c r="O113" s="320">
        <v>-7.49938529628719E-3</v>
      </c>
    </row>
    <row r="114" spans="1:15" ht="15">
      <c r="A114" s="277">
        <v>104</v>
      </c>
      <c r="B114" s="396" t="s">
        <v>79</v>
      </c>
      <c r="C114" s="277" t="s">
        <v>159</v>
      </c>
      <c r="D114" s="316">
        <v>20067.7</v>
      </c>
      <c r="E114" s="316">
        <v>20291.066666666666</v>
      </c>
      <c r="F114" s="317">
        <v>19776.633333333331</v>
      </c>
      <c r="G114" s="317">
        <v>19485.566666666666</v>
      </c>
      <c r="H114" s="317">
        <v>18971.133333333331</v>
      </c>
      <c r="I114" s="317">
        <v>20582.133333333331</v>
      </c>
      <c r="J114" s="317">
        <v>21096.566666666666</v>
      </c>
      <c r="K114" s="317">
        <v>21387.633333333331</v>
      </c>
      <c r="L114" s="304">
        <v>20805.5</v>
      </c>
      <c r="M114" s="304">
        <v>20000</v>
      </c>
      <c r="N114" s="319">
        <v>112470</v>
      </c>
      <c r="O114" s="320">
        <v>3.1929534819708227E-2</v>
      </c>
    </row>
    <row r="115" spans="1:15" ht="15">
      <c r="A115" s="277">
        <v>105</v>
      </c>
      <c r="B115" s="396" t="s">
        <v>52</v>
      </c>
      <c r="C115" s="277" t="s">
        <v>160</v>
      </c>
      <c r="D115" s="316">
        <v>1421.3</v>
      </c>
      <c r="E115" s="316">
        <v>1432</v>
      </c>
      <c r="F115" s="317">
        <v>1399.3</v>
      </c>
      <c r="G115" s="317">
        <v>1377.3</v>
      </c>
      <c r="H115" s="317">
        <v>1344.6</v>
      </c>
      <c r="I115" s="317">
        <v>1454</v>
      </c>
      <c r="J115" s="317">
        <v>1486.6999999999998</v>
      </c>
      <c r="K115" s="317">
        <v>1508.7</v>
      </c>
      <c r="L115" s="304">
        <v>1464.7</v>
      </c>
      <c r="M115" s="304">
        <v>1410</v>
      </c>
      <c r="N115" s="319">
        <v>3555750</v>
      </c>
      <c r="O115" s="320">
        <v>-1.3579493439121147E-2</v>
      </c>
    </row>
    <row r="116" spans="1:15" ht="15">
      <c r="A116" s="277">
        <v>106</v>
      </c>
      <c r="B116" s="396" t="s">
        <v>73</v>
      </c>
      <c r="C116" s="277" t="s">
        <v>161</v>
      </c>
      <c r="D116" s="316">
        <v>257.64999999999998</v>
      </c>
      <c r="E116" s="316">
        <v>255.68333333333331</v>
      </c>
      <c r="F116" s="317">
        <v>252.46666666666664</v>
      </c>
      <c r="G116" s="317">
        <v>247.28333333333333</v>
      </c>
      <c r="H116" s="317">
        <v>244.06666666666666</v>
      </c>
      <c r="I116" s="317">
        <v>260.86666666666662</v>
      </c>
      <c r="J116" s="317">
        <v>264.08333333333326</v>
      </c>
      <c r="K116" s="317">
        <v>269.26666666666659</v>
      </c>
      <c r="L116" s="304">
        <v>258.89999999999998</v>
      </c>
      <c r="M116" s="304">
        <v>250.5</v>
      </c>
      <c r="N116" s="319">
        <v>15645000</v>
      </c>
      <c r="O116" s="320">
        <v>2.3063617143955412E-3</v>
      </c>
    </row>
    <row r="117" spans="1:15" ht="15">
      <c r="A117" s="277">
        <v>107</v>
      </c>
      <c r="B117" s="396" t="s">
        <v>57</v>
      </c>
      <c r="C117" s="277" t="s">
        <v>162</v>
      </c>
      <c r="D117" s="316">
        <v>84.75</v>
      </c>
      <c r="E117" s="316">
        <v>85.383333333333326</v>
      </c>
      <c r="F117" s="317">
        <v>83.816666666666649</v>
      </c>
      <c r="G117" s="317">
        <v>82.883333333333326</v>
      </c>
      <c r="H117" s="317">
        <v>81.316666666666649</v>
      </c>
      <c r="I117" s="317">
        <v>86.316666666666649</v>
      </c>
      <c r="J117" s="317">
        <v>87.883333333333312</v>
      </c>
      <c r="K117" s="317">
        <v>88.816666666666649</v>
      </c>
      <c r="L117" s="304">
        <v>86.95</v>
      </c>
      <c r="M117" s="304">
        <v>84.45</v>
      </c>
      <c r="N117" s="319">
        <v>51094200</v>
      </c>
      <c r="O117" s="320">
        <v>2.691588785046729E-2</v>
      </c>
    </row>
    <row r="118" spans="1:15" ht="15">
      <c r="A118" s="277">
        <v>108</v>
      </c>
      <c r="B118" s="396" t="s">
        <v>50</v>
      </c>
      <c r="C118" s="277" t="s">
        <v>163</v>
      </c>
      <c r="D118" s="316">
        <v>1388.7</v>
      </c>
      <c r="E118" s="316">
        <v>1395.0666666666666</v>
      </c>
      <c r="F118" s="317">
        <v>1374.1833333333332</v>
      </c>
      <c r="G118" s="317">
        <v>1359.6666666666665</v>
      </c>
      <c r="H118" s="317">
        <v>1338.7833333333331</v>
      </c>
      <c r="I118" s="317">
        <v>1409.5833333333333</v>
      </c>
      <c r="J118" s="317">
        <v>1430.4666666666665</v>
      </c>
      <c r="K118" s="317">
        <v>1444.9833333333333</v>
      </c>
      <c r="L118" s="304">
        <v>1415.95</v>
      </c>
      <c r="M118" s="304">
        <v>1380.55</v>
      </c>
      <c r="N118" s="319">
        <v>3347500</v>
      </c>
      <c r="O118" s="320">
        <v>2.9881966233378154E-4</v>
      </c>
    </row>
    <row r="119" spans="1:15" ht="15">
      <c r="A119" s="277">
        <v>109</v>
      </c>
      <c r="B119" s="396" t="s">
        <v>54</v>
      </c>
      <c r="C119" s="277" t="s">
        <v>164</v>
      </c>
      <c r="D119" s="316">
        <v>37.4</v>
      </c>
      <c r="E119" s="316">
        <v>37.666666666666664</v>
      </c>
      <c r="F119" s="317">
        <v>36.383333333333326</v>
      </c>
      <c r="G119" s="317">
        <v>35.36666666666666</v>
      </c>
      <c r="H119" s="317">
        <v>34.083333333333321</v>
      </c>
      <c r="I119" s="317">
        <v>38.68333333333333</v>
      </c>
      <c r="J119" s="317">
        <v>39.966666666666676</v>
      </c>
      <c r="K119" s="317">
        <v>40.983333333333334</v>
      </c>
      <c r="L119" s="304">
        <v>38.950000000000003</v>
      </c>
      <c r="M119" s="304">
        <v>36.65</v>
      </c>
      <c r="N119" s="319">
        <v>59136000</v>
      </c>
      <c r="O119" s="320">
        <v>5.4681647940074907E-2</v>
      </c>
    </row>
    <row r="120" spans="1:15" ht="15">
      <c r="A120" s="277">
        <v>110</v>
      </c>
      <c r="B120" s="396" t="s">
        <v>42</v>
      </c>
      <c r="C120" s="277" t="s">
        <v>165</v>
      </c>
      <c r="D120" s="316">
        <v>170.4</v>
      </c>
      <c r="E120" s="316">
        <v>171.43333333333331</v>
      </c>
      <c r="F120" s="317">
        <v>168.61666666666662</v>
      </c>
      <c r="G120" s="317">
        <v>166.83333333333331</v>
      </c>
      <c r="H120" s="317">
        <v>164.01666666666662</v>
      </c>
      <c r="I120" s="317">
        <v>173.21666666666661</v>
      </c>
      <c r="J120" s="317">
        <v>176.03333333333327</v>
      </c>
      <c r="K120" s="317">
        <v>177.81666666666661</v>
      </c>
      <c r="L120" s="304">
        <v>174.25</v>
      </c>
      <c r="M120" s="304">
        <v>169.65</v>
      </c>
      <c r="N120" s="319">
        <v>32804000</v>
      </c>
      <c r="O120" s="320">
        <v>9.6023636587467681E-3</v>
      </c>
    </row>
    <row r="121" spans="1:15" ht="15">
      <c r="A121" s="277">
        <v>111</v>
      </c>
      <c r="B121" s="396" t="s">
        <v>89</v>
      </c>
      <c r="C121" s="277" t="s">
        <v>166</v>
      </c>
      <c r="D121" s="316">
        <v>1041.55</v>
      </c>
      <c r="E121" s="316">
        <v>1047.8500000000001</v>
      </c>
      <c r="F121" s="317">
        <v>1029.7500000000002</v>
      </c>
      <c r="G121" s="317">
        <v>1017.95</v>
      </c>
      <c r="H121" s="317">
        <v>999.85000000000014</v>
      </c>
      <c r="I121" s="317">
        <v>1059.6500000000003</v>
      </c>
      <c r="J121" s="317">
        <v>1077.7500000000002</v>
      </c>
      <c r="K121" s="317">
        <v>1089.5500000000004</v>
      </c>
      <c r="L121" s="304">
        <v>1065.95</v>
      </c>
      <c r="M121" s="304">
        <v>1036.05</v>
      </c>
      <c r="N121" s="319">
        <v>1480800</v>
      </c>
      <c r="O121" s="320">
        <v>2.2934512296214425E-2</v>
      </c>
    </row>
    <row r="122" spans="1:15" ht="15">
      <c r="A122" s="277">
        <v>112</v>
      </c>
      <c r="B122" s="396" t="s">
        <v>37</v>
      </c>
      <c r="C122" s="277" t="s">
        <v>167</v>
      </c>
      <c r="D122" s="316">
        <v>642.95000000000005</v>
      </c>
      <c r="E122" s="316">
        <v>646.81666666666672</v>
      </c>
      <c r="F122" s="317">
        <v>637.63333333333344</v>
      </c>
      <c r="G122" s="317">
        <v>632.31666666666672</v>
      </c>
      <c r="H122" s="317">
        <v>623.13333333333344</v>
      </c>
      <c r="I122" s="317">
        <v>652.13333333333344</v>
      </c>
      <c r="J122" s="317">
        <v>661.31666666666661</v>
      </c>
      <c r="K122" s="317">
        <v>666.63333333333344</v>
      </c>
      <c r="L122" s="304">
        <v>656</v>
      </c>
      <c r="M122" s="304">
        <v>641.5</v>
      </c>
      <c r="N122" s="319">
        <v>995350</v>
      </c>
      <c r="O122" s="320">
        <v>-3.3828382838283828E-2</v>
      </c>
    </row>
    <row r="123" spans="1:15" ht="15">
      <c r="A123" s="277">
        <v>113</v>
      </c>
      <c r="B123" s="396" t="s">
        <v>54</v>
      </c>
      <c r="C123" s="277" t="s">
        <v>168</v>
      </c>
      <c r="D123" s="316">
        <v>187.1</v>
      </c>
      <c r="E123" s="316">
        <v>190.25</v>
      </c>
      <c r="F123" s="317">
        <v>182.4</v>
      </c>
      <c r="G123" s="317">
        <v>177.70000000000002</v>
      </c>
      <c r="H123" s="317">
        <v>169.85000000000002</v>
      </c>
      <c r="I123" s="317">
        <v>194.95</v>
      </c>
      <c r="J123" s="317">
        <v>202.8</v>
      </c>
      <c r="K123" s="317">
        <v>207.49999999999997</v>
      </c>
      <c r="L123" s="304">
        <v>198.1</v>
      </c>
      <c r="M123" s="304">
        <v>185.55</v>
      </c>
      <c r="N123" s="319">
        <v>20540000</v>
      </c>
      <c r="O123" s="320">
        <v>-1.6311791806748847E-2</v>
      </c>
    </row>
    <row r="124" spans="1:15" ht="15">
      <c r="A124" s="277">
        <v>114</v>
      </c>
      <c r="B124" s="396" t="s">
        <v>42</v>
      </c>
      <c r="C124" s="277" t="s">
        <v>169</v>
      </c>
      <c r="D124" s="316">
        <v>108</v>
      </c>
      <c r="E124" s="316">
        <v>108.81666666666668</v>
      </c>
      <c r="F124" s="317">
        <v>106.58333333333336</v>
      </c>
      <c r="G124" s="317">
        <v>105.16666666666669</v>
      </c>
      <c r="H124" s="317">
        <v>102.93333333333337</v>
      </c>
      <c r="I124" s="317">
        <v>110.23333333333335</v>
      </c>
      <c r="J124" s="317">
        <v>112.46666666666667</v>
      </c>
      <c r="K124" s="317">
        <v>113.88333333333334</v>
      </c>
      <c r="L124" s="304">
        <v>111.05</v>
      </c>
      <c r="M124" s="304">
        <v>107.4</v>
      </c>
      <c r="N124" s="319">
        <v>18012000</v>
      </c>
      <c r="O124" s="320">
        <v>7.0231729055258471E-2</v>
      </c>
    </row>
    <row r="125" spans="1:15" ht="15">
      <c r="A125" s="277">
        <v>115</v>
      </c>
      <c r="B125" s="396" t="s">
        <v>73</v>
      </c>
      <c r="C125" s="277" t="s">
        <v>170</v>
      </c>
      <c r="D125" s="316">
        <v>1804.45</v>
      </c>
      <c r="E125" s="316">
        <v>1812.9000000000003</v>
      </c>
      <c r="F125" s="317">
        <v>1788.7000000000007</v>
      </c>
      <c r="G125" s="317">
        <v>1772.9500000000005</v>
      </c>
      <c r="H125" s="317">
        <v>1748.7500000000009</v>
      </c>
      <c r="I125" s="317">
        <v>1828.6500000000005</v>
      </c>
      <c r="J125" s="317">
        <v>1852.85</v>
      </c>
      <c r="K125" s="317">
        <v>1868.6000000000004</v>
      </c>
      <c r="L125" s="304">
        <v>1837.1</v>
      </c>
      <c r="M125" s="304">
        <v>1797.15</v>
      </c>
      <c r="N125" s="319">
        <v>42232140</v>
      </c>
      <c r="O125" s="320">
        <v>-1.422761831791124E-2</v>
      </c>
    </row>
    <row r="126" spans="1:15" ht="15">
      <c r="A126" s="277">
        <v>116</v>
      </c>
      <c r="B126" s="396" t="s">
        <v>113</v>
      </c>
      <c r="C126" s="277" t="s">
        <v>171</v>
      </c>
      <c r="D126" s="316">
        <v>35.5</v>
      </c>
      <c r="E126" s="316">
        <v>35.449999999999996</v>
      </c>
      <c r="F126" s="317">
        <v>33.149999999999991</v>
      </c>
      <c r="G126" s="317">
        <v>30.799999999999997</v>
      </c>
      <c r="H126" s="317">
        <v>28.499999999999993</v>
      </c>
      <c r="I126" s="317">
        <v>37.79999999999999</v>
      </c>
      <c r="J126" s="317">
        <v>40.099999999999987</v>
      </c>
      <c r="K126" s="317">
        <v>42.449999999999989</v>
      </c>
      <c r="L126" s="304">
        <v>37.75</v>
      </c>
      <c r="M126" s="304">
        <v>33.1</v>
      </c>
      <c r="N126" s="319">
        <v>58064000</v>
      </c>
      <c r="O126" s="320">
        <v>0.27280299875052061</v>
      </c>
    </row>
    <row r="127" spans="1:15" ht="15">
      <c r="A127" s="277">
        <v>117</v>
      </c>
      <c r="B127" s="449" t="s">
        <v>57</v>
      </c>
      <c r="C127" s="277" t="s">
        <v>280</v>
      </c>
      <c r="D127" s="316">
        <v>853.9</v>
      </c>
      <c r="E127" s="316">
        <v>858.06666666666661</v>
      </c>
      <c r="F127" s="317">
        <v>845.98333333333323</v>
      </c>
      <c r="G127" s="317">
        <v>838.06666666666661</v>
      </c>
      <c r="H127" s="317">
        <v>825.98333333333323</v>
      </c>
      <c r="I127" s="317">
        <v>865.98333333333323</v>
      </c>
      <c r="J127" s="317">
        <v>878.06666666666672</v>
      </c>
      <c r="K127" s="317">
        <v>885.98333333333323</v>
      </c>
      <c r="L127" s="304">
        <v>870.15</v>
      </c>
      <c r="M127" s="304">
        <v>850.15</v>
      </c>
      <c r="N127" s="319">
        <v>5991750</v>
      </c>
      <c r="O127" s="320">
        <v>-6.2196790645602691E-3</v>
      </c>
    </row>
    <row r="128" spans="1:15" ht="15">
      <c r="A128" s="277">
        <v>118</v>
      </c>
      <c r="B128" s="396" t="s">
        <v>54</v>
      </c>
      <c r="C128" s="277" t="s">
        <v>172</v>
      </c>
      <c r="D128" s="316">
        <v>192.6</v>
      </c>
      <c r="E128" s="316">
        <v>193.31666666666669</v>
      </c>
      <c r="F128" s="317">
        <v>188.28333333333339</v>
      </c>
      <c r="G128" s="317">
        <v>183.9666666666667</v>
      </c>
      <c r="H128" s="317">
        <v>178.93333333333339</v>
      </c>
      <c r="I128" s="317">
        <v>197.63333333333338</v>
      </c>
      <c r="J128" s="317">
        <v>202.66666666666669</v>
      </c>
      <c r="K128" s="317">
        <v>206.98333333333338</v>
      </c>
      <c r="L128" s="304">
        <v>198.35</v>
      </c>
      <c r="M128" s="304">
        <v>189</v>
      </c>
      <c r="N128" s="319">
        <v>120543000</v>
      </c>
      <c r="O128" s="320">
        <v>8.8591476795535209E-2</v>
      </c>
    </row>
    <row r="129" spans="1:15" ht="15">
      <c r="A129" s="277">
        <v>119</v>
      </c>
      <c r="B129" s="396" t="s">
        <v>37</v>
      </c>
      <c r="C129" s="277" t="s">
        <v>173</v>
      </c>
      <c r="D129" s="316">
        <v>22536.9</v>
      </c>
      <c r="E129" s="316">
        <v>22666.350000000002</v>
      </c>
      <c r="F129" s="317">
        <v>22352.800000000003</v>
      </c>
      <c r="G129" s="317">
        <v>22168.7</v>
      </c>
      <c r="H129" s="317">
        <v>21855.15</v>
      </c>
      <c r="I129" s="317">
        <v>22850.450000000004</v>
      </c>
      <c r="J129" s="317">
        <v>23164</v>
      </c>
      <c r="K129" s="317">
        <v>23348.100000000006</v>
      </c>
      <c r="L129" s="304">
        <v>22979.9</v>
      </c>
      <c r="M129" s="304">
        <v>22482.25</v>
      </c>
      <c r="N129" s="319">
        <v>141150</v>
      </c>
      <c r="O129" s="320">
        <v>-4.9347902714134652E-3</v>
      </c>
    </row>
    <row r="130" spans="1:15" ht="15">
      <c r="A130" s="277">
        <v>120</v>
      </c>
      <c r="B130" s="396" t="s">
        <v>64</v>
      </c>
      <c r="C130" s="277" t="s">
        <v>174</v>
      </c>
      <c r="D130" s="316">
        <v>1156.2</v>
      </c>
      <c r="E130" s="316">
        <v>1161.7</v>
      </c>
      <c r="F130" s="317">
        <v>1134.5500000000002</v>
      </c>
      <c r="G130" s="317">
        <v>1112.9000000000001</v>
      </c>
      <c r="H130" s="317">
        <v>1085.7500000000002</v>
      </c>
      <c r="I130" s="317">
        <v>1183.3500000000001</v>
      </c>
      <c r="J130" s="317">
        <v>1210.5000000000002</v>
      </c>
      <c r="K130" s="317">
        <v>1232.1500000000001</v>
      </c>
      <c r="L130" s="304">
        <v>1188.8499999999999</v>
      </c>
      <c r="M130" s="304">
        <v>1140.05</v>
      </c>
      <c r="N130" s="319">
        <v>2225850</v>
      </c>
      <c r="O130" s="320">
        <v>-5.7960893854748605E-2</v>
      </c>
    </row>
    <row r="131" spans="1:15" ht="15">
      <c r="A131" s="277">
        <v>121</v>
      </c>
      <c r="B131" s="396" t="s">
        <v>79</v>
      </c>
      <c r="C131" s="277" t="s">
        <v>175</v>
      </c>
      <c r="D131" s="316">
        <v>3917.4</v>
      </c>
      <c r="E131" s="316">
        <v>3947.8166666666671</v>
      </c>
      <c r="F131" s="317">
        <v>3841.6333333333341</v>
      </c>
      <c r="G131" s="317">
        <v>3765.8666666666672</v>
      </c>
      <c r="H131" s="317">
        <v>3659.6833333333343</v>
      </c>
      <c r="I131" s="317">
        <v>4023.5833333333339</v>
      </c>
      <c r="J131" s="317">
        <v>4129.7666666666673</v>
      </c>
      <c r="K131" s="317">
        <v>4205.5333333333338</v>
      </c>
      <c r="L131" s="304">
        <v>4054</v>
      </c>
      <c r="M131" s="304">
        <v>3872.05</v>
      </c>
      <c r="N131" s="319">
        <v>608500</v>
      </c>
      <c r="O131" s="320">
        <v>5.780095610604085E-2</v>
      </c>
    </row>
    <row r="132" spans="1:15" ht="15">
      <c r="A132" s="277">
        <v>122</v>
      </c>
      <c r="B132" s="396" t="s">
        <v>57</v>
      </c>
      <c r="C132" s="277" t="s">
        <v>176</v>
      </c>
      <c r="D132" s="316">
        <v>751.9</v>
      </c>
      <c r="E132" s="316">
        <v>754.9666666666667</v>
      </c>
      <c r="F132" s="317">
        <v>726.33333333333337</v>
      </c>
      <c r="G132" s="317">
        <v>700.76666666666665</v>
      </c>
      <c r="H132" s="317">
        <v>672.13333333333333</v>
      </c>
      <c r="I132" s="317">
        <v>780.53333333333342</v>
      </c>
      <c r="J132" s="317">
        <v>809.16666666666663</v>
      </c>
      <c r="K132" s="317">
        <v>834.73333333333346</v>
      </c>
      <c r="L132" s="304">
        <v>783.6</v>
      </c>
      <c r="M132" s="304">
        <v>729.4</v>
      </c>
      <c r="N132" s="319">
        <v>2490150</v>
      </c>
      <c r="O132" s="320">
        <v>-0.12374199451052149</v>
      </c>
    </row>
    <row r="133" spans="1:15" ht="15">
      <c r="A133" s="277">
        <v>123</v>
      </c>
      <c r="B133" s="396" t="s">
        <v>52</v>
      </c>
      <c r="C133" s="277" t="s">
        <v>178</v>
      </c>
      <c r="D133" s="316">
        <v>484.15</v>
      </c>
      <c r="E133" s="316">
        <v>484.7166666666667</v>
      </c>
      <c r="F133" s="317">
        <v>480.43333333333339</v>
      </c>
      <c r="G133" s="317">
        <v>476.7166666666667</v>
      </c>
      <c r="H133" s="317">
        <v>472.43333333333339</v>
      </c>
      <c r="I133" s="317">
        <v>488.43333333333339</v>
      </c>
      <c r="J133" s="317">
        <v>492.7166666666667</v>
      </c>
      <c r="K133" s="317">
        <v>496.43333333333339</v>
      </c>
      <c r="L133" s="304">
        <v>489</v>
      </c>
      <c r="M133" s="304">
        <v>481</v>
      </c>
      <c r="N133" s="319">
        <v>29531600</v>
      </c>
      <c r="O133" s="320">
        <v>-2.1568718400667933E-2</v>
      </c>
    </row>
    <row r="134" spans="1:15" ht="15">
      <c r="A134" s="277">
        <v>124</v>
      </c>
      <c r="B134" s="396" t="s">
        <v>89</v>
      </c>
      <c r="C134" s="277" t="s">
        <v>179</v>
      </c>
      <c r="D134" s="316">
        <v>391.55</v>
      </c>
      <c r="E134" s="316">
        <v>392.56666666666666</v>
      </c>
      <c r="F134" s="317">
        <v>386.68333333333334</v>
      </c>
      <c r="G134" s="317">
        <v>381.81666666666666</v>
      </c>
      <c r="H134" s="317">
        <v>375.93333333333334</v>
      </c>
      <c r="I134" s="317">
        <v>397.43333333333334</v>
      </c>
      <c r="J134" s="317">
        <v>403.31666666666666</v>
      </c>
      <c r="K134" s="317">
        <v>408.18333333333334</v>
      </c>
      <c r="L134" s="304">
        <v>398.45</v>
      </c>
      <c r="M134" s="304">
        <v>387.7</v>
      </c>
      <c r="N134" s="319">
        <v>5208000</v>
      </c>
      <c r="O134" s="320">
        <v>-2.2247254294564912E-2</v>
      </c>
    </row>
    <row r="135" spans="1:15" ht="15">
      <c r="A135" s="277">
        <v>125</v>
      </c>
      <c r="B135" s="396" t="s">
        <v>180</v>
      </c>
      <c r="C135" s="277" t="s">
        <v>181</v>
      </c>
      <c r="D135" s="316">
        <v>313.55</v>
      </c>
      <c r="E135" s="316">
        <v>315.5</v>
      </c>
      <c r="F135" s="317">
        <v>310.3</v>
      </c>
      <c r="G135" s="317">
        <v>307.05</v>
      </c>
      <c r="H135" s="317">
        <v>301.85000000000002</v>
      </c>
      <c r="I135" s="317">
        <v>318.75</v>
      </c>
      <c r="J135" s="317">
        <v>323.95000000000005</v>
      </c>
      <c r="K135" s="317">
        <v>327.2</v>
      </c>
      <c r="L135" s="304">
        <v>320.7</v>
      </c>
      <c r="M135" s="304">
        <v>312.25</v>
      </c>
      <c r="N135" s="319">
        <v>3576000</v>
      </c>
      <c r="O135" s="320">
        <v>0.29565217391304349</v>
      </c>
    </row>
    <row r="136" spans="1:15" ht="15">
      <c r="A136" s="277">
        <v>126</v>
      </c>
      <c r="B136" s="396" t="s">
        <v>39</v>
      </c>
      <c r="C136" s="277" t="s">
        <v>3465</v>
      </c>
      <c r="D136" s="316">
        <v>432.75</v>
      </c>
      <c r="E136" s="316">
        <v>428.51666666666665</v>
      </c>
      <c r="F136" s="317">
        <v>419.23333333333329</v>
      </c>
      <c r="G136" s="317">
        <v>405.71666666666664</v>
      </c>
      <c r="H136" s="317">
        <v>396.43333333333328</v>
      </c>
      <c r="I136" s="317">
        <v>442.0333333333333</v>
      </c>
      <c r="J136" s="317">
        <v>451.31666666666661</v>
      </c>
      <c r="K136" s="317">
        <v>464.83333333333331</v>
      </c>
      <c r="L136" s="304">
        <v>437.8</v>
      </c>
      <c r="M136" s="304">
        <v>415</v>
      </c>
      <c r="N136" s="319">
        <v>15387300</v>
      </c>
      <c r="O136" s="320">
        <v>4.5112781954887216E-2</v>
      </c>
    </row>
    <row r="137" spans="1:15" ht="15">
      <c r="A137" s="277">
        <v>127</v>
      </c>
      <c r="B137" s="396" t="s">
        <v>44</v>
      </c>
      <c r="C137" s="277" t="s">
        <v>183</v>
      </c>
      <c r="D137" s="316">
        <v>105.6</v>
      </c>
      <c r="E137" s="316">
        <v>107.05</v>
      </c>
      <c r="F137" s="317">
        <v>103.14999999999999</v>
      </c>
      <c r="G137" s="317">
        <v>100.69999999999999</v>
      </c>
      <c r="H137" s="317">
        <v>96.799999999999983</v>
      </c>
      <c r="I137" s="317">
        <v>109.5</v>
      </c>
      <c r="J137" s="317">
        <v>113.4</v>
      </c>
      <c r="K137" s="317">
        <v>115.85000000000001</v>
      </c>
      <c r="L137" s="304">
        <v>110.95</v>
      </c>
      <c r="M137" s="304">
        <v>104.6</v>
      </c>
      <c r="N137" s="319">
        <v>92197500</v>
      </c>
      <c r="O137" s="320">
        <v>-1.1308068459657702E-2</v>
      </c>
    </row>
    <row r="138" spans="1:15" ht="15">
      <c r="A138" s="277">
        <v>128</v>
      </c>
      <c r="B138" s="396" t="s">
        <v>42</v>
      </c>
      <c r="C138" s="277" t="s">
        <v>185</v>
      </c>
      <c r="D138" s="316">
        <v>50.7</v>
      </c>
      <c r="E138" s="316">
        <v>50.383333333333326</v>
      </c>
      <c r="F138" s="317">
        <v>49.616666666666653</v>
      </c>
      <c r="G138" s="317">
        <v>48.533333333333324</v>
      </c>
      <c r="H138" s="317">
        <v>47.766666666666652</v>
      </c>
      <c r="I138" s="317">
        <v>51.466666666666654</v>
      </c>
      <c r="J138" s="317">
        <v>52.233333333333334</v>
      </c>
      <c r="K138" s="317">
        <v>53.316666666666656</v>
      </c>
      <c r="L138" s="304">
        <v>51.15</v>
      </c>
      <c r="M138" s="304">
        <v>49.3</v>
      </c>
      <c r="N138" s="319">
        <v>50341500</v>
      </c>
      <c r="O138" s="320">
        <v>-3.6185060739209095E-2</v>
      </c>
    </row>
    <row r="139" spans="1:15" ht="15">
      <c r="A139" s="277">
        <v>129</v>
      </c>
      <c r="B139" s="396" t="s">
        <v>113</v>
      </c>
      <c r="C139" s="277" t="s">
        <v>186</v>
      </c>
      <c r="D139" s="316">
        <v>335.45</v>
      </c>
      <c r="E139" s="316">
        <v>338.3</v>
      </c>
      <c r="F139" s="317">
        <v>329.25</v>
      </c>
      <c r="G139" s="317">
        <v>323.05</v>
      </c>
      <c r="H139" s="317">
        <v>314</v>
      </c>
      <c r="I139" s="317">
        <v>344.5</v>
      </c>
      <c r="J139" s="317">
        <v>353.55000000000007</v>
      </c>
      <c r="K139" s="317">
        <v>359.75</v>
      </c>
      <c r="L139" s="304">
        <v>347.35</v>
      </c>
      <c r="M139" s="304">
        <v>332.1</v>
      </c>
      <c r="N139" s="319">
        <v>16136400</v>
      </c>
      <c r="O139" s="320">
        <v>-6.5380070894052775E-2</v>
      </c>
    </row>
    <row r="140" spans="1:15" ht="15">
      <c r="A140" s="277">
        <v>130</v>
      </c>
      <c r="B140" s="396" t="s">
        <v>107</v>
      </c>
      <c r="C140" s="277" t="s">
        <v>187</v>
      </c>
      <c r="D140" s="316">
        <v>2204</v>
      </c>
      <c r="E140" s="316">
        <v>2218.9333333333329</v>
      </c>
      <c r="F140" s="317">
        <v>2182.9166666666661</v>
      </c>
      <c r="G140" s="317">
        <v>2161.833333333333</v>
      </c>
      <c r="H140" s="317">
        <v>2125.8166666666662</v>
      </c>
      <c r="I140" s="317">
        <v>2240.016666666666</v>
      </c>
      <c r="J140" s="317">
        <v>2276.0333333333333</v>
      </c>
      <c r="K140" s="317">
        <v>2297.1166666666659</v>
      </c>
      <c r="L140" s="304">
        <v>2254.9499999999998</v>
      </c>
      <c r="M140" s="304">
        <v>2197.85</v>
      </c>
      <c r="N140" s="319">
        <v>9960000</v>
      </c>
      <c r="O140" s="320">
        <v>1.3678553981436248E-2</v>
      </c>
    </row>
    <row r="141" spans="1:15" ht="15">
      <c r="A141" s="277">
        <v>131</v>
      </c>
      <c r="B141" s="396" t="s">
        <v>107</v>
      </c>
      <c r="C141" s="277" t="s">
        <v>188</v>
      </c>
      <c r="D141" s="316">
        <v>579.15</v>
      </c>
      <c r="E141" s="316">
        <v>579.73333333333335</v>
      </c>
      <c r="F141" s="317">
        <v>570.9666666666667</v>
      </c>
      <c r="G141" s="317">
        <v>562.7833333333333</v>
      </c>
      <c r="H141" s="317">
        <v>554.01666666666665</v>
      </c>
      <c r="I141" s="317">
        <v>587.91666666666674</v>
      </c>
      <c r="J141" s="317">
        <v>596.68333333333339</v>
      </c>
      <c r="K141" s="317">
        <v>604.86666666666679</v>
      </c>
      <c r="L141" s="304">
        <v>588.5</v>
      </c>
      <c r="M141" s="304">
        <v>571.54999999999995</v>
      </c>
      <c r="N141" s="319">
        <v>17116800</v>
      </c>
      <c r="O141" s="320">
        <v>-7.5146117450598385E-3</v>
      </c>
    </row>
    <row r="142" spans="1:15" ht="15">
      <c r="A142" s="277">
        <v>132</v>
      </c>
      <c r="B142" s="396" t="s">
        <v>50</v>
      </c>
      <c r="C142" s="277" t="s">
        <v>189</v>
      </c>
      <c r="D142" s="316">
        <v>995.15</v>
      </c>
      <c r="E142" s="316">
        <v>1005.7166666666666</v>
      </c>
      <c r="F142" s="317">
        <v>980.48333333333312</v>
      </c>
      <c r="G142" s="317">
        <v>965.81666666666649</v>
      </c>
      <c r="H142" s="317">
        <v>940.58333333333303</v>
      </c>
      <c r="I142" s="317">
        <v>1020.3833333333332</v>
      </c>
      <c r="J142" s="317">
        <v>1045.6166666666666</v>
      </c>
      <c r="K142" s="317">
        <v>1060.2833333333333</v>
      </c>
      <c r="L142" s="304">
        <v>1030.95</v>
      </c>
      <c r="M142" s="304">
        <v>991.05</v>
      </c>
      <c r="N142" s="319">
        <v>7175250</v>
      </c>
      <c r="O142" s="320">
        <v>-5.7160673456661815E-3</v>
      </c>
    </row>
    <row r="143" spans="1:15" ht="15">
      <c r="A143" s="277">
        <v>133</v>
      </c>
      <c r="B143" s="396" t="s">
        <v>52</v>
      </c>
      <c r="C143" s="277" t="s">
        <v>190</v>
      </c>
      <c r="D143" s="316">
        <v>2351.4</v>
      </c>
      <c r="E143" s="316">
        <v>2360.65</v>
      </c>
      <c r="F143" s="317">
        <v>2336.9</v>
      </c>
      <c r="G143" s="317">
        <v>2322.4</v>
      </c>
      <c r="H143" s="317">
        <v>2298.65</v>
      </c>
      <c r="I143" s="317">
        <v>2375.15</v>
      </c>
      <c r="J143" s="317">
        <v>2398.9</v>
      </c>
      <c r="K143" s="317">
        <v>2413.4</v>
      </c>
      <c r="L143" s="304">
        <v>2384.4</v>
      </c>
      <c r="M143" s="304">
        <v>2346.15</v>
      </c>
      <c r="N143" s="319">
        <v>1501500</v>
      </c>
      <c r="O143" s="320">
        <v>-3.6496350364963502E-3</v>
      </c>
    </row>
    <row r="144" spans="1:15" ht="15">
      <c r="A144" s="277">
        <v>134</v>
      </c>
      <c r="B144" s="396" t="s">
        <v>42</v>
      </c>
      <c r="C144" s="277" t="s">
        <v>191</v>
      </c>
      <c r="D144" s="316">
        <v>333.1</v>
      </c>
      <c r="E144" s="316">
        <v>334.45000000000005</v>
      </c>
      <c r="F144" s="317">
        <v>330.35000000000008</v>
      </c>
      <c r="G144" s="317">
        <v>327.60000000000002</v>
      </c>
      <c r="H144" s="317">
        <v>323.50000000000006</v>
      </c>
      <c r="I144" s="317">
        <v>337.2000000000001</v>
      </c>
      <c r="J144" s="317">
        <v>341.3</v>
      </c>
      <c r="K144" s="317">
        <v>344.05000000000013</v>
      </c>
      <c r="L144" s="304">
        <v>338.55</v>
      </c>
      <c r="M144" s="304">
        <v>331.7</v>
      </c>
      <c r="N144" s="319">
        <v>1689000</v>
      </c>
      <c r="O144" s="320">
        <v>4.4526901669758812E-2</v>
      </c>
    </row>
    <row r="145" spans="1:15" ht="15">
      <c r="A145" s="277">
        <v>135</v>
      </c>
      <c r="B145" s="396" t="s">
        <v>44</v>
      </c>
      <c r="C145" s="277" t="s">
        <v>192</v>
      </c>
      <c r="D145" s="316">
        <v>383.6</v>
      </c>
      <c r="E145" s="316">
        <v>387.08333333333331</v>
      </c>
      <c r="F145" s="317">
        <v>377.46666666666664</v>
      </c>
      <c r="G145" s="317">
        <v>371.33333333333331</v>
      </c>
      <c r="H145" s="317">
        <v>361.71666666666664</v>
      </c>
      <c r="I145" s="317">
        <v>393.21666666666664</v>
      </c>
      <c r="J145" s="317">
        <v>402.83333333333331</v>
      </c>
      <c r="K145" s="317">
        <v>408.96666666666664</v>
      </c>
      <c r="L145" s="304">
        <v>396.7</v>
      </c>
      <c r="M145" s="304">
        <v>380.95</v>
      </c>
      <c r="N145" s="319">
        <v>4743200</v>
      </c>
      <c r="O145" s="320">
        <v>6.3402385436283737E-2</v>
      </c>
    </row>
    <row r="146" spans="1:15" ht="15">
      <c r="A146" s="277">
        <v>136</v>
      </c>
      <c r="B146" s="396" t="s">
        <v>50</v>
      </c>
      <c r="C146" s="277" t="s">
        <v>193</v>
      </c>
      <c r="D146" s="316">
        <v>1060.3499999999999</v>
      </c>
      <c r="E146" s="316">
        <v>1060.7833333333333</v>
      </c>
      <c r="F146" s="317">
        <v>1044.5666666666666</v>
      </c>
      <c r="G146" s="317">
        <v>1028.7833333333333</v>
      </c>
      <c r="H146" s="317">
        <v>1012.5666666666666</v>
      </c>
      <c r="I146" s="317">
        <v>1076.5666666666666</v>
      </c>
      <c r="J146" s="317">
        <v>1092.7833333333333</v>
      </c>
      <c r="K146" s="317">
        <v>1108.5666666666666</v>
      </c>
      <c r="L146" s="304">
        <v>1077</v>
      </c>
      <c r="M146" s="304">
        <v>1045</v>
      </c>
      <c r="N146" s="319">
        <v>1003100</v>
      </c>
      <c r="O146" s="320">
        <v>-2.3176550783912748E-2</v>
      </c>
    </row>
    <row r="147" spans="1:15" ht="15">
      <c r="A147" s="277">
        <v>137</v>
      </c>
      <c r="B147" s="396" t="s">
        <v>57</v>
      </c>
      <c r="C147" s="277" t="s">
        <v>194</v>
      </c>
      <c r="D147" s="316">
        <v>254.8</v>
      </c>
      <c r="E147" s="316">
        <v>258.2</v>
      </c>
      <c r="F147" s="317">
        <v>249.89999999999998</v>
      </c>
      <c r="G147" s="317">
        <v>245</v>
      </c>
      <c r="H147" s="317">
        <v>236.7</v>
      </c>
      <c r="I147" s="317">
        <v>263.09999999999997</v>
      </c>
      <c r="J147" s="317">
        <v>271.40000000000003</v>
      </c>
      <c r="K147" s="317">
        <v>276.29999999999995</v>
      </c>
      <c r="L147" s="304">
        <v>266.5</v>
      </c>
      <c r="M147" s="304">
        <v>253.3</v>
      </c>
      <c r="N147" s="319">
        <v>3179000</v>
      </c>
      <c r="O147" s="320">
        <v>-6.4724919093851127E-2</v>
      </c>
    </row>
    <row r="148" spans="1:15" ht="15">
      <c r="A148" s="277">
        <v>138</v>
      </c>
      <c r="B148" s="396" t="s">
        <v>37</v>
      </c>
      <c r="C148" s="277" t="s">
        <v>195</v>
      </c>
      <c r="D148" s="316">
        <v>3791.4</v>
      </c>
      <c r="E148" s="316">
        <v>3814.1</v>
      </c>
      <c r="F148" s="317">
        <v>3760.2999999999997</v>
      </c>
      <c r="G148" s="317">
        <v>3729.2</v>
      </c>
      <c r="H148" s="317">
        <v>3675.3999999999996</v>
      </c>
      <c r="I148" s="317">
        <v>3845.2</v>
      </c>
      <c r="J148" s="317">
        <v>3899</v>
      </c>
      <c r="K148" s="317">
        <v>3930.1</v>
      </c>
      <c r="L148" s="304">
        <v>3867.9</v>
      </c>
      <c r="M148" s="304">
        <v>3783</v>
      </c>
      <c r="N148" s="319">
        <v>2272400</v>
      </c>
      <c r="O148" s="320">
        <v>2.1167754454048332E-3</v>
      </c>
    </row>
    <row r="149" spans="1:15" ht="15">
      <c r="A149" s="277">
        <v>139</v>
      </c>
      <c r="B149" s="396" t="s">
        <v>180</v>
      </c>
      <c r="C149" s="277" t="s">
        <v>197</v>
      </c>
      <c r="D149" s="316">
        <v>443.85</v>
      </c>
      <c r="E149" s="316">
        <v>449.48333333333335</v>
      </c>
      <c r="F149" s="317">
        <v>435.36666666666667</v>
      </c>
      <c r="G149" s="317">
        <v>426.88333333333333</v>
      </c>
      <c r="H149" s="317">
        <v>412.76666666666665</v>
      </c>
      <c r="I149" s="317">
        <v>457.9666666666667</v>
      </c>
      <c r="J149" s="317">
        <v>472.08333333333337</v>
      </c>
      <c r="K149" s="317">
        <v>480.56666666666672</v>
      </c>
      <c r="L149" s="304">
        <v>463.6</v>
      </c>
      <c r="M149" s="304">
        <v>441</v>
      </c>
      <c r="N149" s="319">
        <v>9677200</v>
      </c>
      <c r="O149" s="320">
        <v>8.0092861288450376E-2</v>
      </c>
    </row>
    <row r="150" spans="1:15" ht="15">
      <c r="A150" s="277">
        <v>140</v>
      </c>
      <c r="B150" s="396" t="s">
        <v>113</v>
      </c>
      <c r="C150" s="277" t="s">
        <v>198</v>
      </c>
      <c r="D150" s="316">
        <v>110.55</v>
      </c>
      <c r="E150" s="316">
        <v>111.01666666666665</v>
      </c>
      <c r="F150" s="317">
        <v>107.3833333333333</v>
      </c>
      <c r="G150" s="317">
        <v>104.21666666666664</v>
      </c>
      <c r="H150" s="317">
        <v>100.58333333333329</v>
      </c>
      <c r="I150" s="317">
        <v>114.18333333333331</v>
      </c>
      <c r="J150" s="317">
        <v>117.81666666666666</v>
      </c>
      <c r="K150" s="317">
        <v>120.98333333333332</v>
      </c>
      <c r="L150" s="304">
        <v>114.65</v>
      </c>
      <c r="M150" s="304">
        <v>107.85</v>
      </c>
      <c r="N150" s="319">
        <v>101909400</v>
      </c>
      <c r="O150" s="320">
        <v>-2.259618243444134E-2</v>
      </c>
    </row>
    <row r="151" spans="1:15" ht="15">
      <c r="A151" s="277">
        <v>141</v>
      </c>
      <c r="B151" s="396" t="s">
        <v>64</v>
      </c>
      <c r="C151" s="277" t="s">
        <v>199</v>
      </c>
      <c r="D151" s="316">
        <v>562.70000000000005</v>
      </c>
      <c r="E151" s="316">
        <v>567.19999999999993</v>
      </c>
      <c r="F151" s="317">
        <v>556.39999999999986</v>
      </c>
      <c r="G151" s="317">
        <v>550.09999999999991</v>
      </c>
      <c r="H151" s="317">
        <v>539.29999999999984</v>
      </c>
      <c r="I151" s="317">
        <v>573.49999999999989</v>
      </c>
      <c r="J151" s="317">
        <v>584.29999999999984</v>
      </c>
      <c r="K151" s="317">
        <v>590.59999999999991</v>
      </c>
      <c r="L151" s="304">
        <v>578</v>
      </c>
      <c r="M151" s="304">
        <v>560.9</v>
      </c>
      <c r="N151" s="319">
        <v>3081000</v>
      </c>
      <c r="O151" s="320">
        <v>-8.0298507462686561E-2</v>
      </c>
    </row>
    <row r="152" spans="1:15" ht="15">
      <c r="A152" s="277">
        <v>142</v>
      </c>
      <c r="B152" s="396" t="s">
        <v>107</v>
      </c>
      <c r="C152" s="277" t="s">
        <v>200</v>
      </c>
      <c r="D152" s="316">
        <v>224.05</v>
      </c>
      <c r="E152" s="316">
        <v>225.08333333333334</v>
      </c>
      <c r="F152" s="317">
        <v>222.11666666666667</v>
      </c>
      <c r="G152" s="317">
        <v>220.18333333333334</v>
      </c>
      <c r="H152" s="317">
        <v>217.21666666666667</v>
      </c>
      <c r="I152" s="317">
        <v>227.01666666666668</v>
      </c>
      <c r="J152" s="317">
        <v>229.98333333333332</v>
      </c>
      <c r="K152" s="317">
        <v>231.91666666666669</v>
      </c>
      <c r="L152" s="304">
        <v>228.05</v>
      </c>
      <c r="M152" s="304">
        <v>223.15</v>
      </c>
      <c r="N152" s="319">
        <v>25408000</v>
      </c>
      <c r="O152" s="320">
        <v>-4.8878305552074192E-3</v>
      </c>
    </row>
    <row r="153" spans="1:15" ht="15">
      <c r="A153" s="277">
        <v>143</v>
      </c>
      <c r="B153" s="396" t="s">
        <v>89</v>
      </c>
      <c r="C153" s="277" t="s">
        <v>202</v>
      </c>
      <c r="D153" s="316">
        <v>171.6</v>
      </c>
      <c r="E153" s="316">
        <v>175.15</v>
      </c>
      <c r="F153" s="317">
        <v>166.95000000000002</v>
      </c>
      <c r="G153" s="317">
        <v>162.30000000000001</v>
      </c>
      <c r="H153" s="317">
        <v>154.10000000000002</v>
      </c>
      <c r="I153" s="317">
        <v>179.8</v>
      </c>
      <c r="J153" s="317">
        <v>188</v>
      </c>
      <c r="K153" s="317">
        <v>192.65</v>
      </c>
      <c r="L153" s="304">
        <v>183.35</v>
      </c>
      <c r="M153" s="304">
        <v>170.5</v>
      </c>
      <c r="N153" s="319">
        <v>20331000</v>
      </c>
      <c r="O153" s="320">
        <v>-7.4812286689419791E-2</v>
      </c>
    </row>
    <row r="154" spans="1:15">
      <c r="A154" s="277">
        <v>144</v>
      </c>
      <c r="B154" s="296"/>
      <c r="C154" s="296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296"/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296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00"/>
      <c r="C160" s="292"/>
      <c r="D160" s="292"/>
      <c r="E160" s="292"/>
      <c r="F160" s="291"/>
      <c r="G160" s="291"/>
      <c r="H160" s="291"/>
      <c r="I160" s="291"/>
      <c r="J160" s="291"/>
      <c r="K160" s="291"/>
      <c r="L160" s="291"/>
      <c r="M160" s="291"/>
    </row>
    <row r="161" spans="1:13">
      <c r="A161" s="277"/>
      <c r="B161" s="321"/>
      <c r="C161" s="292"/>
      <c r="D161" s="292"/>
      <c r="E161" s="292"/>
      <c r="F161" s="291"/>
      <c r="G161" s="291"/>
      <c r="H161" s="291"/>
      <c r="I161" s="291"/>
      <c r="J161" s="291"/>
      <c r="K161" s="291"/>
      <c r="L161" s="291"/>
      <c r="M161" s="291"/>
    </row>
    <row r="162" spans="1:13">
      <c r="A162" s="277"/>
      <c r="B162" s="321"/>
      <c r="D162" s="321"/>
      <c r="E162" s="321"/>
      <c r="F162" s="323"/>
      <c r="G162" s="323"/>
      <c r="H162" s="291"/>
      <c r="I162" s="323"/>
      <c r="J162" s="323"/>
      <c r="K162" s="323"/>
      <c r="L162" s="323"/>
      <c r="M162" s="323"/>
    </row>
    <row r="163" spans="1:13">
      <c r="A163" s="277"/>
      <c r="B163" s="321"/>
      <c r="D163" s="321"/>
      <c r="E163" s="321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B168" s="322"/>
      <c r="D168" s="322"/>
      <c r="E168" s="322"/>
      <c r="F168" s="323"/>
      <c r="G168" s="323"/>
      <c r="H168" s="323"/>
      <c r="I168" s="323"/>
      <c r="J168" s="323"/>
      <c r="K168" s="323"/>
      <c r="L168" s="323"/>
      <c r="M168" s="323"/>
    </row>
    <row r="169" spans="1:13">
      <c r="B169" s="322"/>
      <c r="D169" s="322"/>
      <c r="E169" s="322"/>
      <c r="F169" s="323"/>
      <c r="G169" s="323"/>
      <c r="H169" s="323"/>
      <c r="I169" s="323"/>
      <c r="J169" s="323"/>
      <c r="K169" s="323"/>
      <c r="L169" s="323"/>
      <c r="M169" s="323"/>
    </row>
    <row r="170" spans="1:13">
      <c r="H170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44021</v>
      </c>
    </row>
    <row r="7" spans="1:15">
      <c r="A7"/>
    </row>
    <row r="8" spans="1:15" ht="28.5" customHeight="1">
      <c r="A8" s="547" t="s">
        <v>16</v>
      </c>
      <c r="B8" s="548" t="s">
        <v>18</v>
      </c>
      <c r="C8" s="546" t="s">
        <v>19</v>
      </c>
      <c r="D8" s="546" t="s">
        <v>20</v>
      </c>
      <c r="E8" s="546" t="s">
        <v>21</v>
      </c>
      <c r="F8" s="546"/>
      <c r="G8" s="546"/>
      <c r="H8" s="546" t="s">
        <v>22</v>
      </c>
      <c r="I8" s="546"/>
      <c r="J8" s="546"/>
      <c r="K8" s="274"/>
      <c r="L8" s="282"/>
      <c r="M8" s="282"/>
    </row>
    <row r="9" spans="1:15" ht="36" customHeight="1">
      <c r="A9" s="542"/>
      <c r="B9" s="544"/>
      <c r="C9" s="549" t="s">
        <v>23</v>
      </c>
      <c r="D9" s="549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10705.75</v>
      </c>
      <c r="D10" s="303">
        <v>10743.383333333333</v>
      </c>
      <c r="E10" s="303">
        <v>10638.916666666666</v>
      </c>
      <c r="F10" s="303">
        <v>10572.083333333332</v>
      </c>
      <c r="G10" s="303">
        <v>10467.616666666665</v>
      </c>
      <c r="H10" s="303">
        <v>10810.216666666667</v>
      </c>
      <c r="I10" s="303">
        <v>10914.683333333334</v>
      </c>
      <c r="J10" s="303">
        <v>10981.516666666668</v>
      </c>
      <c r="K10" s="302">
        <v>10847.85</v>
      </c>
      <c r="L10" s="302">
        <v>10676.55</v>
      </c>
      <c r="M10" s="307"/>
    </row>
    <row r="11" spans="1:15">
      <c r="A11" s="301">
        <v>2</v>
      </c>
      <c r="B11" s="277" t="s">
        <v>220</v>
      </c>
      <c r="C11" s="304">
        <v>22584.65</v>
      </c>
      <c r="D11" s="279">
        <v>22721.583333333332</v>
      </c>
      <c r="E11" s="279">
        <v>22362.566666666666</v>
      </c>
      <c r="F11" s="279">
        <v>22140.483333333334</v>
      </c>
      <c r="G11" s="279">
        <v>21781.466666666667</v>
      </c>
      <c r="H11" s="279">
        <v>22943.666666666664</v>
      </c>
      <c r="I11" s="279">
        <v>23302.683333333334</v>
      </c>
      <c r="J11" s="279">
        <v>23524.766666666663</v>
      </c>
      <c r="K11" s="304">
        <v>23080.6</v>
      </c>
      <c r="L11" s="304">
        <v>22499.5</v>
      </c>
      <c r="M11" s="307"/>
    </row>
    <row r="12" spans="1:15">
      <c r="A12" s="301">
        <v>3</v>
      </c>
      <c r="B12" s="285" t="s">
        <v>221</v>
      </c>
      <c r="C12" s="304">
        <v>1444.15</v>
      </c>
      <c r="D12" s="279">
        <v>1449.75</v>
      </c>
      <c r="E12" s="279">
        <v>1434.65</v>
      </c>
      <c r="F12" s="279">
        <v>1425.15</v>
      </c>
      <c r="G12" s="279">
        <v>1410.0500000000002</v>
      </c>
      <c r="H12" s="279">
        <v>1459.25</v>
      </c>
      <c r="I12" s="279">
        <v>1474.35</v>
      </c>
      <c r="J12" s="279">
        <v>1483.85</v>
      </c>
      <c r="K12" s="304">
        <v>1464.85</v>
      </c>
      <c r="L12" s="304">
        <v>1440.25</v>
      </c>
      <c r="M12" s="307"/>
    </row>
    <row r="13" spans="1:15">
      <c r="A13" s="301">
        <v>4</v>
      </c>
      <c r="B13" s="277" t="s">
        <v>222</v>
      </c>
      <c r="C13" s="304">
        <v>3060.35</v>
      </c>
      <c r="D13" s="279">
        <v>3074.1833333333329</v>
      </c>
      <c r="E13" s="279">
        <v>3040.1666666666661</v>
      </c>
      <c r="F13" s="279">
        <v>3019.9833333333331</v>
      </c>
      <c r="G13" s="279">
        <v>2985.9666666666662</v>
      </c>
      <c r="H13" s="279">
        <v>3094.3666666666659</v>
      </c>
      <c r="I13" s="279">
        <v>3128.3833333333332</v>
      </c>
      <c r="J13" s="279">
        <v>3148.5666666666657</v>
      </c>
      <c r="K13" s="304">
        <v>3108.2</v>
      </c>
      <c r="L13" s="304">
        <v>3054</v>
      </c>
      <c r="M13" s="307"/>
    </row>
    <row r="14" spans="1:15">
      <c r="A14" s="301">
        <v>5</v>
      </c>
      <c r="B14" s="277" t="s">
        <v>223</v>
      </c>
      <c r="C14" s="304">
        <v>15513.65</v>
      </c>
      <c r="D14" s="279">
        <v>15584.066666666666</v>
      </c>
      <c r="E14" s="279">
        <v>15403.083333333332</v>
      </c>
      <c r="F14" s="279">
        <v>15292.516666666666</v>
      </c>
      <c r="G14" s="279">
        <v>15111.533333333333</v>
      </c>
      <c r="H14" s="279">
        <v>15694.633333333331</v>
      </c>
      <c r="I14" s="279">
        <v>15875.616666666665</v>
      </c>
      <c r="J14" s="279">
        <v>15986.183333333331</v>
      </c>
      <c r="K14" s="304">
        <v>15765.05</v>
      </c>
      <c r="L14" s="304">
        <v>15473.5</v>
      </c>
      <c r="M14" s="307"/>
    </row>
    <row r="15" spans="1:15">
      <c r="A15" s="301">
        <v>6</v>
      </c>
      <c r="B15" s="277" t="s">
        <v>224</v>
      </c>
      <c r="C15" s="304">
        <v>2507.25</v>
      </c>
      <c r="D15" s="279">
        <v>2516.8833333333332</v>
      </c>
      <c r="E15" s="279">
        <v>2489.4666666666662</v>
      </c>
      <c r="F15" s="279">
        <v>2471.6833333333329</v>
      </c>
      <c r="G15" s="279">
        <v>2444.266666666666</v>
      </c>
      <c r="H15" s="279">
        <v>2534.6666666666665</v>
      </c>
      <c r="I15" s="279">
        <v>2562.0833333333335</v>
      </c>
      <c r="J15" s="279">
        <v>2579.8666666666668</v>
      </c>
      <c r="K15" s="304">
        <v>2544.3000000000002</v>
      </c>
      <c r="L15" s="304">
        <v>2499.1</v>
      </c>
      <c r="M15" s="307"/>
    </row>
    <row r="16" spans="1:15">
      <c r="A16" s="301">
        <v>7</v>
      </c>
      <c r="B16" s="277" t="s">
        <v>225</v>
      </c>
      <c r="C16" s="304">
        <v>4285.05</v>
      </c>
      <c r="D16" s="279">
        <v>4304.1333333333332</v>
      </c>
      <c r="E16" s="279">
        <v>4254.5666666666666</v>
      </c>
      <c r="F16" s="279">
        <v>4224.083333333333</v>
      </c>
      <c r="G16" s="279">
        <v>4174.5166666666664</v>
      </c>
      <c r="H16" s="279">
        <v>4334.6166666666668</v>
      </c>
      <c r="I16" s="279">
        <v>4384.1833333333325</v>
      </c>
      <c r="J16" s="279">
        <v>4414.666666666667</v>
      </c>
      <c r="K16" s="304">
        <v>4353.7</v>
      </c>
      <c r="L16" s="304">
        <v>4273.6499999999996</v>
      </c>
      <c r="M16" s="307"/>
    </row>
    <row r="17" spans="1:13">
      <c r="A17" s="301">
        <v>8</v>
      </c>
      <c r="B17" s="277" t="s">
        <v>38</v>
      </c>
      <c r="C17" s="277">
        <v>1312.9</v>
      </c>
      <c r="D17" s="279">
        <v>1308.0666666666668</v>
      </c>
      <c r="E17" s="279">
        <v>1295.4333333333336</v>
      </c>
      <c r="F17" s="279">
        <v>1277.9666666666667</v>
      </c>
      <c r="G17" s="279">
        <v>1265.3333333333335</v>
      </c>
      <c r="H17" s="279">
        <v>1325.5333333333338</v>
      </c>
      <c r="I17" s="279">
        <v>1338.166666666667</v>
      </c>
      <c r="J17" s="279">
        <v>1355.6333333333339</v>
      </c>
      <c r="K17" s="277">
        <v>1320.7</v>
      </c>
      <c r="L17" s="277">
        <v>1290.5999999999999</v>
      </c>
      <c r="M17" s="277">
        <v>11.02284</v>
      </c>
    </row>
    <row r="18" spans="1:13">
      <c r="A18" s="301">
        <v>9</v>
      </c>
      <c r="B18" s="277" t="s">
        <v>226</v>
      </c>
      <c r="C18" s="277">
        <v>646.29999999999995</v>
      </c>
      <c r="D18" s="279">
        <v>637.5333333333333</v>
      </c>
      <c r="E18" s="279">
        <v>618.81666666666661</v>
      </c>
      <c r="F18" s="279">
        <v>591.33333333333326</v>
      </c>
      <c r="G18" s="279">
        <v>572.61666666666656</v>
      </c>
      <c r="H18" s="279">
        <v>665.01666666666665</v>
      </c>
      <c r="I18" s="279">
        <v>683.73333333333335</v>
      </c>
      <c r="J18" s="279">
        <v>711.2166666666667</v>
      </c>
      <c r="K18" s="277">
        <v>656.25</v>
      </c>
      <c r="L18" s="277">
        <v>610.04999999999995</v>
      </c>
      <c r="M18" s="277">
        <v>13.892659999999999</v>
      </c>
    </row>
    <row r="19" spans="1:13">
      <c r="A19" s="301">
        <v>10</v>
      </c>
      <c r="B19" s="277" t="s">
        <v>41</v>
      </c>
      <c r="C19" s="277">
        <v>340.6</v>
      </c>
      <c r="D19" s="279">
        <v>343.18333333333334</v>
      </c>
      <c r="E19" s="279">
        <v>336.7166666666667</v>
      </c>
      <c r="F19" s="279">
        <v>332.83333333333337</v>
      </c>
      <c r="G19" s="279">
        <v>326.36666666666673</v>
      </c>
      <c r="H19" s="279">
        <v>347.06666666666666</v>
      </c>
      <c r="I19" s="279">
        <v>353.53333333333325</v>
      </c>
      <c r="J19" s="279">
        <v>357.41666666666663</v>
      </c>
      <c r="K19" s="277">
        <v>349.65</v>
      </c>
      <c r="L19" s="277">
        <v>339.3</v>
      </c>
      <c r="M19" s="277">
        <v>39.884790000000002</v>
      </c>
    </row>
    <row r="20" spans="1:13">
      <c r="A20" s="301">
        <v>11</v>
      </c>
      <c r="B20" s="277" t="s">
        <v>43</v>
      </c>
      <c r="C20" s="277">
        <v>35.700000000000003</v>
      </c>
      <c r="D20" s="279">
        <v>35.800000000000004</v>
      </c>
      <c r="E20" s="279">
        <v>35.500000000000007</v>
      </c>
      <c r="F20" s="279">
        <v>35.300000000000004</v>
      </c>
      <c r="G20" s="279">
        <v>35.000000000000007</v>
      </c>
      <c r="H20" s="279">
        <v>36.000000000000007</v>
      </c>
      <c r="I20" s="279">
        <v>36.300000000000004</v>
      </c>
      <c r="J20" s="279">
        <v>36.500000000000007</v>
      </c>
      <c r="K20" s="277">
        <v>36.1</v>
      </c>
      <c r="L20" s="277">
        <v>35.6</v>
      </c>
      <c r="M20" s="277">
        <v>26.371559999999999</v>
      </c>
    </row>
    <row r="21" spans="1:13">
      <c r="A21" s="301">
        <v>12</v>
      </c>
      <c r="B21" s="277" t="s">
        <v>227</v>
      </c>
      <c r="C21" s="277">
        <v>64.45</v>
      </c>
      <c r="D21" s="279">
        <v>65.183333333333337</v>
      </c>
      <c r="E21" s="279">
        <v>63.416666666666671</v>
      </c>
      <c r="F21" s="279">
        <v>62.38333333333334</v>
      </c>
      <c r="G21" s="279">
        <v>60.616666666666674</v>
      </c>
      <c r="H21" s="279">
        <v>66.216666666666669</v>
      </c>
      <c r="I21" s="279">
        <v>67.98333333333332</v>
      </c>
      <c r="J21" s="279">
        <v>69.016666666666666</v>
      </c>
      <c r="K21" s="277">
        <v>66.95</v>
      </c>
      <c r="L21" s="277">
        <v>64.150000000000006</v>
      </c>
      <c r="M21" s="277">
        <v>28.015709999999999</v>
      </c>
    </row>
    <row r="22" spans="1:13">
      <c r="A22" s="301">
        <v>13</v>
      </c>
      <c r="B22" s="277" t="s">
        <v>228</v>
      </c>
      <c r="C22" s="277">
        <v>121.75</v>
      </c>
      <c r="D22" s="279">
        <v>123.56666666666666</v>
      </c>
      <c r="E22" s="279">
        <v>119.43333333333332</v>
      </c>
      <c r="F22" s="279">
        <v>117.11666666666666</v>
      </c>
      <c r="G22" s="279">
        <v>112.98333333333332</v>
      </c>
      <c r="H22" s="279">
        <v>125.88333333333333</v>
      </c>
      <c r="I22" s="279">
        <v>130.01666666666665</v>
      </c>
      <c r="J22" s="279">
        <v>132.33333333333331</v>
      </c>
      <c r="K22" s="277">
        <v>127.7</v>
      </c>
      <c r="L22" s="277">
        <v>121.25</v>
      </c>
      <c r="M22" s="277">
        <v>24.728649999999998</v>
      </c>
    </row>
    <row r="23" spans="1:13">
      <c r="A23" s="301">
        <v>14</v>
      </c>
      <c r="B23" s="277" t="s">
        <v>229</v>
      </c>
      <c r="C23" s="277">
        <v>1425.55</v>
      </c>
      <c r="D23" s="279">
        <v>1423.5833333333333</v>
      </c>
      <c r="E23" s="279">
        <v>1412.6666666666665</v>
      </c>
      <c r="F23" s="279">
        <v>1399.7833333333333</v>
      </c>
      <c r="G23" s="279">
        <v>1388.8666666666666</v>
      </c>
      <c r="H23" s="279">
        <v>1436.4666666666665</v>
      </c>
      <c r="I23" s="279">
        <v>1447.383333333333</v>
      </c>
      <c r="J23" s="279">
        <v>1460.2666666666664</v>
      </c>
      <c r="K23" s="277">
        <v>1434.5</v>
      </c>
      <c r="L23" s="277">
        <v>1410.7</v>
      </c>
      <c r="M23" s="277">
        <v>0.92291999999999996</v>
      </c>
    </row>
    <row r="24" spans="1:13">
      <c r="A24" s="301">
        <v>15</v>
      </c>
      <c r="B24" s="277" t="s">
        <v>230</v>
      </c>
      <c r="C24" s="277">
        <v>2427.6999999999998</v>
      </c>
      <c r="D24" s="279">
        <v>2400.0333333333333</v>
      </c>
      <c r="E24" s="279">
        <v>2360.1166666666668</v>
      </c>
      <c r="F24" s="279">
        <v>2292.5333333333333</v>
      </c>
      <c r="G24" s="279">
        <v>2252.6166666666668</v>
      </c>
      <c r="H24" s="279">
        <v>2467.6166666666668</v>
      </c>
      <c r="I24" s="279">
        <v>2507.5333333333338</v>
      </c>
      <c r="J24" s="279">
        <v>2575.1166666666668</v>
      </c>
      <c r="K24" s="277">
        <v>2439.9499999999998</v>
      </c>
      <c r="L24" s="277">
        <v>2332.4499999999998</v>
      </c>
      <c r="M24" s="277">
        <v>2.7188699999999999</v>
      </c>
    </row>
    <row r="25" spans="1:13">
      <c r="A25" s="301">
        <v>16</v>
      </c>
      <c r="B25" s="277" t="s">
        <v>45</v>
      </c>
      <c r="C25" s="277">
        <v>698.35</v>
      </c>
      <c r="D25" s="279">
        <v>701.7833333333333</v>
      </c>
      <c r="E25" s="279">
        <v>689.56666666666661</v>
      </c>
      <c r="F25" s="279">
        <v>680.7833333333333</v>
      </c>
      <c r="G25" s="279">
        <v>668.56666666666661</v>
      </c>
      <c r="H25" s="279">
        <v>710.56666666666661</v>
      </c>
      <c r="I25" s="279">
        <v>722.7833333333333</v>
      </c>
      <c r="J25" s="279">
        <v>731.56666666666661</v>
      </c>
      <c r="K25" s="277">
        <v>714</v>
      </c>
      <c r="L25" s="277">
        <v>693</v>
      </c>
      <c r="M25" s="277">
        <v>7.5595600000000003</v>
      </c>
    </row>
    <row r="26" spans="1:13">
      <c r="A26" s="301">
        <v>17</v>
      </c>
      <c r="B26" s="277" t="s">
        <v>46</v>
      </c>
      <c r="C26" s="277">
        <v>195.55</v>
      </c>
      <c r="D26" s="279">
        <v>194.98333333333335</v>
      </c>
      <c r="E26" s="279">
        <v>193.3666666666667</v>
      </c>
      <c r="F26" s="279">
        <v>191.18333333333337</v>
      </c>
      <c r="G26" s="279">
        <v>189.56666666666672</v>
      </c>
      <c r="H26" s="279">
        <v>197.16666666666669</v>
      </c>
      <c r="I26" s="279">
        <v>198.78333333333336</v>
      </c>
      <c r="J26" s="279">
        <v>200.96666666666667</v>
      </c>
      <c r="K26" s="277">
        <v>196.6</v>
      </c>
      <c r="L26" s="277">
        <v>192.8</v>
      </c>
      <c r="M26" s="277">
        <v>32.538820000000001</v>
      </c>
    </row>
    <row r="27" spans="1:13">
      <c r="A27" s="301">
        <v>18</v>
      </c>
      <c r="B27" s="277" t="s">
        <v>47</v>
      </c>
      <c r="C27" s="277">
        <v>1393.85</v>
      </c>
      <c r="D27" s="279">
        <v>1404.0166666666667</v>
      </c>
      <c r="E27" s="279">
        <v>1377.0333333333333</v>
      </c>
      <c r="F27" s="279">
        <v>1360.2166666666667</v>
      </c>
      <c r="G27" s="279">
        <v>1333.2333333333333</v>
      </c>
      <c r="H27" s="279">
        <v>1420.8333333333333</v>
      </c>
      <c r="I27" s="279">
        <v>1447.8166666666664</v>
      </c>
      <c r="J27" s="279">
        <v>1464.6333333333332</v>
      </c>
      <c r="K27" s="277">
        <v>1431</v>
      </c>
      <c r="L27" s="277">
        <v>1387.2</v>
      </c>
      <c r="M27" s="277">
        <v>9.3169699999999995</v>
      </c>
    </row>
    <row r="28" spans="1:13">
      <c r="A28" s="301">
        <v>19</v>
      </c>
      <c r="B28" s="277" t="s">
        <v>48</v>
      </c>
      <c r="C28" s="277">
        <v>116</v>
      </c>
      <c r="D28" s="279">
        <v>116.83333333333333</v>
      </c>
      <c r="E28" s="279">
        <v>114.06666666666666</v>
      </c>
      <c r="F28" s="279">
        <v>112.13333333333334</v>
      </c>
      <c r="G28" s="279">
        <v>109.36666666666667</v>
      </c>
      <c r="H28" s="279">
        <v>118.76666666666665</v>
      </c>
      <c r="I28" s="279">
        <v>121.53333333333333</v>
      </c>
      <c r="J28" s="279">
        <v>123.46666666666664</v>
      </c>
      <c r="K28" s="277">
        <v>119.6</v>
      </c>
      <c r="L28" s="277">
        <v>114.9</v>
      </c>
      <c r="M28" s="277">
        <v>65.953159999999997</v>
      </c>
    </row>
    <row r="29" spans="1:13">
      <c r="A29" s="301">
        <v>20</v>
      </c>
      <c r="B29" s="277" t="s">
        <v>49</v>
      </c>
      <c r="C29" s="277">
        <v>51.95</v>
      </c>
      <c r="D29" s="279">
        <v>52.316666666666663</v>
      </c>
      <c r="E29" s="279">
        <v>51.233333333333327</v>
      </c>
      <c r="F29" s="279">
        <v>50.516666666666666</v>
      </c>
      <c r="G29" s="279">
        <v>49.43333333333333</v>
      </c>
      <c r="H29" s="279">
        <v>53.033333333333324</v>
      </c>
      <c r="I29" s="279">
        <v>54.116666666666667</v>
      </c>
      <c r="J29" s="279">
        <v>54.833333333333321</v>
      </c>
      <c r="K29" s="277">
        <v>53.4</v>
      </c>
      <c r="L29" s="277">
        <v>51.6</v>
      </c>
      <c r="M29" s="277">
        <v>550.43817000000001</v>
      </c>
    </row>
    <row r="30" spans="1:13">
      <c r="A30" s="301">
        <v>21</v>
      </c>
      <c r="B30" s="277" t="s">
        <v>51</v>
      </c>
      <c r="C30" s="277">
        <v>1686.25</v>
      </c>
      <c r="D30" s="279">
        <v>1709.3666666666668</v>
      </c>
      <c r="E30" s="279">
        <v>1656.9333333333336</v>
      </c>
      <c r="F30" s="279">
        <v>1627.6166666666668</v>
      </c>
      <c r="G30" s="279">
        <v>1575.1833333333336</v>
      </c>
      <c r="H30" s="279">
        <v>1738.6833333333336</v>
      </c>
      <c r="I30" s="279">
        <v>1791.116666666667</v>
      </c>
      <c r="J30" s="279">
        <v>1820.4333333333336</v>
      </c>
      <c r="K30" s="277">
        <v>1761.8</v>
      </c>
      <c r="L30" s="277">
        <v>1680.05</v>
      </c>
      <c r="M30" s="277">
        <v>27.25947</v>
      </c>
    </row>
    <row r="31" spans="1:13">
      <c r="A31" s="301">
        <v>22</v>
      </c>
      <c r="B31" s="277" t="s">
        <v>53</v>
      </c>
      <c r="C31" s="277">
        <v>801.9</v>
      </c>
      <c r="D31" s="279">
        <v>795.68333333333339</v>
      </c>
      <c r="E31" s="279">
        <v>783.91666666666674</v>
      </c>
      <c r="F31" s="279">
        <v>765.93333333333339</v>
      </c>
      <c r="G31" s="279">
        <v>754.16666666666674</v>
      </c>
      <c r="H31" s="279">
        <v>813.66666666666674</v>
      </c>
      <c r="I31" s="279">
        <v>825.43333333333339</v>
      </c>
      <c r="J31" s="279">
        <v>843.41666666666674</v>
      </c>
      <c r="K31" s="277">
        <v>807.45</v>
      </c>
      <c r="L31" s="277">
        <v>777.7</v>
      </c>
      <c r="M31" s="277">
        <v>43.083979999999997</v>
      </c>
    </row>
    <row r="32" spans="1:13">
      <c r="A32" s="301">
        <v>23</v>
      </c>
      <c r="B32" s="277" t="s">
        <v>231</v>
      </c>
      <c r="C32" s="277">
        <v>2319.5500000000002</v>
      </c>
      <c r="D32" s="279">
        <v>2335.1</v>
      </c>
      <c r="E32" s="279">
        <v>2284.8999999999996</v>
      </c>
      <c r="F32" s="279">
        <v>2250.2499999999995</v>
      </c>
      <c r="G32" s="279">
        <v>2200.0499999999993</v>
      </c>
      <c r="H32" s="279">
        <v>2369.75</v>
      </c>
      <c r="I32" s="279">
        <v>2419.9499999999998</v>
      </c>
      <c r="J32" s="279">
        <v>2454.6000000000004</v>
      </c>
      <c r="K32" s="277">
        <v>2385.3000000000002</v>
      </c>
      <c r="L32" s="277">
        <v>2300.4499999999998</v>
      </c>
      <c r="M32" s="277">
        <v>4.9106899999999998</v>
      </c>
    </row>
    <row r="33" spans="1:13">
      <c r="A33" s="301">
        <v>24</v>
      </c>
      <c r="B33" s="277" t="s">
        <v>55</v>
      </c>
      <c r="C33" s="277">
        <v>444.15</v>
      </c>
      <c r="D33" s="279">
        <v>448.84999999999997</v>
      </c>
      <c r="E33" s="279">
        <v>436.29999999999995</v>
      </c>
      <c r="F33" s="279">
        <v>428.45</v>
      </c>
      <c r="G33" s="279">
        <v>415.9</v>
      </c>
      <c r="H33" s="279">
        <v>456.69999999999993</v>
      </c>
      <c r="I33" s="279">
        <v>469.25</v>
      </c>
      <c r="J33" s="279">
        <v>477.09999999999991</v>
      </c>
      <c r="K33" s="277">
        <v>461.4</v>
      </c>
      <c r="L33" s="277">
        <v>441</v>
      </c>
      <c r="M33" s="277">
        <v>458.78604999999999</v>
      </c>
    </row>
    <row r="34" spans="1:13">
      <c r="A34" s="301">
        <v>25</v>
      </c>
      <c r="B34" s="277" t="s">
        <v>56</v>
      </c>
      <c r="C34" s="277">
        <v>2852.45</v>
      </c>
      <c r="D34" s="279">
        <v>2854.35</v>
      </c>
      <c r="E34" s="279">
        <v>2809.7</v>
      </c>
      <c r="F34" s="279">
        <v>2766.95</v>
      </c>
      <c r="G34" s="279">
        <v>2722.2999999999997</v>
      </c>
      <c r="H34" s="279">
        <v>2897.1</v>
      </c>
      <c r="I34" s="279">
        <v>2941.7500000000005</v>
      </c>
      <c r="J34" s="279">
        <v>2984.5</v>
      </c>
      <c r="K34" s="277">
        <v>2899</v>
      </c>
      <c r="L34" s="277">
        <v>2811.6</v>
      </c>
      <c r="M34" s="277">
        <v>13.488200000000001</v>
      </c>
    </row>
    <row r="35" spans="1:13">
      <c r="A35" s="301">
        <v>26</v>
      </c>
      <c r="B35" s="277" t="s">
        <v>59</v>
      </c>
      <c r="C35" s="277">
        <v>3208.05</v>
      </c>
      <c r="D35" s="279">
        <v>3265.65</v>
      </c>
      <c r="E35" s="279">
        <v>3122.5</v>
      </c>
      <c r="F35" s="279">
        <v>3036.95</v>
      </c>
      <c r="G35" s="279">
        <v>2893.7999999999997</v>
      </c>
      <c r="H35" s="279">
        <v>3351.2000000000003</v>
      </c>
      <c r="I35" s="279">
        <v>3494.3500000000008</v>
      </c>
      <c r="J35" s="279">
        <v>3579.9000000000005</v>
      </c>
      <c r="K35" s="277">
        <v>3408.8</v>
      </c>
      <c r="L35" s="277">
        <v>3180.1</v>
      </c>
      <c r="M35" s="277">
        <v>191.26508000000001</v>
      </c>
    </row>
    <row r="36" spans="1:13">
      <c r="A36" s="301">
        <v>27</v>
      </c>
      <c r="B36" s="277" t="s">
        <v>58</v>
      </c>
      <c r="C36" s="277">
        <v>6405.4</v>
      </c>
      <c r="D36" s="279">
        <v>6485.0999999999995</v>
      </c>
      <c r="E36" s="279">
        <v>6290.1999999999989</v>
      </c>
      <c r="F36" s="279">
        <v>6174.9999999999991</v>
      </c>
      <c r="G36" s="279">
        <v>5980.0999999999985</v>
      </c>
      <c r="H36" s="279">
        <v>6600.2999999999993</v>
      </c>
      <c r="I36" s="279">
        <v>6795.1999999999989</v>
      </c>
      <c r="J36" s="279">
        <v>6910.4</v>
      </c>
      <c r="K36" s="277">
        <v>6680</v>
      </c>
      <c r="L36" s="277">
        <v>6369.9</v>
      </c>
      <c r="M36" s="277">
        <v>14.00367</v>
      </c>
    </row>
    <row r="37" spans="1:13">
      <c r="A37" s="301">
        <v>28</v>
      </c>
      <c r="B37" s="277" t="s">
        <v>232</v>
      </c>
      <c r="C37" s="277">
        <v>2799.85</v>
      </c>
      <c r="D37" s="279">
        <v>2820.0333333333328</v>
      </c>
      <c r="E37" s="279">
        <v>2742.1166666666659</v>
      </c>
      <c r="F37" s="279">
        <v>2684.3833333333332</v>
      </c>
      <c r="G37" s="279">
        <v>2606.4666666666662</v>
      </c>
      <c r="H37" s="279">
        <v>2877.7666666666655</v>
      </c>
      <c r="I37" s="279">
        <v>2955.6833333333325</v>
      </c>
      <c r="J37" s="279">
        <v>3013.4166666666652</v>
      </c>
      <c r="K37" s="277">
        <v>2897.95</v>
      </c>
      <c r="L37" s="277">
        <v>2762.3</v>
      </c>
      <c r="M37" s="277">
        <v>1.0300199999999999</v>
      </c>
    </row>
    <row r="38" spans="1:13">
      <c r="A38" s="301">
        <v>29</v>
      </c>
      <c r="B38" s="277" t="s">
        <v>60</v>
      </c>
      <c r="C38" s="277">
        <v>1256.45</v>
      </c>
      <c r="D38" s="279">
        <v>1271.3166666666666</v>
      </c>
      <c r="E38" s="279">
        <v>1228.6333333333332</v>
      </c>
      <c r="F38" s="279">
        <v>1200.8166666666666</v>
      </c>
      <c r="G38" s="279">
        <v>1158.1333333333332</v>
      </c>
      <c r="H38" s="279">
        <v>1299.1333333333332</v>
      </c>
      <c r="I38" s="279">
        <v>1341.8166666666666</v>
      </c>
      <c r="J38" s="279">
        <v>1369.6333333333332</v>
      </c>
      <c r="K38" s="277">
        <v>1314</v>
      </c>
      <c r="L38" s="277">
        <v>1243.5</v>
      </c>
      <c r="M38" s="277">
        <v>9.2815100000000008</v>
      </c>
    </row>
    <row r="39" spans="1:13">
      <c r="A39" s="301">
        <v>30</v>
      </c>
      <c r="B39" s="277" t="s">
        <v>233</v>
      </c>
      <c r="C39" s="277">
        <v>379.3</v>
      </c>
      <c r="D39" s="279">
        <v>384.45</v>
      </c>
      <c r="E39" s="279">
        <v>370.34999999999997</v>
      </c>
      <c r="F39" s="279">
        <v>361.4</v>
      </c>
      <c r="G39" s="279">
        <v>347.29999999999995</v>
      </c>
      <c r="H39" s="279">
        <v>393.4</v>
      </c>
      <c r="I39" s="279">
        <v>407.5</v>
      </c>
      <c r="J39" s="279">
        <v>416.45</v>
      </c>
      <c r="K39" s="277">
        <v>398.55</v>
      </c>
      <c r="L39" s="277">
        <v>375.5</v>
      </c>
      <c r="M39" s="277">
        <v>210.24304000000001</v>
      </c>
    </row>
    <row r="40" spans="1:13">
      <c r="A40" s="301">
        <v>31</v>
      </c>
      <c r="B40" s="277" t="s">
        <v>61</v>
      </c>
      <c r="C40" s="277">
        <v>52.75</v>
      </c>
      <c r="D40" s="279">
        <v>52.533333333333331</v>
      </c>
      <c r="E40" s="279">
        <v>50.966666666666661</v>
      </c>
      <c r="F40" s="279">
        <v>49.18333333333333</v>
      </c>
      <c r="G40" s="279">
        <v>47.61666666666666</v>
      </c>
      <c r="H40" s="279">
        <v>54.316666666666663</v>
      </c>
      <c r="I40" s="279">
        <v>55.883333333333326</v>
      </c>
      <c r="J40" s="279">
        <v>57.666666666666664</v>
      </c>
      <c r="K40" s="277">
        <v>54.1</v>
      </c>
      <c r="L40" s="277">
        <v>50.75</v>
      </c>
      <c r="M40" s="277">
        <v>968.84915999999998</v>
      </c>
    </row>
    <row r="41" spans="1:13">
      <c r="A41" s="301">
        <v>32</v>
      </c>
      <c r="B41" s="277" t="s">
        <v>62</v>
      </c>
      <c r="C41" s="277">
        <v>49.9</v>
      </c>
      <c r="D41" s="279">
        <v>50.466666666666669</v>
      </c>
      <c r="E41" s="279">
        <v>48.933333333333337</v>
      </c>
      <c r="F41" s="279">
        <v>47.966666666666669</v>
      </c>
      <c r="G41" s="279">
        <v>46.433333333333337</v>
      </c>
      <c r="H41" s="279">
        <v>51.433333333333337</v>
      </c>
      <c r="I41" s="279">
        <v>52.966666666666669</v>
      </c>
      <c r="J41" s="279">
        <v>53.933333333333337</v>
      </c>
      <c r="K41" s="277">
        <v>52</v>
      </c>
      <c r="L41" s="277">
        <v>49.5</v>
      </c>
      <c r="M41" s="277">
        <v>78.086839999999995</v>
      </c>
    </row>
    <row r="42" spans="1:13">
      <c r="A42" s="301">
        <v>33</v>
      </c>
      <c r="B42" s="277" t="s">
        <v>63</v>
      </c>
      <c r="C42" s="277">
        <v>1294.3</v>
      </c>
      <c r="D42" s="279">
        <v>1304.1000000000001</v>
      </c>
      <c r="E42" s="279">
        <v>1278.2000000000003</v>
      </c>
      <c r="F42" s="279">
        <v>1262.1000000000001</v>
      </c>
      <c r="G42" s="279">
        <v>1236.2000000000003</v>
      </c>
      <c r="H42" s="279">
        <v>1320.2000000000003</v>
      </c>
      <c r="I42" s="279">
        <v>1346.1000000000004</v>
      </c>
      <c r="J42" s="279">
        <v>1362.2000000000003</v>
      </c>
      <c r="K42" s="277">
        <v>1330</v>
      </c>
      <c r="L42" s="277">
        <v>1288</v>
      </c>
      <c r="M42" s="277">
        <v>9.5213199999999993</v>
      </c>
    </row>
    <row r="43" spans="1:13">
      <c r="A43" s="301">
        <v>34</v>
      </c>
      <c r="B43" s="277" t="s">
        <v>66</v>
      </c>
      <c r="C43" s="277">
        <v>498.65</v>
      </c>
      <c r="D43" s="279">
        <v>504.34999999999997</v>
      </c>
      <c r="E43" s="279">
        <v>491.29999999999995</v>
      </c>
      <c r="F43" s="279">
        <v>483.95</v>
      </c>
      <c r="G43" s="279">
        <v>470.9</v>
      </c>
      <c r="H43" s="279">
        <v>511.69999999999993</v>
      </c>
      <c r="I43" s="279">
        <v>524.75</v>
      </c>
      <c r="J43" s="279">
        <v>532.09999999999991</v>
      </c>
      <c r="K43" s="277">
        <v>517.4</v>
      </c>
      <c r="L43" s="277">
        <v>497</v>
      </c>
      <c r="M43" s="277">
        <v>14.744899999999999</v>
      </c>
    </row>
    <row r="44" spans="1:13">
      <c r="A44" s="301">
        <v>35</v>
      </c>
      <c r="B44" s="277" t="s">
        <v>65</v>
      </c>
      <c r="C44" s="277">
        <v>103.55</v>
      </c>
      <c r="D44" s="279">
        <v>103.16666666666667</v>
      </c>
      <c r="E44" s="279">
        <v>100.93333333333334</v>
      </c>
      <c r="F44" s="279">
        <v>98.316666666666663</v>
      </c>
      <c r="G44" s="279">
        <v>96.083333333333329</v>
      </c>
      <c r="H44" s="279">
        <v>105.78333333333335</v>
      </c>
      <c r="I44" s="279">
        <v>108.01666666666667</v>
      </c>
      <c r="J44" s="279">
        <v>110.63333333333335</v>
      </c>
      <c r="K44" s="277">
        <v>105.4</v>
      </c>
      <c r="L44" s="277">
        <v>100.55</v>
      </c>
      <c r="M44" s="277">
        <v>227.16898</v>
      </c>
    </row>
    <row r="45" spans="1:13">
      <c r="A45" s="301">
        <v>36</v>
      </c>
      <c r="B45" s="277" t="s">
        <v>67</v>
      </c>
      <c r="C45" s="277">
        <v>362.5</v>
      </c>
      <c r="D45" s="279">
        <v>367.15000000000003</v>
      </c>
      <c r="E45" s="279">
        <v>355.60000000000008</v>
      </c>
      <c r="F45" s="279">
        <v>348.70000000000005</v>
      </c>
      <c r="G45" s="279">
        <v>337.15000000000009</v>
      </c>
      <c r="H45" s="279">
        <v>374.05000000000007</v>
      </c>
      <c r="I45" s="279">
        <v>385.6</v>
      </c>
      <c r="J45" s="279">
        <v>392.50000000000006</v>
      </c>
      <c r="K45" s="277">
        <v>378.7</v>
      </c>
      <c r="L45" s="277">
        <v>360.25</v>
      </c>
      <c r="M45" s="277">
        <v>18.544060000000002</v>
      </c>
    </row>
    <row r="46" spans="1:13">
      <c r="A46" s="301">
        <v>37</v>
      </c>
      <c r="B46" s="277" t="s">
        <v>70</v>
      </c>
      <c r="C46" s="277">
        <v>41.25</v>
      </c>
      <c r="D46" s="279">
        <v>41.766666666666666</v>
      </c>
      <c r="E46" s="279">
        <v>40.483333333333334</v>
      </c>
      <c r="F46" s="279">
        <v>39.716666666666669</v>
      </c>
      <c r="G46" s="279">
        <v>38.433333333333337</v>
      </c>
      <c r="H46" s="279">
        <v>42.533333333333331</v>
      </c>
      <c r="I46" s="279">
        <v>43.816666666666663</v>
      </c>
      <c r="J46" s="279">
        <v>44.583333333333329</v>
      </c>
      <c r="K46" s="277">
        <v>43.05</v>
      </c>
      <c r="L46" s="277">
        <v>41</v>
      </c>
      <c r="M46" s="277">
        <v>623.59715000000006</v>
      </c>
    </row>
    <row r="47" spans="1:13">
      <c r="A47" s="301">
        <v>38</v>
      </c>
      <c r="B47" s="277" t="s">
        <v>74</v>
      </c>
      <c r="C47" s="277">
        <v>378.15</v>
      </c>
      <c r="D47" s="279">
        <v>380.58333333333331</v>
      </c>
      <c r="E47" s="279">
        <v>373.71666666666664</v>
      </c>
      <c r="F47" s="279">
        <v>369.2833333333333</v>
      </c>
      <c r="G47" s="279">
        <v>362.41666666666663</v>
      </c>
      <c r="H47" s="279">
        <v>385.01666666666665</v>
      </c>
      <c r="I47" s="279">
        <v>391.88333333333333</v>
      </c>
      <c r="J47" s="279">
        <v>396.31666666666666</v>
      </c>
      <c r="K47" s="277">
        <v>387.45</v>
      </c>
      <c r="L47" s="277">
        <v>376.15</v>
      </c>
      <c r="M47" s="277">
        <v>42.234200000000001</v>
      </c>
    </row>
    <row r="48" spans="1:13">
      <c r="A48" s="301">
        <v>39</v>
      </c>
      <c r="B48" s="277" t="s">
        <v>69</v>
      </c>
      <c r="C48" s="277">
        <v>561.29999999999995</v>
      </c>
      <c r="D48" s="279">
        <v>564.76666666666665</v>
      </c>
      <c r="E48" s="279">
        <v>555.5333333333333</v>
      </c>
      <c r="F48" s="279">
        <v>549.76666666666665</v>
      </c>
      <c r="G48" s="279">
        <v>540.5333333333333</v>
      </c>
      <c r="H48" s="279">
        <v>570.5333333333333</v>
      </c>
      <c r="I48" s="279">
        <v>579.76666666666665</v>
      </c>
      <c r="J48" s="279">
        <v>585.5333333333333</v>
      </c>
      <c r="K48" s="277">
        <v>574</v>
      </c>
      <c r="L48" s="277">
        <v>559</v>
      </c>
      <c r="M48" s="277">
        <v>94.047629999999998</v>
      </c>
    </row>
    <row r="49" spans="1:13">
      <c r="A49" s="301">
        <v>40</v>
      </c>
      <c r="B49" s="277" t="s">
        <v>125</v>
      </c>
      <c r="C49" s="277">
        <v>219.35</v>
      </c>
      <c r="D49" s="279">
        <v>220.81666666666669</v>
      </c>
      <c r="E49" s="279">
        <v>217.03333333333339</v>
      </c>
      <c r="F49" s="279">
        <v>214.7166666666667</v>
      </c>
      <c r="G49" s="279">
        <v>210.93333333333339</v>
      </c>
      <c r="H49" s="279">
        <v>223.13333333333338</v>
      </c>
      <c r="I49" s="279">
        <v>226.91666666666669</v>
      </c>
      <c r="J49" s="279">
        <v>229.23333333333338</v>
      </c>
      <c r="K49" s="277">
        <v>224.6</v>
      </c>
      <c r="L49" s="277">
        <v>218.5</v>
      </c>
      <c r="M49" s="277">
        <v>42.02411</v>
      </c>
    </row>
    <row r="50" spans="1:13">
      <c r="A50" s="301">
        <v>41</v>
      </c>
      <c r="B50" s="277" t="s">
        <v>71</v>
      </c>
      <c r="C50" s="277">
        <v>401.75</v>
      </c>
      <c r="D50" s="279">
        <v>404.16666666666669</v>
      </c>
      <c r="E50" s="279">
        <v>397.98333333333335</v>
      </c>
      <c r="F50" s="279">
        <v>394.21666666666664</v>
      </c>
      <c r="G50" s="279">
        <v>388.0333333333333</v>
      </c>
      <c r="H50" s="279">
        <v>407.93333333333339</v>
      </c>
      <c r="I50" s="279">
        <v>414.11666666666667</v>
      </c>
      <c r="J50" s="279">
        <v>417.88333333333344</v>
      </c>
      <c r="K50" s="277">
        <v>410.35</v>
      </c>
      <c r="L50" s="277">
        <v>400.4</v>
      </c>
      <c r="M50" s="277">
        <v>47.456119999999999</v>
      </c>
    </row>
    <row r="51" spans="1:13">
      <c r="A51" s="301">
        <v>42</v>
      </c>
      <c r="B51" s="277" t="s">
        <v>234</v>
      </c>
      <c r="C51" s="277">
        <v>1124.8499999999999</v>
      </c>
      <c r="D51" s="279">
        <v>1136.9166666666667</v>
      </c>
      <c r="E51" s="279">
        <v>1098.9333333333334</v>
      </c>
      <c r="F51" s="279">
        <v>1073.0166666666667</v>
      </c>
      <c r="G51" s="279">
        <v>1035.0333333333333</v>
      </c>
      <c r="H51" s="279">
        <v>1162.8333333333335</v>
      </c>
      <c r="I51" s="279">
        <v>1200.8166666666666</v>
      </c>
      <c r="J51" s="279">
        <v>1226.7333333333336</v>
      </c>
      <c r="K51" s="277">
        <v>1174.9000000000001</v>
      </c>
      <c r="L51" s="277">
        <v>1111</v>
      </c>
      <c r="M51" s="277">
        <v>4.6818999999999997</v>
      </c>
    </row>
    <row r="52" spans="1:13">
      <c r="A52" s="301">
        <v>43</v>
      </c>
      <c r="B52" s="277" t="s">
        <v>72</v>
      </c>
      <c r="C52" s="277">
        <v>13528.1</v>
      </c>
      <c r="D52" s="279">
        <v>13432.466666666665</v>
      </c>
      <c r="E52" s="279">
        <v>13074.933333333331</v>
      </c>
      <c r="F52" s="279">
        <v>12621.766666666665</v>
      </c>
      <c r="G52" s="279">
        <v>12264.23333333333</v>
      </c>
      <c r="H52" s="279">
        <v>13885.633333333331</v>
      </c>
      <c r="I52" s="279">
        <v>14243.166666666668</v>
      </c>
      <c r="J52" s="279">
        <v>14696.333333333332</v>
      </c>
      <c r="K52" s="277">
        <v>13790</v>
      </c>
      <c r="L52" s="277">
        <v>12979.3</v>
      </c>
      <c r="M52" s="277">
        <v>2.1352500000000001</v>
      </c>
    </row>
    <row r="53" spans="1:13">
      <c r="A53" s="301">
        <v>44</v>
      </c>
      <c r="B53" s="277" t="s">
        <v>75</v>
      </c>
      <c r="C53" s="277">
        <v>3685</v>
      </c>
      <c r="D53" s="279">
        <v>3675.8333333333335</v>
      </c>
      <c r="E53" s="279">
        <v>3639.166666666667</v>
      </c>
      <c r="F53" s="279">
        <v>3593.3333333333335</v>
      </c>
      <c r="G53" s="279">
        <v>3556.666666666667</v>
      </c>
      <c r="H53" s="279">
        <v>3721.666666666667</v>
      </c>
      <c r="I53" s="279">
        <v>3758.3333333333339</v>
      </c>
      <c r="J53" s="279">
        <v>3804.166666666667</v>
      </c>
      <c r="K53" s="277">
        <v>3712.5</v>
      </c>
      <c r="L53" s="277">
        <v>3630</v>
      </c>
      <c r="M53" s="277">
        <v>5.3141699999999998</v>
      </c>
    </row>
    <row r="54" spans="1:13">
      <c r="A54" s="301">
        <v>45</v>
      </c>
      <c r="B54" s="277" t="s">
        <v>81</v>
      </c>
      <c r="C54" s="277">
        <v>668.05</v>
      </c>
      <c r="D54" s="279">
        <v>657.26666666666665</v>
      </c>
      <c r="E54" s="279">
        <v>638.7833333333333</v>
      </c>
      <c r="F54" s="279">
        <v>609.51666666666665</v>
      </c>
      <c r="G54" s="279">
        <v>591.0333333333333</v>
      </c>
      <c r="H54" s="279">
        <v>686.5333333333333</v>
      </c>
      <c r="I54" s="279">
        <v>705.01666666666665</v>
      </c>
      <c r="J54" s="279">
        <v>734.2833333333333</v>
      </c>
      <c r="K54" s="277">
        <v>675.75</v>
      </c>
      <c r="L54" s="277">
        <v>628</v>
      </c>
      <c r="M54" s="277">
        <v>11.023440000000001</v>
      </c>
    </row>
    <row r="55" spans="1:13">
      <c r="A55" s="301">
        <v>46</v>
      </c>
      <c r="B55" s="277" t="s">
        <v>76</v>
      </c>
      <c r="C55" s="277">
        <v>359.7</v>
      </c>
      <c r="D55" s="279">
        <v>361.25</v>
      </c>
      <c r="E55" s="279">
        <v>356.15</v>
      </c>
      <c r="F55" s="279">
        <v>352.59999999999997</v>
      </c>
      <c r="G55" s="279">
        <v>347.49999999999994</v>
      </c>
      <c r="H55" s="279">
        <v>364.8</v>
      </c>
      <c r="I55" s="279">
        <v>369.90000000000003</v>
      </c>
      <c r="J55" s="279">
        <v>373.45000000000005</v>
      </c>
      <c r="K55" s="277">
        <v>366.35</v>
      </c>
      <c r="L55" s="277">
        <v>357.7</v>
      </c>
      <c r="M55" s="277">
        <v>26.068449999999999</v>
      </c>
    </row>
    <row r="56" spans="1:13">
      <c r="A56" s="301">
        <v>47</v>
      </c>
      <c r="B56" s="277" t="s">
        <v>77</v>
      </c>
      <c r="C56" s="277">
        <v>109</v>
      </c>
      <c r="D56" s="279">
        <v>109</v>
      </c>
      <c r="E56" s="279">
        <v>104.5</v>
      </c>
      <c r="F56" s="279">
        <v>100</v>
      </c>
      <c r="G56" s="279">
        <v>95.5</v>
      </c>
      <c r="H56" s="279">
        <v>113.5</v>
      </c>
      <c r="I56" s="279">
        <v>118</v>
      </c>
      <c r="J56" s="279">
        <v>122.5</v>
      </c>
      <c r="K56" s="277">
        <v>113.5</v>
      </c>
      <c r="L56" s="277">
        <v>104.5</v>
      </c>
      <c r="M56" s="277">
        <v>485.69715000000002</v>
      </c>
    </row>
    <row r="57" spans="1:13">
      <c r="A57" s="301">
        <v>48</v>
      </c>
      <c r="B57" s="277" t="s">
        <v>78</v>
      </c>
      <c r="C57" s="277">
        <v>125.05</v>
      </c>
      <c r="D57" s="279">
        <v>125.35000000000001</v>
      </c>
      <c r="E57" s="279">
        <v>123.75000000000001</v>
      </c>
      <c r="F57" s="279">
        <v>122.45</v>
      </c>
      <c r="G57" s="279">
        <v>120.85000000000001</v>
      </c>
      <c r="H57" s="279">
        <v>126.65000000000002</v>
      </c>
      <c r="I57" s="279">
        <v>128.25</v>
      </c>
      <c r="J57" s="279">
        <v>129.55000000000001</v>
      </c>
      <c r="K57" s="277">
        <v>126.95</v>
      </c>
      <c r="L57" s="277">
        <v>124.05</v>
      </c>
      <c r="M57" s="277">
        <v>14.27792</v>
      </c>
    </row>
    <row r="58" spans="1:13">
      <c r="A58" s="301">
        <v>49</v>
      </c>
      <c r="B58" s="277" t="s">
        <v>82</v>
      </c>
      <c r="C58" s="277">
        <v>205.3</v>
      </c>
      <c r="D58" s="279">
        <v>208.93333333333331</v>
      </c>
      <c r="E58" s="279">
        <v>199.86666666666662</v>
      </c>
      <c r="F58" s="279">
        <v>194.43333333333331</v>
      </c>
      <c r="G58" s="279">
        <v>185.36666666666662</v>
      </c>
      <c r="H58" s="279">
        <v>214.36666666666662</v>
      </c>
      <c r="I58" s="279">
        <v>223.43333333333328</v>
      </c>
      <c r="J58" s="279">
        <v>228.86666666666662</v>
      </c>
      <c r="K58" s="277">
        <v>218</v>
      </c>
      <c r="L58" s="277">
        <v>203.5</v>
      </c>
      <c r="M58" s="277">
        <v>146.65710999999999</v>
      </c>
    </row>
    <row r="59" spans="1:13">
      <c r="A59" s="301">
        <v>50</v>
      </c>
      <c r="B59" s="277" t="s">
        <v>83</v>
      </c>
      <c r="C59" s="277">
        <v>634.4</v>
      </c>
      <c r="D59" s="279">
        <v>638.30000000000007</v>
      </c>
      <c r="E59" s="279">
        <v>628.60000000000014</v>
      </c>
      <c r="F59" s="279">
        <v>622.80000000000007</v>
      </c>
      <c r="G59" s="279">
        <v>613.10000000000014</v>
      </c>
      <c r="H59" s="279">
        <v>644.10000000000014</v>
      </c>
      <c r="I59" s="279">
        <v>653.80000000000018</v>
      </c>
      <c r="J59" s="279">
        <v>659.60000000000014</v>
      </c>
      <c r="K59" s="277">
        <v>648</v>
      </c>
      <c r="L59" s="277">
        <v>632.5</v>
      </c>
      <c r="M59" s="277">
        <v>69.535600000000002</v>
      </c>
    </row>
    <row r="60" spans="1:13">
      <c r="A60" s="301">
        <v>51</v>
      </c>
      <c r="B60" s="277" t="s">
        <v>235</v>
      </c>
      <c r="C60" s="277">
        <v>134.75</v>
      </c>
      <c r="D60" s="279">
        <v>134.18333333333331</v>
      </c>
      <c r="E60" s="279">
        <v>131.96666666666661</v>
      </c>
      <c r="F60" s="279">
        <v>129.18333333333331</v>
      </c>
      <c r="G60" s="279">
        <v>126.96666666666661</v>
      </c>
      <c r="H60" s="279">
        <v>136.96666666666661</v>
      </c>
      <c r="I60" s="279">
        <v>139.18333333333331</v>
      </c>
      <c r="J60" s="279">
        <v>141.96666666666661</v>
      </c>
      <c r="K60" s="277">
        <v>136.4</v>
      </c>
      <c r="L60" s="277">
        <v>131.4</v>
      </c>
      <c r="M60" s="277">
        <v>56.885629999999999</v>
      </c>
    </row>
    <row r="61" spans="1:13">
      <c r="A61" s="301">
        <v>52</v>
      </c>
      <c r="B61" s="277" t="s">
        <v>84</v>
      </c>
      <c r="C61" s="277">
        <v>132.85</v>
      </c>
      <c r="D61" s="279">
        <v>132.96666666666667</v>
      </c>
      <c r="E61" s="279">
        <v>131.48333333333335</v>
      </c>
      <c r="F61" s="279">
        <v>130.11666666666667</v>
      </c>
      <c r="G61" s="279">
        <v>128.63333333333335</v>
      </c>
      <c r="H61" s="279">
        <v>134.33333333333334</v>
      </c>
      <c r="I61" s="279">
        <v>135.81666666666663</v>
      </c>
      <c r="J61" s="279">
        <v>137.18333333333334</v>
      </c>
      <c r="K61" s="277">
        <v>134.44999999999999</v>
      </c>
      <c r="L61" s="277">
        <v>131.6</v>
      </c>
      <c r="M61" s="277">
        <v>123.08839999999999</v>
      </c>
    </row>
    <row r="62" spans="1:13">
      <c r="A62" s="301">
        <v>53</v>
      </c>
      <c r="B62" s="277" t="s">
        <v>85</v>
      </c>
      <c r="C62" s="277">
        <v>1390.5</v>
      </c>
      <c r="D62" s="279">
        <v>1388.5</v>
      </c>
      <c r="E62" s="279">
        <v>1373</v>
      </c>
      <c r="F62" s="279">
        <v>1355.5</v>
      </c>
      <c r="G62" s="279">
        <v>1340</v>
      </c>
      <c r="H62" s="279">
        <v>1406</v>
      </c>
      <c r="I62" s="279">
        <v>1421.5</v>
      </c>
      <c r="J62" s="279">
        <v>1439</v>
      </c>
      <c r="K62" s="277">
        <v>1404</v>
      </c>
      <c r="L62" s="277">
        <v>1371</v>
      </c>
      <c r="M62" s="277">
        <v>7.6356200000000003</v>
      </c>
    </row>
    <row r="63" spans="1:13">
      <c r="A63" s="301">
        <v>54</v>
      </c>
      <c r="B63" s="277" t="s">
        <v>86</v>
      </c>
      <c r="C63" s="277">
        <v>435.6</v>
      </c>
      <c r="D63" s="279">
        <v>433.5</v>
      </c>
      <c r="E63" s="279">
        <v>420.3</v>
      </c>
      <c r="F63" s="279">
        <v>405</v>
      </c>
      <c r="G63" s="279">
        <v>391.8</v>
      </c>
      <c r="H63" s="279">
        <v>448.8</v>
      </c>
      <c r="I63" s="279">
        <v>462.00000000000006</v>
      </c>
      <c r="J63" s="279">
        <v>477.3</v>
      </c>
      <c r="K63" s="277">
        <v>446.7</v>
      </c>
      <c r="L63" s="277">
        <v>418.2</v>
      </c>
      <c r="M63" s="277">
        <v>34.366050000000001</v>
      </c>
    </row>
    <row r="64" spans="1:13">
      <c r="A64" s="301">
        <v>55</v>
      </c>
      <c r="B64" s="277" t="s">
        <v>236</v>
      </c>
      <c r="C64" s="277">
        <v>745.8</v>
      </c>
      <c r="D64" s="279">
        <v>755.0333333333333</v>
      </c>
      <c r="E64" s="279">
        <v>731.16666666666663</v>
      </c>
      <c r="F64" s="279">
        <v>716.5333333333333</v>
      </c>
      <c r="G64" s="279">
        <v>692.66666666666663</v>
      </c>
      <c r="H64" s="279">
        <v>769.66666666666663</v>
      </c>
      <c r="I64" s="279">
        <v>793.53333333333342</v>
      </c>
      <c r="J64" s="279">
        <v>808.16666666666663</v>
      </c>
      <c r="K64" s="277">
        <v>778.9</v>
      </c>
      <c r="L64" s="277">
        <v>740.4</v>
      </c>
      <c r="M64" s="277">
        <v>5.7793900000000002</v>
      </c>
    </row>
    <row r="65" spans="1:13">
      <c r="A65" s="301">
        <v>56</v>
      </c>
      <c r="B65" s="277" t="s">
        <v>237</v>
      </c>
      <c r="C65" s="277">
        <v>239.65</v>
      </c>
      <c r="D65" s="279">
        <v>239.78333333333333</v>
      </c>
      <c r="E65" s="279">
        <v>236.16666666666666</v>
      </c>
      <c r="F65" s="279">
        <v>232.68333333333334</v>
      </c>
      <c r="G65" s="279">
        <v>229.06666666666666</v>
      </c>
      <c r="H65" s="279">
        <v>243.26666666666665</v>
      </c>
      <c r="I65" s="279">
        <v>246.88333333333333</v>
      </c>
      <c r="J65" s="279">
        <v>250.36666666666665</v>
      </c>
      <c r="K65" s="277">
        <v>243.4</v>
      </c>
      <c r="L65" s="277">
        <v>236.3</v>
      </c>
      <c r="M65" s="277">
        <v>10.865959999999999</v>
      </c>
    </row>
    <row r="66" spans="1:13">
      <c r="A66" s="301">
        <v>57</v>
      </c>
      <c r="B66" s="277" t="s">
        <v>87</v>
      </c>
      <c r="C66" s="277">
        <v>411.05</v>
      </c>
      <c r="D66" s="279">
        <v>416.09999999999997</v>
      </c>
      <c r="E66" s="279">
        <v>403.49999999999994</v>
      </c>
      <c r="F66" s="279">
        <v>395.95</v>
      </c>
      <c r="G66" s="279">
        <v>383.34999999999997</v>
      </c>
      <c r="H66" s="279">
        <v>423.64999999999992</v>
      </c>
      <c r="I66" s="279">
        <v>436.24999999999994</v>
      </c>
      <c r="J66" s="279">
        <v>443.7999999999999</v>
      </c>
      <c r="K66" s="277">
        <v>428.7</v>
      </c>
      <c r="L66" s="277">
        <v>408.55</v>
      </c>
      <c r="M66" s="277">
        <v>28.37698</v>
      </c>
    </row>
    <row r="67" spans="1:13">
      <c r="A67" s="301">
        <v>58</v>
      </c>
      <c r="B67" s="277" t="s">
        <v>93</v>
      </c>
      <c r="C67" s="277">
        <v>146.4</v>
      </c>
      <c r="D67" s="279">
        <v>148.83333333333334</v>
      </c>
      <c r="E67" s="279">
        <v>143.16666666666669</v>
      </c>
      <c r="F67" s="279">
        <v>139.93333333333334</v>
      </c>
      <c r="G67" s="279">
        <v>134.26666666666668</v>
      </c>
      <c r="H67" s="279">
        <v>152.06666666666669</v>
      </c>
      <c r="I67" s="279">
        <v>157.73333333333338</v>
      </c>
      <c r="J67" s="279">
        <v>160.9666666666667</v>
      </c>
      <c r="K67" s="277">
        <v>154.5</v>
      </c>
      <c r="L67" s="277">
        <v>145.6</v>
      </c>
      <c r="M67" s="277">
        <v>128.26653999999999</v>
      </c>
    </row>
    <row r="68" spans="1:13">
      <c r="A68" s="301">
        <v>59</v>
      </c>
      <c r="B68" s="277" t="s">
        <v>88</v>
      </c>
      <c r="C68" s="277">
        <v>473.25</v>
      </c>
      <c r="D68" s="279">
        <v>476.06666666666666</v>
      </c>
      <c r="E68" s="279">
        <v>468.23333333333335</v>
      </c>
      <c r="F68" s="279">
        <v>463.2166666666667</v>
      </c>
      <c r="G68" s="279">
        <v>455.38333333333338</v>
      </c>
      <c r="H68" s="279">
        <v>481.08333333333331</v>
      </c>
      <c r="I68" s="279">
        <v>488.91666666666669</v>
      </c>
      <c r="J68" s="279">
        <v>493.93333333333328</v>
      </c>
      <c r="K68" s="277">
        <v>483.9</v>
      </c>
      <c r="L68" s="277">
        <v>471.05</v>
      </c>
      <c r="M68" s="277">
        <v>26.708100000000002</v>
      </c>
    </row>
    <row r="69" spans="1:13">
      <c r="A69" s="301">
        <v>60</v>
      </c>
      <c r="B69" s="277" t="s">
        <v>238</v>
      </c>
      <c r="C69" s="277">
        <v>710.65</v>
      </c>
      <c r="D69" s="279">
        <v>712.19999999999993</v>
      </c>
      <c r="E69" s="279">
        <v>699.44999999999982</v>
      </c>
      <c r="F69" s="279">
        <v>688.24999999999989</v>
      </c>
      <c r="G69" s="279">
        <v>675.49999999999977</v>
      </c>
      <c r="H69" s="279">
        <v>723.39999999999986</v>
      </c>
      <c r="I69" s="279">
        <v>736.15000000000009</v>
      </c>
      <c r="J69" s="279">
        <v>747.34999999999991</v>
      </c>
      <c r="K69" s="277">
        <v>724.95</v>
      </c>
      <c r="L69" s="277">
        <v>701</v>
      </c>
      <c r="M69" s="277">
        <v>0.65488000000000002</v>
      </c>
    </row>
    <row r="70" spans="1:13">
      <c r="A70" s="301">
        <v>61</v>
      </c>
      <c r="B70" s="277" t="s">
        <v>91</v>
      </c>
      <c r="C70" s="277">
        <v>2163.5</v>
      </c>
      <c r="D70" s="279">
        <v>2172.5166666666669</v>
      </c>
      <c r="E70" s="279">
        <v>2132.0333333333338</v>
      </c>
      <c r="F70" s="279">
        <v>2100.5666666666671</v>
      </c>
      <c r="G70" s="279">
        <v>2060.0833333333339</v>
      </c>
      <c r="H70" s="279">
        <v>2203.9833333333336</v>
      </c>
      <c r="I70" s="279">
        <v>2244.4666666666662</v>
      </c>
      <c r="J70" s="279">
        <v>2275.9333333333334</v>
      </c>
      <c r="K70" s="277">
        <v>2213</v>
      </c>
      <c r="L70" s="277">
        <v>2141.0500000000002</v>
      </c>
      <c r="M70" s="277">
        <v>15.863770000000001</v>
      </c>
    </row>
    <row r="71" spans="1:13">
      <c r="A71" s="301">
        <v>62</v>
      </c>
      <c r="B71" s="277" t="s">
        <v>94</v>
      </c>
      <c r="C71" s="277">
        <v>3886.7</v>
      </c>
      <c r="D71" s="279">
        <v>3887.4666666666667</v>
      </c>
      <c r="E71" s="279">
        <v>3830.2333333333336</v>
      </c>
      <c r="F71" s="279">
        <v>3773.7666666666669</v>
      </c>
      <c r="G71" s="279">
        <v>3716.5333333333338</v>
      </c>
      <c r="H71" s="279">
        <v>3943.9333333333334</v>
      </c>
      <c r="I71" s="279">
        <v>4001.1666666666661</v>
      </c>
      <c r="J71" s="279">
        <v>4057.6333333333332</v>
      </c>
      <c r="K71" s="277">
        <v>3944.7</v>
      </c>
      <c r="L71" s="277">
        <v>3831</v>
      </c>
      <c r="M71" s="277">
        <v>13.622579999999999</v>
      </c>
    </row>
    <row r="72" spans="1:13">
      <c r="A72" s="301">
        <v>63</v>
      </c>
      <c r="B72" s="277" t="s">
        <v>239</v>
      </c>
      <c r="C72" s="277">
        <v>57.3</v>
      </c>
      <c r="D72" s="279">
        <v>58.050000000000004</v>
      </c>
      <c r="E72" s="279">
        <v>56.350000000000009</v>
      </c>
      <c r="F72" s="279">
        <v>55.400000000000006</v>
      </c>
      <c r="G72" s="279">
        <v>53.70000000000001</v>
      </c>
      <c r="H72" s="279">
        <v>59.000000000000007</v>
      </c>
      <c r="I72" s="279">
        <v>60.70000000000001</v>
      </c>
      <c r="J72" s="279">
        <v>61.650000000000006</v>
      </c>
      <c r="K72" s="277">
        <v>59.75</v>
      </c>
      <c r="L72" s="277">
        <v>57.1</v>
      </c>
      <c r="M72" s="277">
        <v>11.8962</v>
      </c>
    </row>
    <row r="73" spans="1:13">
      <c r="A73" s="301">
        <v>64</v>
      </c>
      <c r="B73" s="277" t="s">
        <v>95</v>
      </c>
      <c r="C73" s="277">
        <v>19391.7</v>
      </c>
      <c r="D73" s="279">
        <v>19601.016666666666</v>
      </c>
      <c r="E73" s="279">
        <v>19102.033333333333</v>
      </c>
      <c r="F73" s="279">
        <v>18812.366666666665</v>
      </c>
      <c r="G73" s="279">
        <v>18313.383333333331</v>
      </c>
      <c r="H73" s="279">
        <v>19890.683333333334</v>
      </c>
      <c r="I73" s="279">
        <v>20389.666666666664</v>
      </c>
      <c r="J73" s="279">
        <v>20679.333333333336</v>
      </c>
      <c r="K73" s="277">
        <v>20100</v>
      </c>
      <c r="L73" s="277">
        <v>19311.349999999999</v>
      </c>
      <c r="M73" s="277">
        <v>3.5686499999999999</v>
      </c>
    </row>
    <row r="74" spans="1:13">
      <c r="A74" s="301">
        <v>65</v>
      </c>
      <c r="B74" s="277" t="s">
        <v>240</v>
      </c>
      <c r="C74" s="277">
        <v>234.55</v>
      </c>
      <c r="D74" s="279">
        <v>234.68333333333331</v>
      </c>
      <c r="E74" s="279">
        <v>232.06666666666661</v>
      </c>
      <c r="F74" s="279">
        <v>229.58333333333329</v>
      </c>
      <c r="G74" s="279">
        <v>226.96666666666658</v>
      </c>
      <c r="H74" s="279">
        <v>237.16666666666663</v>
      </c>
      <c r="I74" s="279">
        <v>239.78333333333336</v>
      </c>
      <c r="J74" s="279">
        <v>242.26666666666665</v>
      </c>
      <c r="K74" s="277">
        <v>237.3</v>
      </c>
      <c r="L74" s="277">
        <v>232.2</v>
      </c>
      <c r="M74" s="277">
        <v>13.66737</v>
      </c>
    </row>
    <row r="75" spans="1:13">
      <c r="A75" s="301">
        <v>66</v>
      </c>
      <c r="B75" s="277" t="s">
        <v>241</v>
      </c>
      <c r="C75" s="277">
        <v>909.1</v>
      </c>
      <c r="D75" s="279">
        <v>919</v>
      </c>
      <c r="E75" s="279">
        <v>891.1</v>
      </c>
      <c r="F75" s="279">
        <v>873.1</v>
      </c>
      <c r="G75" s="279">
        <v>845.2</v>
      </c>
      <c r="H75" s="279">
        <v>937</v>
      </c>
      <c r="I75" s="279">
        <v>964.90000000000009</v>
      </c>
      <c r="J75" s="279">
        <v>982.9</v>
      </c>
      <c r="K75" s="277">
        <v>946.9</v>
      </c>
      <c r="L75" s="277">
        <v>901</v>
      </c>
      <c r="M75" s="277">
        <v>1.03633</v>
      </c>
    </row>
    <row r="76" spans="1:13">
      <c r="A76" s="301">
        <v>67</v>
      </c>
      <c r="B76" s="277" t="s">
        <v>242</v>
      </c>
      <c r="C76" s="277">
        <v>72.8</v>
      </c>
      <c r="D76" s="279">
        <v>73.333333333333329</v>
      </c>
      <c r="E76" s="279">
        <v>71.716666666666654</v>
      </c>
      <c r="F76" s="279">
        <v>70.633333333333326</v>
      </c>
      <c r="G76" s="279">
        <v>69.016666666666652</v>
      </c>
      <c r="H76" s="279">
        <v>74.416666666666657</v>
      </c>
      <c r="I76" s="279">
        <v>76.033333333333331</v>
      </c>
      <c r="J76" s="279">
        <v>77.11666666666666</v>
      </c>
      <c r="K76" s="277">
        <v>74.95</v>
      </c>
      <c r="L76" s="277">
        <v>72.25</v>
      </c>
      <c r="M76" s="277">
        <v>26.011590000000002</v>
      </c>
    </row>
    <row r="77" spans="1:13">
      <c r="A77" s="301">
        <v>68</v>
      </c>
      <c r="B77" s="277" t="s">
        <v>97</v>
      </c>
      <c r="C77" s="277">
        <v>1088.0999999999999</v>
      </c>
      <c r="D77" s="279">
        <v>1095.9666666666667</v>
      </c>
      <c r="E77" s="279">
        <v>1073.2333333333333</v>
      </c>
      <c r="F77" s="279">
        <v>1058.3666666666666</v>
      </c>
      <c r="G77" s="279">
        <v>1035.6333333333332</v>
      </c>
      <c r="H77" s="279">
        <v>1110.8333333333335</v>
      </c>
      <c r="I77" s="279">
        <v>1133.5666666666671</v>
      </c>
      <c r="J77" s="279">
        <v>1148.4333333333336</v>
      </c>
      <c r="K77" s="277">
        <v>1118.7</v>
      </c>
      <c r="L77" s="277">
        <v>1081.0999999999999</v>
      </c>
      <c r="M77" s="277">
        <v>17.35342</v>
      </c>
    </row>
    <row r="78" spans="1:13">
      <c r="A78" s="301">
        <v>69</v>
      </c>
      <c r="B78" s="277" t="s">
        <v>98</v>
      </c>
      <c r="C78" s="277">
        <v>154.94999999999999</v>
      </c>
      <c r="D78" s="279">
        <v>155.43333333333331</v>
      </c>
      <c r="E78" s="279">
        <v>153.66666666666663</v>
      </c>
      <c r="F78" s="279">
        <v>152.38333333333333</v>
      </c>
      <c r="G78" s="279">
        <v>150.61666666666665</v>
      </c>
      <c r="H78" s="279">
        <v>156.71666666666661</v>
      </c>
      <c r="I78" s="279">
        <v>158.48333333333332</v>
      </c>
      <c r="J78" s="279">
        <v>159.76666666666659</v>
      </c>
      <c r="K78" s="277">
        <v>157.19999999999999</v>
      </c>
      <c r="L78" s="277">
        <v>154.15</v>
      </c>
      <c r="M78" s="277">
        <v>20.59442</v>
      </c>
    </row>
    <row r="79" spans="1:13">
      <c r="A79" s="301">
        <v>70</v>
      </c>
      <c r="B79" s="277" t="s">
        <v>99</v>
      </c>
      <c r="C79" s="277">
        <v>54.4</v>
      </c>
      <c r="D79" s="279">
        <v>54.9</v>
      </c>
      <c r="E79" s="279">
        <v>53.599999999999994</v>
      </c>
      <c r="F79" s="279">
        <v>52.8</v>
      </c>
      <c r="G79" s="279">
        <v>51.499999999999993</v>
      </c>
      <c r="H79" s="279">
        <v>55.699999999999996</v>
      </c>
      <c r="I79" s="279">
        <v>56.999999999999993</v>
      </c>
      <c r="J79" s="279">
        <v>57.8</v>
      </c>
      <c r="K79" s="277">
        <v>56.2</v>
      </c>
      <c r="L79" s="277">
        <v>54.1</v>
      </c>
      <c r="M79" s="277">
        <v>369.08181000000002</v>
      </c>
    </row>
    <row r="80" spans="1:13">
      <c r="A80" s="301">
        <v>71</v>
      </c>
      <c r="B80" s="277" t="s">
        <v>370</v>
      </c>
      <c r="C80" s="277">
        <v>122.95</v>
      </c>
      <c r="D80" s="279">
        <v>123.43333333333332</v>
      </c>
      <c r="E80" s="279">
        <v>122.11666666666665</v>
      </c>
      <c r="F80" s="279">
        <v>121.28333333333332</v>
      </c>
      <c r="G80" s="279">
        <v>119.96666666666664</v>
      </c>
      <c r="H80" s="279">
        <v>124.26666666666665</v>
      </c>
      <c r="I80" s="279">
        <v>125.58333333333334</v>
      </c>
      <c r="J80" s="279">
        <v>126.41666666666666</v>
      </c>
      <c r="K80" s="277">
        <v>124.75</v>
      </c>
      <c r="L80" s="277">
        <v>122.6</v>
      </c>
      <c r="M80" s="277">
        <v>18.994250000000001</v>
      </c>
    </row>
    <row r="81" spans="1:13">
      <c r="A81" s="301">
        <v>72</v>
      </c>
      <c r="B81" s="277" t="s">
        <v>243</v>
      </c>
      <c r="C81" s="277">
        <v>12.35</v>
      </c>
      <c r="D81" s="279">
        <v>12.35</v>
      </c>
      <c r="E81" s="279">
        <v>12.35</v>
      </c>
      <c r="F81" s="279">
        <v>12.35</v>
      </c>
      <c r="G81" s="279">
        <v>12.35</v>
      </c>
      <c r="H81" s="279">
        <v>12.35</v>
      </c>
      <c r="I81" s="279">
        <v>12.35</v>
      </c>
      <c r="J81" s="279">
        <v>12.35</v>
      </c>
      <c r="K81" s="277">
        <v>12.35</v>
      </c>
      <c r="L81" s="277">
        <v>12.35</v>
      </c>
      <c r="M81" s="277">
        <v>8.2018599999999999</v>
      </c>
    </row>
    <row r="82" spans="1:13">
      <c r="A82" s="301">
        <v>73</v>
      </c>
      <c r="B82" s="277" t="s">
        <v>244</v>
      </c>
      <c r="C82" s="277">
        <v>117.2</v>
      </c>
      <c r="D82" s="279">
        <v>118</v>
      </c>
      <c r="E82" s="279">
        <v>116.4</v>
      </c>
      <c r="F82" s="279">
        <v>115.60000000000001</v>
      </c>
      <c r="G82" s="279">
        <v>114.00000000000001</v>
      </c>
      <c r="H82" s="279">
        <v>118.8</v>
      </c>
      <c r="I82" s="279">
        <v>120.39999999999999</v>
      </c>
      <c r="J82" s="279">
        <v>121.19999999999999</v>
      </c>
      <c r="K82" s="277">
        <v>119.6</v>
      </c>
      <c r="L82" s="277">
        <v>117.2</v>
      </c>
      <c r="M82" s="277">
        <v>17.19051</v>
      </c>
    </row>
    <row r="83" spans="1:13">
      <c r="A83" s="301">
        <v>74</v>
      </c>
      <c r="B83" s="277" t="s">
        <v>100</v>
      </c>
      <c r="C83" s="277">
        <v>102.7</v>
      </c>
      <c r="D83" s="279">
        <v>102.86666666666667</v>
      </c>
      <c r="E83" s="279">
        <v>101.53333333333335</v>
      </c>
      <c r="F83" s="279">
        <v>100.36666666666667</v>
      </c>
      <c r="G83" s="279">
        <v>99.033333333333346</v>
      </c>
      <c r="H83" s="279">
        <v>104.03333333333335</v>
      </c>
      <c r="I83" s="279">
        <v>105.36666666666666</v>
      </c>
      <c r="J83" s="279">
        <v>106.53333333333335</v>
      </c>
      <c r="K83" s="277">
        <v>104.2</v>
      </c>
      <c r="L83" s="277">
        <v>101.7</v>
      </c>
      <c r="M83" s="277">
        <v>151.39502999999999</v>
      </c>
    </row>
    <row r="84" spans="1:13">
      <c r="A84" s="301">
        <v>75</v>
      </c>
      <c r="B84" s="277" t="s">
        <v>103</v>
      </c>
      <c r="C84" s="277">
        <v>20.9</v>
      </c>
      <c r="D84" s="279">
        <v>21.116666666666664</v>
      </c>
      <c r="E84" s="279">
        <v>20.533333333333328</v>
      </c>
      <c r="F84" s="279">
        <v>20.166666666666664</v>
      </c>
      <c r="G84" s="279">
        <v>19.583333333333329</v>
      </c>
      <c r="H84" s="279">
        <v>21.483333333333327</v>
      </c>
      <c r="I84" s="279">
        <v>22.066666666666663</v>
      </c>
      <c r="J84" s="279">
        <v>22.433333333333326</v>
      </c>
      <c r="K84" s="277">
        <v>21.7</v>
      </c>
      <c r="L84" s="277">
        <v>20.75</v>
      </c>
      <c r="M84" s="277">
        <v>173.07951</v>
      </c>
    </row>
    <row r="85" spans="1:13">
      <c r="A85" s="301">
        <v>76</v>
      </c>
      <c r="B85" s="277" t="s">
        <v>245</v>
      </c>
      <c r="C85" s="277">
        <v>160.85</v>
      </c>
      <c r="D85" s="279">
        <v>158.91666666666666</v>
      </c>
      <c r="E85" s="279">
        <v>152.08333333333331</v>
      </c>
      <c r="F85" s="279">
        <v>143.31666666666666</v>
      </c>
      <c r="G85" s="279">
        <v>136.48333333333332</v>
      </c>
      <c r="H85" s="279">
        <v>167.68333333333331</v>
      </c>
      <c r="I85" s="279">
        <v>174.51666666666662</v>
      </c>
      <c r="J85" s="279">
        <v>183.2833333333333</v>
      </c>
      <c r="K85" s="277">
        <v>165.75</v>
      </c>
      <c r="L85" s="277">
        <v>150.15</v>
      </c>
      <c r="M85" s="277">
        <v>23.954419999999999</v>
      </c>
    </row>
    <row r="86" spans="1:13">
      <c r="A86" s="301">
        <v>77</v>
      </c>
      <c r="B86" s="277" t="s">
        <v>101</v>
      </c>
      <c r="C86" s="277">
        <v>419.35</v>
      </c>
      <c r="D86" s="279">
        <v>419.83333333333331</v>
      </c>
      <c r="E86" s="279">
        <v>414.66666666666663</v>
      </c>
      <c r="F86" s="279">
        <v>409.98333333333329</v>
      </c>
      <c r="G86" s="279">
        <v>404.81666666666661</v>
      </c>
      <c r="H86" s="279">
        <v>424.51666666666665</v>
      </c>
      <c r="I86" s="279">
        <v>429.68333333333328</v>
      </c>
      <c r="J86" s="279">
        <v>434.36666666666667</v>
      </c>
      <c r="K86" s="277">
        <v>425</v>
      </c>
      <c r="L86" s="277">
        <v>415.15</v>
      </c>
      <c r="M86" s="277">
        <v>36.601050000000001</v>
      </c>
    </row>
    <row r="87" spans="1:13">
      <c r="A87" s="301">
        <v>78</v>
      </c>
      <c r="B87" s="277" t="s">
        <v>246</v>
      </c>
      <c r="C87" s="277">
        <v>462.4</v>
      </c>
      <c r="D87" s="279">
        <v>458.98333333333335</v>
      </c>
      <c r="E87" s="279">
        <v>452.2166666666667</v>
      </c>
      <c r="F87" s="279">
        <v>442.03333333333336</v>
      </c>
      <c r="G87" s="279">
        <v>435.26666666666671</v>
      </c>
      <c r="H87" s="279">
        <v>469.16666666666669</v>
      </c>
      <c r="I87" s="279">
        <v>475.93333333333334</v>
      </c>
      <c r="J87" s="279">
        <v>486.11666666666667</v>
      </c>
      <c r="K87" s="277">
        <v>465.75</v>
      </c>
      <c r="L87" s="277">
        <v>448.8</v>
      </c>
      <c r="M87" s="277">
        <v>3.8391700000000002</v>
      </c>
    </row>
    <row r="88" spans="1:13">
      <c r="A88" s="301">
        <v>79</v>
      </c>
      <c r="B88" s="277" t="s">
        <v>104</v>
      </c>
      <c r="C88" s="277">
        <v>695.35</v>
      </c>
      <c r="D88" s="279">
        <v>699.05000000000007</v>
      </c>
      <c r="E88" s="279">
        <v>689.70000000000016</v>
      </c>
      <c r="F88" s="279">
        <v>684.05000000000007</v>
      </c>
      <c r="G88" s="279">
        <v>674.70000000000016</v>
      </c>
      <c r="H88" s="279">
        <v>704.70000000000016</v>
      </c>
      <c r="I88" s="279">
        <v>714.05000000000007</v>
      </c>
      <c r="J88" s="279">
        <v>719.70000000000016</v>
      </c>
      <c r="K88" s="277">
        <v>708.4</v>
      </c>
      <c r="L88" s="277">
        <v>693.4</v>
      </c>
      <c r="M88" s="277">
        <v>7.8439500000000004</v>
      </c>
    </row>
    <row r="89" spans="1:13">
      <c r="A89" s="301">
        <v>80</v>
      </c>
      <c r="B89" s="277" t="s">
        <v>247</v>
      </c>
      <c r="C89" s="277">
        <v>394.95</v>
      </c>
      <c r="D89" s="279">
        <v>396.98333333333335</v>
      </c>
      <c r="E89" s="279">
        <v>388.9666666666667</v>
      </c>
      <c r="F89" s="279">
        <v>382.98333333333335</v>
      </c>
      <c r="G89" s="279">
        <v>374.9666666666667</v>
      </c>
      <c r="H89" s="279">
        <v>402.9666666666667</v>
      </c>
      <c r="I89" s="279">
        <v>410.98333333333335</v>
      </c>
      <c r="J89" s="279">
        <v>416.9666666666667</v>
      </c>
      <c r="K89" s="277">
        <v>405</v>
      </c>
      <c r="L89" s="277">
        <v>391</v>
      </c>
      <c r="M89" s="277">
        <v>0.69664999999999999</v>
      </c>
    </row>
    <row r="90" spans="1:13">
      <c r="A90" s="301">
        <v>81</v>
      </c>
      <c r="B90" s="277" t="s">
        <v>248</v>
      </c>
      <c r="C90" s="277">
        <v>876.25</v>
      </c>
      <c r="D90" s="279">
        <v>881.7833333333333</v>
      </c>
      <c r="E90" s="279">
        <v>864.56666666666661</v>
      </c>
      <c r="F90" s="279">
        <v>852.88333333333333</v>
      </c>
      <c r="G90" s="279">
        <v>835.66666666666663</v>
      </c>
      <c r="H90" s="279">
        <v>893.46666666666658</v>
      </c>
      <c r="I90" s="279">
        <v>910.68333333333328</v>
      </c>
      <c r="J90" s="279">
        <v>922.36666666666656</v>
      </c>
      <c r="K90" s="277">
        <v>899</v>
      </c>
      <c r="L90" s="277">
        <v>870.1</v>
      </c>
      <c r="M90" s="277">
        <v>2.53504</v>
      </c>
    </row>
    <row r="91" spans="1:13">
      <c r="A91" s="301">
        <v>82</v>
      </c>
      <c r="B91" s="277" t="s">
        <v>249</v>
      </c>
      <c r="C91" s="277">
        <v>185.7</v>
      </c>
      <c r="D91" s="279">
        <v>187.53333333333333</v>
      </c>
      <c r="E91" s="279">
        <v>183.16666666666666</v>
      </c>
      <c r="F91" s="279">
        <v>180.63333333333333</v>
      </c>
      <c r="G91" s="279">
        <v>176.26666666666665</v>
      </c>
      <c r="H91" s="279">
        <v>190.06666666666666</v>
      </c>
      <c r="I91" s="279">
        <v>194.43333333333334</v>
      </c>
      <c r="J91" s="279">
        <v>196.96666666666667</v>
      </c>
      <c r="K91" s="277">
        <v>191.9</v>
      </c>
      <c r="L91" s="277">
        <v>185</v>
      </c>
      <c r="M91" s="277">
        <v>4.7591700000000001</v>
      </c>
    </row>
    <row r="92" spans="1:13">
      <c r="A92" s="301">
        <v>83</v>
      </c>
      <c r="B92" s="277" t="s">
        <v>105</v>
      </c>
      <c r="C92" s="277">
        <v>608.5</v>
      </c>
      <c r="D92" s="279">
        <v>615.21666666666658</v>
      </c>
      <c r="E92" s="279">
        <v>598.58333333333314</v>
      </c>
      <c r="F92" s="279">
        <v>588.66666666666652</v>
      </c>
      <c r="G92" s="279">
        <v>572.03333333333308</v>
      </c>
      <c r="H92" s="279">
        <v>625.13333333333321</v>
      </c>
      <c r="I92" s="279">
        <v>641.76666666666665</v>
      </c>
      <c r="J92" s="279">
        <v>651.68333333333328</v>
      </c>
      <c r="K92" s="277">
        <v>631.85</v>
      </c>
      <c r="L92" s="277">
        <v>605.29999999999995</v>
      </c>
      <c r="M92" s="277">
        <v>23.915849999999999</v>
      </c>
    </row>
    <row r="93" spans="1:13">
      <c r="A93" s="301">
        <v>84</v>
      </c>
      <c r="B93" s="277" t="s">
        <v>250</v>
      </c>
      <c r="C93" s="277">
        <v>214.25</v>
      </c>
      <c r="D93" s="279">
        <v>217.06666666666669</v>
      </c>
      <c r="E93" s="279">
        <v>209.68333333333339</v>
      </c>
      <c r="F93" s="279">
        <v>205.1166666666667</v>
      </c>
      <c r="G93" s="279">
        <v>197.73333333333341</v>
      </c>
      <c r="H93" s="279">
        <v>221.63333333333338</v>
      </c>
      <c r="I93" s="279">
        <v>229.01666666666665</v>
      </c>
      <c r="J93" s="279">
        <v>233.58333333333337</v>
      </c>
      <c r="K93" s="277">
        <v>224.45</v>
      </c>
      <c r="L93" s="277">
        <v>212.5</v>
      </c>
      <c r="M93" s="277">
        <v>5.08744</v>
      </c>
    </row>
    <row r="94" spans="1:13">
      <c r="A94" s="301">
        <v>85</v>
      </c>
      <c r="B94" s="277" t="s">
        <v>251</v>
      </c>
      <c r="C94" s="277">
        <v>817.2</v>
      </c>
      <c r="D94" s="279">
        <v>829.05000000000007</v>
      </c>
      <c r="E94" s="279">
        <v>801.10000000000014</v>
      </c>
      <c r="F94" s="279">
        <v>785.00000000000011</v>
      </c>
      <c r="G94" s="279">
        <v>757.05000000000018</v>
      </c>
      <c r="H94" s="279">
        <v>845.15000000000009</v>
      </c>
      <c r="I94" s="279">
        <v>873.10000000000014</v>
      </c>
      <c r="J94" s="279">
        <v>889.2</v>
      </c>
      <c r="K94" s="277">
        <v>857</v>
      </c>
      <c r="L94" s="277">
        <v>812.95</v>
      </c>
      <c r="M94" s="277">
        <v>2.9133900000000001</v>
      </c>
    </row>
    <row r="95" spans="1:13">
      <c r="A95" s="301">
        <v>86</v>
      </c>
      <c r="B95" s="277" t="s">
        <v>108</v>
      </c>
      <c r="C95" s="277">
        <v>574.9</v>
      </c>
      <c r="D95" s="279">
        <v>580.88333333333333</v>
      </c>
      <c r="E95" s="279">
        <v>567.01666666666665</v>
      </c>
      <c r="F95" s="279">
        <v>559.13333333333333</v>
      </c>
      <c r="G95" s="279">
        <v>545.26666666666665</v>
      </c>
      <c r="H95" s="279">
        <v>588.76666666666665</v>
      </c>
      <c r="I95" s="279">
        <v>602.63333333333321</v>
      </c>
      <c r="J95" s="279">
        <v>610.51666666666665</v>
      </c>
      <c r="K95" s="277">
        <v>594.75</v>
      </c>
      <c r="L95" s="277">
        <v>573</v>
      </c>
      <c r="M95" s="277">
        <v>46.250610000000002</v>
      </c>
    </row>
    <row r="96" spans="1:13">
      <c r="A96" s="301">
        <v>87</v>
      </c>
      <c r="B96" s="277" t="s">
        <v>252</v>
      </c>
      <c r="C96" s="277">
        <v>2557</v>
      </c>
      <c r="D96" s="279">
        <v>2579.6666666666665</v>
      </c>
      <c r="E96" s="279">
        <v>2527.333333333333</v>
      </c>
      <c r="F96" s="279">
        <v>2497.6666666666665</v>
      </c>
      <c r="G96" s="279">
        <v>2445.333333333333</v>
      </c>
      <c r="H96" s="279">
        <v>2609.333333333333</v>
      </c>
      <c r="I96" s="279">
        <v>2661.6666666666661</v>
      </c>
      <c r="J96" s="279">
        <v>2691.333333333333</v>
      </c>
      <c r="K96" s="277">
        <v>2632</v>
      </c>
      <c r="L96" s="277">
        <v>2550</v>
      </c>
      <c r="M96" s="277">
        <v>3.5369600000000001</v>
      </c>
    </row>
    <row r="97" spans="1:13">
      <c r="A97" s="301">
        <v>88</v>
      </c>
      <c r="B97" s="277" t="s">
        <v>110</v>
      </c>
      <c r="C97" s="277">
        <v>1110.3499999999999</v>
      </c>
      <c r="D97" s="279">
        <v>1113.4166666666667</v>
      </c>
      <c r="E97" s="279">
        <v>1101.9333333333334</v>
      </c>
      <c r="F97" s="279">
        <v>1093.5166666666667</v>
      </c>
      <c r="G97" s="279">
        <v>1082.0333333333333</v>
      </c>
      <c r="H97" s="279">
        <v>1121.8333333333335</v>
      </c>
      <c r="I97" s="279">
        <v>1133.3166666666666</v>
      </c>
      <c r="J97" s="279">
        <v>1141.7333333333336</v>
      </c>
      <c r="K97" s="277">
        <v>1124.9000000000001</v>
      </c>
      <c r="L97" s="277">
        <v>1105</v>
      </c>
      <c r="M97" s="277">
        <v>150.28412</v>
      </c>
    </row>
    <row r="98" spans="1:13">
      <c r="A98" s="301">
        <v>89</v>
      </c>
      <c r="B98" s="277" t="s">
        <v>253</v>
      </c>
      <c r="C98" s="277">
        <v>581.95000000000005</v>
      </c>
      <c r="D98" s="279">
        <v>585.61666666666667</v>
      </c>
      <c r="E98" s="279">
        <v>574.33333333333337</v>
      </c>
      <c r="F98" s="279">
        <v>566.7166666666667</v>
      </c>
      <c r="G98" s="279">
        <v>555.43333333333339</v>
      </c>
      <c r="H98" s="279">
        <v>593.23333333333335</v>
      </c>
      <c r="I98" s="279">
        <v>604.51666666666665</v>
      </c>
      <c r="J98" s="279">
        <v>612.13333333333333</v>
      </c>
      <c r="K98" s="277">
        <v>596.9</v>
      </c>
      <c r="L98" s="277">
        <v>578</v>
      </c>
      <c r="M98" s="277">
        <v>42.808700000000002</v>
      </c>
    </row>
    <row r="99" spans="1:13">
      <c r="A99" s="301">
        <v>90</v>
      </c>
      <c r="B99" s="277" t="s">
        <v>106</v>
      </c>
      <c r="C99" s="277">
        <v>582</v>
      </c>
      <c r="D99" s="279">
        <v>589.2166666666667</v>
      </c>
      <c r="E99" s="279">
        <v>572.78333333333342</v>
      </c>
      <c r="F99" s="279">
        <v>563.56666666666672</v>
      </c>
      <c r="G99" s="279">
        <v>547.13333333333344</v>
      </c>
      <c r="H99" s="279">
        <v>598.43333333333339</v>
      </c>
      <c r="I99" s="279">
        <v>614.86666666666679</v>
      </c>
      <c r="J99" s="279">
        <v>624.08333333333337</v>
      </c>
      <c r="K99" s="277">
        <v>605.65</v>
      </c>
      <c r="L99" s="277">
        <v>580</v>
      </c>
      <c r="M99" s="277">
        <v>22.427720000000001</v>
      </c>
    </row>
    <row r="100" spans="1:13">
      <c r="A100" s="301">
        <v>91</v>
      </c>
      <c r="B100" s="277" t="s">
        <v>111</v>
      </c>
      <c r="C100" s="277">
        <v>2719.2</v>
      </c>
      <c r="D100" s="279">
        <v>2735.7166666666667</v>
      </c>
      <c r="E100" s="279">
        <v>2693.4833333333336</v>
      </c>
      <c r="F100" s="279">
        <v>2667.7666666666669</v>
      </c>
      <c r="G100" s="279">
        <v>2625.5333333333338</v>
      </c>
      <c r="H100" s="279">
        <v>2761.4333333333334</v>
      </c>
      <c r="I100" s="279">
        <v>2803.6666666666661</v>
      </c>
      <c r="J100" s="279">
        <v>2829.3833333333332</v>
      </c>
      <c r="K100" s="277">
        <v>2777.95</v>
      </c>
      <c r="L100" s="277">
        <v>2710</v>
      </c>
      <c r="M100" s="277">
        <v>9.7491800000000008</v>
      </c>
    </row>
    <row r="101" spans="1:13">
      <c r="A101" s="301">
        <v>92</v>
      </c>
      <c r="B101" s="277" t="s">
        <v>112</v>
      </c>
      <c r="C101" s="277">
        <v>338.25</v>
      </c>
      <c r="D101" s="279">
        <v>340.58333333333331</v>
      </c>
      <c r="E101" s="279">
        <v>333.16666666666663</v>
      </c>
      <c r="F101" s="279">
        <v>328.08333333333331</v>
      </c>
      <c r="G101" s="279">
        <v>320.66666666666663</v>
      </c>
      <c r="H101" s="279">
        <v>345.66666666666663</v>
      </c>
      <c r="I101" s="279">
        <v>353.08333333333326</v>
      </c>
      <c r="J101" s="279">
        <v>358.16666666666663</v>
      </c>
      <c r="K101" s="277">
        <v>348</v>
      </c>
      <c r="L101" s="277">
        <v>335.5</v>
      </c>
      <c r="M101" s="277">
        <v>10.464740000000001</v>
      </c>
    </row>
    <row r="102" spans="1:13">
      <c r="A102" s="301">
        <v>93</v>
      </c>
      <c r="B102" s="277" t="s">
        <v>114</v>
      </c>
      <c r="C102" s="277">
        <v>155</v>
      </c>
      <c r="D102" s="279">
        <v>155.13333333333333</v>
      </c>
      <c r="E102" s="279">
        <v>152.26666666666665</v>
      </c>
      <c r="F102" s="279">
        <v>149.53333333333333</v>
      </c>
      <c r="G102" s="279">
        <v>146.66666666666666</v>
      </c>
      <c r="H102" s="279">
        <v>157.86666666666665</v>
      </c>
      <c r="I102" s="279">
        <v>160.73333333333332</v>
      </c>
      <c r="J102" s="279">
        <v>163.46666666666664</v>
      </c>
      <c r="K102" s="277">
        <v>158</v>
      </c>
      <c r="L102" s="277">
        <v>152.4</v>
      </c>
      <c r="M102" s="277">
        <v>183.06904</v>
      </c>
    </row>
    <row r="103" spans="1:13">
      <c r="A103" s="301">
        <v>94</v>
      </c>
      <c r="B103" s="277" t="s">
        <v>115</v>
      </c>
      <c r="C103" s="277">
        <v>211.8</v>
      </c>
      <c r="D103" s="279">
        <v>212.65</v>
      </c>
      <c r="E103" s="279">
        <v>209.5</v>
      </c>
      <c r="F103" s="279">
        <v>207.2</v>
      </c>
      <c r="G103" s="279">
        <v>204.04999999999998</v>
      </c>
      <c r="H103" s="279">
        <v>214.95000000000002</v>
      </c>
      <c r="I103" s="279">
        <v>218.10000000000005</v>
      </c>
      <c r="J103" s="279">
        <v>220.40000000000003</v>
      </c>
      <c r="K103" s="277">
        <v>215.8</v>
      </c>
      <c r="L103" s="277">
        <v>210.35</v>
      </c>
      <c r="M103" s="277">
        <v>44.905830000000002</v>
      </c>
    </row>
    <row r="104" spans="1:13">
      <c r="A104" s="301">
        <v>95</v>
      </c>
      <c r="B104" s="277" t="s">
        <v>116</v>
      </c>
      <c r="C104" s="277">
        <v>2186.0500000000002</v>
      </c>
      <c r="D104" s="279">
        <v>2168.35</v>
      </c>
      <c r="E104" s="279">
        <v>2142.6999999999998</v>
      </c>
      <c r="F104" s="279">
        <v>2099.35</v>
      </c>
      <c r="G104" s="279">
        <v>2073.6999999999998</v>
      </c>
      <c r="H104" s="279">
        <v>2211.6999999999998</v>
      </c>
      <c r="I104" s="279">
        <v>2237.3500000000004</v>
      </c>
      <c r="J104" s="279">
        <v>2280.6999999999998</v>
      </c>
      <c r="K104" s="277">
        <v>2194</v>
      </c>
      <c r="L104" s="277">
        <v>2125</v>
      </c>
      <c r="M104" s="277">
        <v>33.501150000000003</v>
      </c>
    </row>
    <row r="105" spans="1:13">
      <c r="A105" s="301">
        <v>96</v>
      </c>
      <c r="B105" s="277" t="s">
        <v>254</v>
      </c>
      <c r="C105" s="277">
        <v>190.85</v>
      </c>
      <c r="D105" s="279">
        <v>192.95000000000002</v>
      </c>
      <c r="E105" s="279">
        <v>187.90000000000003</v>
      </c>
      <c r="F105" s="279">
        <v>184.95000000000002</v>
      </c>
      <c r="G105" s="279">
        <v>179.90000000000003</v>
      </c>
      <c r="H105" s="279">
        <v>195.90000000000003</v>
      </c>
      <c r="I105" s="279">
        <v>200.95000000000005</v>
      </c>
      <c r="J105" s="279">
        <v>203.90000000000003</v>
      </c>
      <c r="K105" s="277">
        <v>198</v>
      </c>
      <c r="L105" s="277">
        <v>190</v>
      </c>
      <c r="M105" s="277">
        <v>17.95852</v>
      </c>
    </row>
    <row r="106" spans="1:13">
      <c r="A106" s="301">
        <v>97</v>
      </c>
      <c r="B106" s="277" t="s">
        <v>255</v>
      </c>
      <c r="C106" s="277">
        <v>35.799999999999997</v>
      </c>
      <c r="D106" s="279">
        <v>36.18333333333333</v>
      </c>
      <c r="E106" s="279">
        <v>35.216666666666661</v>
      </c>
      <c r="F106" s="279">
        <v>34.633333333333333</v>
      </c>
      <c r="G106" s="279">
        <v>33.666666666666664</v>
      </c>
      <c r="H106" s="279">
        <v>36.766666666666659</v>
      </c>
      <c r="I106" s="279">
        <v>37.733333333333327</v>
      </c>
      <c r="J106" s="279">
        <v>38.316666666666656</v>
      </c>
      <c r="K106" s="277">
        <v>37.15</v>
      </c>
      <c r="L106" s="277">
        <v>35.6</v>
      </c>
      <c r="M106" s="277">
        <v>38.140030000000003</v>
      </c>
    </row>
    <row r="107" spans="1:13">
      <c r="A107" s="301">
        <v>98</v>
      </c>
      <c r="B107" s="277" t="s">
        <v>109</v>
      </c>
      <c r="C107" s="277">
        <v>1886.05</v>
      </c>
      <c r="D107" s="279">
        <v>1888.0166666666667</v>
      </c>
      <c r="E107" s="279">
        <v>1869.0333333333333</v>
      </c>
      <c r="F107" s="279">
        <v>1852.0166666666667</v>
      </c>
      <c r="G107" s="279">
        <v>1833.0333333333333</v>
      </c>
      <c r="H107" s="279">
        <v>1905.0333333333333</v>
      </c>
      <c r="I107" s="279">
        <v>1924.0166666666664</v>
      </c>
      <c r="J107" s="279">
        <v>1941.0333333333333</v>
      </c>
      <c r="K107" s="277">
        <v>1907</v>
      </c>
      <c r="L107" s="277">
        <v>1871</v>
      </c>
      <c r="M107" s="277">
        <v>28.85754</v>
      </c>
    </row>
    <row r="108" spans="1:13">
      <c r="A108" s="301">
        <v>99</v>
      </c>
      <c r="B108" s="277" t="s">
        <v>118</v>
      </c>
      <c r="C108" s="277">
        <v>368.95</v>
      </c>
      <c r="D108" s="279">
        <v>371.83333333333331</v>
      </c>
      <c r="E108" s="279">
        <v>364.66666666666663</v>
      </c>
      <c r="F108" s="279">
        <v>360.38333333333333</v>
      </c>
      <c r="G108" s="279">
        <v>353.21666666666664</v>
      </c>
      <c r="H108" s="279">
        <v>376.11666666666662</v>
      </c>
      <c r="I108" s="279">
        <v>383.28333333333325</v>
      </c>
      <c r="J108" s="279">
        <v>387.56666666666661</v>
      </c>
      <c r="K108" s="277">
        <v>379</v>
      </c>
      <c r="L108" s="277">
        <v>367.55</v>
      </c>
      <c r="M108" s="277">
        <v>463.17703</v>
      </c>
    </row>
    <row r="109" spans="1:13">
      <c r="A109" s="301">
        <v>100</v>
      </c>
      <c r="B109" s="277" t="s">
        <v>256</v>
      </c>
      <c r="C109" s="277">
        <v>1288.4000000000001</v>
      </c>
      <c r="D109" s="279">
        <v>1281.6333333333334</v>
      </c>
      <c r="E109" s="279">
        <v>1272.916666666667</v>
      </c>
      <c r="F109" s="279">
        <v>1257.4333333333336</v>
      </c>
      <c r="G109" s="279">
        <v>1248.7166666666672</v>
      </c>
      <c r="H109" s="279">
        <v>1297.1166666666668</v>
      </c>
      <c r="I109" s="279">
        <v>1305.8333333333335</v>
      </c>
      <c r="J109" s="279">
        <v>1321.3166666666666</v>
      </c>
      <c r="K109" s="277">
        <v>1290.3499999999999</v>
      </c>
      <c r="L109" s="277">
        <v>1266.1500000000001</v>
      </c>
      <c r="M109" s="277">
        <v>5.9840999999999998</v>
      </c>
    </row>
    <row r="110" spans="1:13">
      <c r="A110" s="301">
        <v>101</v>
      </c>
      <c r="B110" s="277" t="s">
        <v>119</v>
      </c>
      <c r="C110" s="277">
        <v>427.5</v>
      </c>
      <c r="D110" s="279">
        <v>430.51666666666665</v>
      </c>
      <c r="E110" s="279">
        <v>422.0333333333333</v>
      </c>
      <c r="F110" s="279">
        <v>416.56666666666666</v>
      </c>
      <c r="G110" s="279">
        <v>408.08333333333331</v>
      </c>
      <c r="H110" s="279">
        <v>435.98333333333329</v>
      </c>
      <c r="I110" s="279">
        <v>444.46666666666664</v>
      </c>
      <c r="J110" s="279">
        <v>449.93333333333328</v>
      </c>
      <c r="K110" s="277">
        <v>439</v>
      </c>
      <c r="L110" s="277">
        <v>425.05</v>
      </c>
      <c r="M110" s="277">
        <v>11.13679</v>
      </c>
    </row>
    <row r="111" spans="1:13">
      <c r="A111" s="301">
        <v>102</v>
      </c>
      <c r="B111" s="277" t="s">
        <v>257</v>
      </c>
      <c r="C111" s="277">
        <v>48.4</v>
      </c>
      <c r="D111" s="279">
        <v>48.4</v>
      </c>
      <c r="E111" s="279">
        <v>48.4</v>
      </c>
      <c r="F111" s="279">
        <v>48.4</v>
      </c>
      <c r="G111" s="279">
        <v>48.4</v>
      </c>
      <c r="H111" s="279">
        <v>48.4</v>
      </c>
      <c r="I111" s="279">
        <v>48.4</v>
      </c>
      <c r="J111" s="279">
        <v>48.4</v>
      </c>
      <c r="K111" s="277">
        <v>48.4</v>
      </c>
      <c r="L111" s="277">
        <v>48.4</v>
      </c>
      <c r="M111" s="277">
        <v>4.0977699999999997</v>
      </c>
    </row>
    <row r="112" spans="1:13">
      <c r="A112" s="301">
        <v>103</v>
      </c>
      <c r="B112" s="277" t="s">
        <v>121</v>
      </c>
      <c r="C112" s="277">
        <v>27.9</v>
      </c>
      <c r="D112" s="279">
        <v>28.233333333333334</v>
      </c>
      <c r="E112" s="279">
        <v>27.466666666666669</v>
      </c>
      <c r="F112" s="279">
        <v>27.033333333333335</v>
      </c>
      <c r="G112" s="279">
        <v>26.266666666666669</v>
      </c>
      <c r="H112" s="279">
        <v>28.666666666666668</v>
      </c>
      <c r="I112" s="279">
        <v>29.433333333333334</v>
      </c>
      <c r="J112" s="279">
        <v>29.866666666666667</v>
      </c>
      <c r="K112" s="277">
        <v>29</v>
      </c>
      <c r="L112" s="277">
        <v>27.8</v>
      </c>
      <c r="M112" s="277">
        <v>467.66437000000002</v>
      </c>
    </row>
    <row r="113" spans="1:13">
      <c r="A113" s="301">
        <v>104</v>
      </c>
      <c r="B113" s="277" t="s">
        <v>128</v>
      </c>
      <c r="C113" s="277">
        <v>196.3</v>
      </c>
      <c r="D113" s="279">
        <v>196.16666666666666</v>
      </c>
      <c r="E113" s="279">
        <v>194.38333333333333</v>
      </c>
      <c r="F113" s="279">
        <v>192.46666666666667</v>
      </c>
      <c r="G113" s="279">
        <v>190.68333333333334</v>
      </c>
      <c r="H113" s="279">
        <v>198.08333333333331</v>
      </c>
      <c r="I113" s="279">
        <v>199.86666666666667</v>
      </c>
      <c r="J113" s="279">
        <v>201.7833333333333</v>
      </c>
      <c r="K113" s="277">
        <v>197.95</v>
      </c>
      <c r="L113" s="277">
        <v>194.25</v>
      </c>
      <c r="M113" s="277">
        <v>212.76389</v>
      </c>
    </row>
    <row r="114" spans="1:13">
      <c r="A114" s="301">
        <v>105</v>
      </c>
      <c r="B114" s="277" t="s">
        <v>117</v>
      </c>
      <c r="C114" s="277">
        <v>228.3</v>
      </c>
      <c r="D114" s="279">
        <v>230</v>
      </c>
      <c r="E114" s="279">
        <v>224</v>
      </c>
      <c r="F114" s="279">
        <v>219.7</v>
      </c>
      <c r="G114" s="279">
        <v>213.7</v>
      </c>
      <c r="H114" s="279">
        <v>234.3</v>
      </c>
      <c r="I114" s="279">
        <v>240.3</v>
      </c>
      <c r="J114" s="279">
        <v>244.60000000000002</v>
      </c>
      <c r="K114" s="277">
        <v>236</v>
      </c>
      <c r="L114" s="277">
        <v>225.7</v>
      </c>
      <c r="M114" s="277">
        <v>143.63251</v>
      </c>
    </row>
    <row r="115" spans="1:13">
      <c r="A115" s="301">
        <v>106</v>
      </c>
      <c r="B115" s="277" t="s">
        <v>258</v>
      </c>
      <c r="C115" s="277">
        <v>125.15</v>
      </c>
      <c r="D115" s="279">
        <v>124.11666666666667</v>
      </c>
      <c r="E115" s="279">
        <v>123.03333333333335</v>
      </c>
      <c r="F115" s="279">
        <v>120.91666666666667</v>
      </c>
      <c r="G115" s="279">
        <v>119.83333333333334</v>
      </c>
      <c r="H115" s="279">
        <v>126.23333333333335</v>
      </c>
      <c r="I115" s="279">
        <v>127.31666666666666</v>
      </c>
      <c r="J115" s="279">
        <v>129.43333333333334</v>
      </c>
      <c r="K115" s="277">
        <v>125.2</v>
      </c>
      <c r="L115" s="277">
        <v>122</v>
      </c>
      <c r="M115" s="277">
        <v>19.62144</v>
      </c>
    </row>
    <row r="116" spans="1:13">
      <c r="A116" s="301">
        <v>107</v>
      </c>
      <c r="B116" s="277" t="s">
        <v>259</v>
      </c>
      <c r="C116" s="277">
        <v>65.95</v>
      </c>
      <c r="D116" s="279">
        <v>66.583333333333329</v>
      </c>
      <c r="E116" s="279">
        <v>64.166666666666657</v>
      </c>
      <c r="F116" s="279">
        <v>62.383333333333326</v>
      </c>
      <c r="G116" s="279">
        <v>59.966666666666654</v>
      </c>
      <c r="H116" s="279">
        <v>68.36666666666666</v>
      </c>
      <c r="I116" s="279">
        <v>70.783333333333317</v>
      </c>
      <c r="J116" s="279">
        <v>72.566666666666663</v>
      </c>
      <c r="K116" s="277">
        <v>69</v>
      </c>
      <c r="L116" s="277">
        <v>64.8</v>
      </c>
      <c r="M116" s="277">
        <v>80.952569999999994</v>
      </c>
    </row>
    <row r="117" spans="1:13">
      <c r="A117" s="301">
        <v>108</v>
      </c>
      <c r="B117" s="277" t="s">
        <v>260</v>
      </c>
      <c r="C117" s="277">
        <v>83.65</v>
      </c>
      <c r="D117" s="279">
        <v>84.566666666666663</v>
      </c>
      <c r="E117" s="279">
        <v>82.333333333333329</v>
      </c>
      <c r="F117" s="279">
        <v>81.016666666666666</v>
      </c>
      <c r="G117" s="279">
        <v>78.783333333333331</v>
      </c>
      <c r="H117" s="279">
        <v>85.883333333333326</v>
      </c>
      <c r="I117" s="279">
        <v>88.116666666666674</v>
      </c>
      <c r="J117" s="279">
        <v>89.433333333333323</v>
      </c>
      <c r="K117" s="277">
        <v>86.8</v>
      </c>
      <c r="L117" s="277">
        <v>83.25</v>
      </c>
      <c r="M117" s="277">
        <v>37.305050000000001</v>
      </c>
    </row>
    <row r="118" spans="1:13">
      <c r="A118" s="301">
        <v>109</v>
      </c>
      <c r="B118" s="277" t="s">
        <v>127</v>
      </c>
      <c r="C118" s="277">
        <v>86.95</v>
      </c>
      <c r="D118" s="279">
        <v>87.300000000000011</v>
      </c>
      <c r="E118" s="279">
        <v>85.700000000000017</v>
      </c>
      <c r="F118" s="279">
        <v>84.45</v>
      </c>
      <c r="G118" s="279">
        <v>82.850000000000009</v>
      </c>
      <c r="H118" s="279">
        <v>88.550000000000026</v>
      </c>
      <c r="I118" s="279">
        <v>90.15000000000002</v>
      </c>
      <c r="J118" s="279">
        <v>91.400000000000034</v>
      </c>
      <c r="K118" s="277">
        <v>88.9</v>
      </c>
      <c r="L118" s="277">
        <v>86.05</v>
      </c>
      <c r="M118" s="277">
        <v>166.78756000000001</v>
      </c>
    </row>
    <row r="119" spans="1:13">
      <c r="A119" s="301">
        <v>110</v>
      </c>
      <c r="B119" s="277" t="s">
        <v>122</v>
      </c>
      <c r="C119" s="277">
        <v>410.95</v>
      </c>
      <c r="D119" s="279">
        <v>412.2166666666667</v>
      </c>
      <c r="E119" s="279">
        <v>406.13333333333338</v>
      </c>
      <c r="F119" s="279">
        <v>401.31666666666666</v>
      </c>
      <c r="G119" s="279">
        <v>395.23333333333335</v>
      </c>
      <c r="H119" s="279">
        <v>417.03333333333342</v>
      </c>
      <c r="I119" s="279">
        <v>423.11666666666667</v>
      </c>
      <c r="J119" s="279">
        <v>427.93333333333345</v>
      </c>
      <c r="K119" s="277">
        <v>418.3</v>
      </c>
      <c r="L119" s="277">
        <v>407.4</v>
      </c>
      <c r="M119" s="277">
        <v>73.564260000000004</v>
      </c>
    </row>
    <row r="120" spans="1:13">
      <c r="A120" s="301">
        <v>111</v>
      </c>
      <c r="B120" s="277" t="s">
        <v>124</v>
      </c>
      <c r="C120" s="277">
        <v>552.6</v>
      </c>
      <c r="D120" s="279">
        <v>554.0333333333333</v>
      </c>
      <c r="E120" s="279">
        <v>530.56666666666661</v>
      </c>
      <c r="F120" s="279">
        <v>508.5333333333333</v>
      </c>
      <c r="G120" s="279">
        <v>485.06666666666661</v>
      </c>
      <c r="H120" s="279">
        <v>576.06666666666661</v>
      </c>
      <c r="I120" s="279">
        <v>599.5333333333333</v>
      </c>
      <c r="J120" s="279">
        <v>621.56666666666661</v>
      </c>
      <c r="K120" s="277">
        <v>577.5</v>
      </c>
      <c r="L120" s="277">
        <v>532</v>
      </c>
      <c r="M120" s="277">
        <v>813.36450000000002</v>
      </c>
    </row>
    <row r="121" spans="1:13">
      <c r="A121" s="301">
        <v>112</v>
      </c>
      <c r="B121" s="277" t="s">
        <v>261</v>
      </c>
      <c r="C121" s="277">
        <v>2856.65</v>
      </c>
      <c r="D121" s="279">
        <v>2872.2833333333333</v>
      </c>
      <c r="E121" s="279">
        <v>2816.2166666666667</v>
      </c>
      <c r="F121" s="279">
        <v>2775.7833333333333</v>
      </c>
      <c r="G121" s="279">
        <v>2719.7166666666667</v>
      </c>
      <c r="H121" s="279">
        <v>2912.7166666666667</v>
      </c>
      <c r="I121" s="279">
        <v>2968.7833333333333</v>
      </c>
      <c r="J121" s="279">
        <v>3009.2166666666667</v>
      </c>
      <c r="K121" s="277">
        <v>2928.35</v>
      </c>
      <c r="L121" s="277">
        <v>2831.85</v>
      </c>
      <c r="M121" s="277">
        <v>1.80244</v>
      </c>
    </row>
    <row r="122" spans="1:13">
      <c r="A122" s="301">
        <v>113</v>
      </c>
      <c r="B122" s="277" t="s">
        <v>126</v>
      </c>
      <c r="C122" s="277">
        <v>774.7</v>
      </c>
      <c r="D122" s="279">
        <v>777.26666666666677</v>
      </c>
      <c r="E122" s="279">
        <v>769.63333333333355</v>
      </c>
      <c r="F122" s="279">
        <v>764.56666666666683</v>
      </c>
      <c r="G122" s="279">
        <v>756.93333333333362</v>
      </c>
      <c r="H122" s="279">
        <v>782.33333333333348</v>
      </c>
      <c r="I122" s="279">
        <v>789.9666666666667</v>
      </c>
      <c r="J122" s="279">
        <v>795.03333333333342</v>
      </c>
      <c r="K122" s="277">
        <v>784.9</v>
      </c>
      <c r="L122" s="277">
        <v>772.2</v>
      </c>
      <c r="M122" s="277">
        <v>84.766750000000002</v>
      </c>
    </row>
    <row r="123" spans="1:13">
      <c r="A123" s="301">
        <v>114</v>
      </c>
      <c r="B123" s="277" t="s">
        <v>123</v>
      </c>
      <c r="C123" s="277">
        <v>1040.75</v>
      </c>
      <c r="D123" s="279">
        <v>1043.9333333333334</v>
      </c>
      <c r="E123" s="279">
        <v>1024.0166666666669</v>
      </c>
      <c r="F123" s="279">
        <v>1007.2833333333335</v>
      </c>
      <c r="G123" s="279">
        <v>987.36666666666702</v>
      </c>
      <c r="H123" s="279">
        <v>1060.6666666666667</v>
      </c>
      <c r="I123" s="279">
        <v>1080.5833333333333</v>
      </c>
      <c r="J123" s="279">
        <v>1097.3166666666666</v>
      </c>
      <c r="K123" s="277">
        <v>1063.8499999999999</v>
      </c>
      <c r="L123" s="277">
        <v>1027.2</v>
      </c>
      <c r="M123" s="277">
        <v>13.191649999999999</v>
      </c>
    </row>
    <row r="124" spans="1:13">
      <c r="A124" s="301">
        <v>115</v>
      </c>
      <c r="B124" s="277" t="s">
        <v>262</v>
      </c>
      <c r="C124" s="277">
        <v>1636.25</v>
      </c>
      <c r="D124" s="279">
        <v>1640.5166666666667</v>
      </c>
      <c r="E124" s="279">
        <v>1625.9333333333334</v>
      </c>
      <c r="F124" s="279">
        <v>1615.6166666666668</v>
      </c>
      <c r="G124" s="279">
        <v>1601.0333333333335</v>
      </c>
      <c r="H124" s="279">
        <v>1650.8333333333333</v>
      </c>
      <c r="I124" s="279">
        <v>1665.4166666666667</v>
      </c>
      <c r="J124" s="279">
        <v>1675.7333333333331</v>
      </c>
      <c r="K124" s="277">
        <v>1655.1</v>
      </c>
      <c r="L124" s="277">
        <v>1630.2</v>
      </c>
      <c r="M124" s="277">
        <v>2.5434800000000002</v>
      </c>
    </row>
    <row r="125" spans="1:13">
      <c r="A125" s="301">
        <v>116</v>
      </c>
      <c r="B125" s="277" t="s">
        <v>263</v>
      </c>
      <c r="C125" s="277">
        <v>47.05</v>
      </c>
      <c r="D125" s="279">
        <v>47.616666666666674</v>
      </c>
      <c r="E125" s="279">
        <v>46.133333333333347</v>
      </c>
      <c r="F125" s="279">
        <v>45.216666666666676</v>
      </c>
      <c r="G125" s="279">
        <v>43.733333333333348</v>
      </c>
      <c r="H125" s="279">
        <v>48.533333333333346</v>
      </c>
      <c r="I125" s="279">
        <v>50.016666666666666</v>
      </c>
      <c r="J125" s="279">
        <v>50.933333333333344</v>
      </c>
      <c r="K125" s="277">
        <v>49.1</v>
      </c>
      <c r="L125" s="277">
        <v>46.7</v>
      </c>
      <c r="M125" s="277">
        <v>10.1191</v>
      </c>
    </row>
    <row r="126" spans="1:13">
      <c r="A126" s="301">
        <v>117</v>
      </c>
      <c r="B126" s="277" t="s">
        <v>130</v>
      </c>
      <c r="C126" s="277">
        <v>195.35</v>
      </c>
      <c r="D126" s="279">
        <v>196.11666666666667</v>
      </c>
      <c r="E126" s="279">
        <v>190.23333333333335</v>
      </c>
      <c r="F126" s="279">
        <v>185.11666666666667</v>
      </c>
      <c r="G126" s="279">
        <v>179.23333333333335</v>
      </c>
      <c r="H126" s="279">
        <v>201.23333333333335</v>
      </c>
      <c r="I126" s="279">
        <v>207.11666666666667</v>
      </c>
      <c r="J126" s="279">
        <v>212.23333333333335</v>
      </c>
      <c r="K126" s="277">
        <v>202</v>
      </c>
      <c r="L126" s="277">
        <v>191</v>
      </c>
      <c r="M126" s="277">
        <v>226.09621000000001</v>
      </c>
    </row>
    <row r="127" spans="1:13">
      <c r="A127" s="301">
        <v>118</v>
      </c>
      <c r="B127" s="277" t="s">
        <v>129</v>
      </c>
      <c r="C127" s="277">
        <v>156.25</v>
      </c>
      <c r="D127" s="279">
        <v>158.18333333333334</v>
      </c>
      <c r="E127" s="279">
        <v>153.56666666666666</v>
      </c>
      <c r="F127" s="279">
        <v>150.88333333333333</v>
      </c>
      <c r="G127" s="279">
        <v>146.26666666666665</v>
      </c>
      <c r="H127" s="279">
        <v>160.86666666666667</v>
      </c>
      <c r="I127" s="279">
        <v>165.48333333333335</v>
      </c>
      <c r="J127" s="279">
        <v>168.16666666666669</v>
      </c>
      <c r="K127" s="277">
        <v>162.80000000000001</v>
      </c>
      <c r="L127" s="277">
        <v>155.5</v>
      </c>
      <c r="M127" s="277">
        <v>190.83768000000001</v>
      </c>
    </row>
    <row r="128" spans="1:13">
      <c r="A128" s="301">
        <v>119</v>
      </c>
      <c r="B128" s="277" t="s">
        <v>131</v>
      </c>
      <c r="C128" s="277">
        <v>1692.15</v>
      </c>
      <c r="D128" s="279">
        <v>1706.05</v>
      </c>
      <c r="E128" s="279">
        <v>1652.1</v>
      </c>
      <c r="F128" s="279">
        <v>1612.05</v>
      </c>
      <c r="G128" s="279">
        <v>1558.1</v>
      </c>
      <c r="H128" s="279">
        <v>1746.1</v>
      </c>
      <c r="I128" s="279">
        <v>1800.0500000000002</v>
      </c>
      <c r="J128" s="279">
        <v>1840.1</v>
      </c>
      <c r="K128" s="277">
        <v>1760</v>
      </c>
      <c r="L128" s="277">
        <v>1666</v>
      </c>
      <c r="M128" s="277">
        <v>5.9636100000000001</v>
      </c>
    </row>
    <row r="129" spans="1:13">
      <c r="A129" s="301">
        <v>120</v>
      </c>
      <c r="B129" s="277" t="s">
        <v>264</v>
      </c>
      <c r="C129" s="277">
        <v>702.5</v>
      </c>
      <c r="D129" s="279">
        <v>699.51666666666677</v>
      </c>
      <c r="E129" s="279">
        <v>674.03333333333353</v>
      </c>
      <c r="F129" s="279">
        <v>645.56666666666672</v>
      </c>
      <c r="G129" s="279">
        <v>620.08333333333348</v>
      </c>
      <c r="H129" s="279">
        <v>727.98333333333358</v>
      </c>
      <c r="I129" s="279">
        <v>753.46666666666692</v>
      </c>
      <c r="J129" s="279">
        <v>781.93333333333362</v>
      </c>
      <c r="K129" s="277">
        <v>725</v>
      </c>
      <c r="L129" s="277">
        <v>671.05</v>
      </c>
      <c r="M129" s="277">
        <v>11.20805</v>
      </c>
    </row>
    <row r="130" spans="1:13">
      <c r="A130" s="301">
        <v>121</v>
      </c>
      <c r="B130" s="277" t="s">
        <v>133</v>
      </c>
      <c r="C130" s="277">
        <v>1352.75</v>
      </c>
      <c r="D130" s="279">
        <v>1359.8666666666666</v>
      </c>
      <c r="E130" s="279">
        <v>1340.8833333333332</v>
      </c>
      <c r="F130" s="279">
        <v>1329.0166666666667</v>
      </c>
      <c r="G130" s="279">
        <v>1310.0333333333333</v>
      </c>
      <c r="H130" s="279">
        <v>1371.7333333333331</v>
      </c>
      <c r="I130" s="279">
        <v>1390.7166666666662</v>
      </c>
      <c r="J130" s="279">
        <v>1402.583333333333</v>
      </c>
      <c r="K130" s="277">
        <v>1378.85</v>
      </c>
      <c r="L130" s="277">
        <v>1348</v>
      </c>
      <c r="M130" s="277">
        <v>33.831049999999998</v>
      </c>
    </row>
    <row r="131" spans="1:13">
      <c r="A131" s="301">
        <v>122</v>
      </c>
      <c r="B131" s="277" t="s">
        <v>134</v>
      </c>
      <c r="C131" s="277">
        <v>70.900000000000006</v>
      </c>
      <c r="D131" s="279">
        <v>72.083333333333329</v>
      </c>
      <c r="E131" s="279">
        <v>69.416666666666657</v>
      </c>
      <c r="F131" s="279">
        <v>67.933333333333323</v>
      </c>
      <c r="G131" s="279">
        <v>65.266666666666652</v>
      </c>
      <c r="H131" s="279">
        <v>73.566666666666663</v>
      </c>
      <c r="I131" s="279">
        <v>76.23333333333332</v>
      </c>
      <c r="J131" s="279">
        <v>77.716666666666669</v>
      </c>
      <c r="K131" s="277">
        <v>74.75</v>
      </c>
      <c r="L131" s="277">
        <v>70.599999999999994</v>
      </c>
      <c r="M131" s="277">
        <v>620.51746000000003</v>
      </c>
    </row>
    <row r="132" spans="1:13">
      <c r="A132" s="301">
        <v>123</v>
      </c>
      <c r="B132" s="277" t="s">
        <v>265</v>
      </c>
      <c r="C132" s="277">
        <v>1390.05</v>
      </c>
      <c r="D132" s="279">
        <v>1373.3500000000001</v>
      </c>
      <c r="E132" s="279">
        <v>1352.7000000000003</v>
      </c>
      <c r="F132" s="279">
        <v>1315.3500000000001</v>
      </c>
      <c r="G132" s="279">
        <v>1294.7000000000003</v>
      </c>
      <c r="H132" s="279">
        <v>1410.7000000000003</v>
      </c>
      <c r="I132" s="279">
        <v>1431.3500000000004</v>
      </c>
      <c r="J132" s="279">
        <v>1468.7000000000003</v>
      </c>
      <c r="K132" s="277">
        <v>1394</v>
      </c>
      <c r="L132" s="277">
        <v>1336</v>
      </c>
      <c r="M132" s="277">
        <v>2.97262</v>
      </c>
    </row>
    <row r="133" spans="1:13">
      <c r="A133" s="301">
        <v>124</v>
      </c>
      <c r="B133" s="277" t="s">
        <v>135</v>
      </c>
      <c r="C133" s="277">
        <v>281.75</v>
      </c>
      <c r="D133" s="279">
        <v>283.86666666666667</v>
      </c>
      <c r="E133" s="279">
        <v>275.23333333333335</v>
      </c>
      <c r="F133" s="279">
        <v>268.7166666666667</v>
      </c>
      <c r="G133" s="279">
        <v>260.08333333333337</v>
      </c>
      <c r="H133" s="279">
        <v>290.38333333333333</v>
      </c>
      <c r="I133" s="279">
        <v>299.01666666666665</v>
      </c>
      <c r="J133" s="279">
        <v>305.5333333333333</v>
      </c>
      <c r="K133" s="277">
        <v>292.5</v>
      </c>
      <c r="L133" s="277">
        <v>277.35000000000002</v>
      </c>
      <c r="M133" s="277">
        <v>133.20090999999999</v>
      </c>
    </row>
    <row r="134" spans="1:13">
      <c r="A134" s="301">
        <v>125</v>
      </c>
      <c r="B134" s="277" t="s">
        <v>266</v>
      </c>
      <c r="C134" s="277">
        <v>2053.75</v>
      </c>
      <c r="D134" s="279">
        <v>2045</v>
      </c>
      <c r="E134" s="279">
        <v>2020</v>
      </c>
      <c r="F134" s="279">
        <v>1986.25</v>
      </c>
      <c r="G134" s="279">
        <v>1961.25</v>
      </c>
      <c r="H134" s="279">
        <v>2078.75</v>
      </c>
      <c r="I134" s="279">
        <v>2103.75</v>
      </c>
      <c r="J134" s="279">
        <v>2137.5</v>
      </c>
      <c r="K134" s="277">
        <v>2070</v>
      </c>
      <c r="L134" s="277">
        <v>2011.25</v>
      </c>
      <c r="M134" s="277">
        <v>2.1984300000000001</v>
      </c>
    </row>
    <row r="135" spans="1:13">
      <c r="A135" s="301">
        <v>126</v>
      </c>
      <c r="B135" s="277" t="s">
        <v>136</v>
      </c>
      <c r="C135" s="277">
        <v>941.25</v>
      </c>
      <c r="D135" s="279">
        <v>947.88333333333333</v>
      </c>
      <c r="E135" s="279">
        <v>931.36666666666667</v>
      </c>
      <c r="F135" s="279">
        <v>921.48333333333335</v>
      </c>
      <c r="G135" s="279">
        <v>904.9666666666667</v>
      </c>
      <c r="H135" s="279">
        <v>957.76666666666665</v>
      </c>
      <c r="I135" s="279">
        <v>974.2833333333333</v>
      </c>
      <c r="J135" s="279">
        <v>984.16666666666663</v>
      </c>
      <c r="K135" s="277">
        <v>964.4</v>
      </c>
      <c r="L135" s="277">
        <v>938</v>
      </c>
      <c r="M135" s="277">
        <v>52.271500000000003</v>
      </c>
    </row>
    <row r="136" spans="1:13">
      <c r="A136" s="301">
        <v>127</v>
      </c>
      <c r="B136" s="277" t="s">
        <v>137</v>
      </c>
      <c r="C136" s="277">
        <v>865.4</v>
      </c>
      <c r="D136" s="279">
        <v>872.35</v>
      </c>
      <c r="E136" s="279">
        <v>855.05000000000007</v>
      </c>
      <c r="F136" s="279">
        <v>844.7</v>
      </c>
      <c r="G136" s="279">
        <v>827.40000000000009</v>
      </c>
      <c r="H136" s="279">
        <v>882.7</v>
      </c>
      <c r="I136" s="279">
        <v>900</v>
      </c>
      <c r="J136" s="279">
        <v>910.35</v>
      </c>
      <c r="K136" s="277">
        <v>889.65</v>
      </c>
      <c r="L136" s="277">
        <v>862</v>
      </c>
      <c r="M136" s="277">
        <v>35.174199999999999</v>
      </c>
    </row>
    <row r="137" spans="1:13">
      <c r="A137" s="301">
        <v>128</v>
      </c>
      <c r="B137" s="277" t="s">
        <v>148</v>
      </c>
      <c r="C137" s="277">
        <v>65287.199999999997</v>
      </c>
      <c r="D137" s="279">
        <v>65912.183333333334</v>
      </c>
      <c r="E137" s="279">
        <v>64375.716666666674</v>
      </c>
      <c r="F137" s="279">
        <v>63464.233333333337</v>
      </c>
      <c r="G137" s="279">
        <v>61927.766666666677</v>
      </c>
      <c r="H137" s="279">
        <v>66823.666666666672</v>
      </c>
      <c r="I137" s="279">
        <v>68360.133333333317</v>
      </c>
      <c r="J137" s="279">
        <v>69271.616666666669</v>
      </c>
      <c r="K137" s="277">
        <v>67448.649999999994</v>
      </c>
      <c r="L137" s="277">
        <v>65000.7</v>
      </c>
      <c r="M137" s="277">
        <v>0.16872000000000001</v>
      </c>
    </row>
    <row r="138" spans="1:13">
      <c r="A138" s="301">
        <v>129</v>
      </c>
      <c r="B138" s="277" t="s">
        <v>145</v>
      </c>
      <c r="C138" s="277">
        <v>1007.35</v>
      </c>
      <c r="D138" s="279">
        <v>1013.4499999999999</v>
      </c>
      <c r="E138" s="279">
        <v>994.89999999999986</v>
      </c>
      <c r="F138" s="279">
        <v>982.44999999999993</v>
      </c>
      <c r="G138" s="279">
        <v>963.89999999999986</v>
      </c>
      <c r="H138" s="279">
        <v>1025.8999999999999</v>
      </c>
      <c r="I138" s="279">
        <v>1044.4499999999998</v>
      </c>
      <c r="J138" s="279">
        <v>1056.8999999999999</v>
      </c>
      <c r="K138" s="277">
        <v>1032</v>
      </c>
      <c r="L138" s="277">
        <v>1001</v>
      </c>
      <c r="M138" s="277">
        <v>15.761670000000001</v>
      </c>
    </row>
    <row r="139" spans="1:13">
      <c r="A139" s="301">
        <v>130</v>
      </c>
      <c r="B139" s="277" t="s">
        <v>139</v>
      </c>
      <c r="C139" s="277">
        <v>201.7</v>
      </c>
      <c r="D139" s="279">
        <v>204.85</v>
      </c>
      <c r="E139" s="279">
        <v>197</v>
      </c>
      <c r="F139" s="279">
        <v>192.3</v>
      </c>
      <c r="G139" s="279">
        <v>184.45000000000002</v>
      </c>
      <c r="H139" s="279">
        <v>209.54999999999998</v>
      </c>
      <c r="I139" s="279">
        <v>217.39999999999995</v>
      </c>
      <c r="J139" s="279">
        <v>222.09999999999997</v>
      </c>
      <c r="K139" s="277">
        <v>212.7</v>
      </c>
      <c r="L139" s="277">
        <v>200.15</v>
      </c>
      <c r="M139" s="277">
        <v>332.54888999999997</v>
      </c>
    </row>
    <row r="140" spans="1:13">
      <c r="A140" s="301">
        <v>131</v>
      </c>
      <c r="B140" s="277" t="s">
        <v>138</v>
      </c>
      <c r="C140" s="277">
        <v>551.25</v>
      </c>
      <c r="D140" s="279">
        <v>556.16666666666663</v>
      </c>
      <c r="E140" s="279">
        <v>544.08333333333326</v>
      </c>
      <c r="F140" s="279">
        <v>536.91666666666663</v>
      </c>
      <c r="G140" s="279">
        <v>524.83333333333326</v>
      </c>
      <c r="H140" s="279">
        <v>563.33333333333326</v>
      </c>
      <c r="I140" s="279">
        <v>575.41666666666652</v>
      </c>
      <c r="J140" s="279">
        <v>582.58333333333326</v>
      </c>
      <c r="K140" s="277">
        <v>568.25</v>
      </c>
      <c r="L140" s="277">
        <v>549</v>
      </c>
      <c r="M140" s="277">
        <v>51.732129999999998</v>
      </c>
    </row>
    <row r="141" spans="1:13">
      <c r="A141" s="301">
        <v>132</v>
      </c>
      <c r="B141" s="277" t="s">
        <v>140</v>
      </c>
      <c r="C141" s="277">
        <v>157.44999999999999</v>
      </c>
      <c r="D141" s="279">
        <v>159.43333333333331</v>
      </c>
      <c r="E141" s="279">
        <v>153.91666666666663</v>
      </c>
      <c r="F141" s="279">
        <v>150.38333333333333</v>
      </c>
      <c r="G141" s="279">
        <v>144.86666666666665</v>
      </c>
      <c r="H141" s="279">
        <v>162.96666666666661</v>
      </c>
      <c r="I141" s="279">
        <v>168.48333333333332</v>
      </c>
      <c r="J141" s="279">
        <v>172.01666666666659</v>
      </c>
      <c r="K141" s="277">
        <v>164.95</v>
      </c>
      <c r="L141" s="277">
        <v>155.9</v>
      </c>
      <c r="M141" s="277">
        <v>80.564530000000005</v>
      </c>
    </row>
    <row r="142" spans="1:13">
      <c r="A142" s="301">
        <v>133</v>
      </c>
      <c r="B142" s="277" t="s">
        <v>267</v>
      </c>
      <c r="C142" s="277">
        <v>37.299999999999997</v>
      </c>
      <c r="D142" s="279">
        <v>37.983333333333334</v>
      </c>
      <c r="E142" s="279">
        <v>36.366666666666667</v>
      </c>
      <c r="F142" s="279">
        <v>35.43333333333333</v>
      </c>
      <c r="G142" s="279">
        <v>33.816666666666663</v>
      </c>
      <c r="H142" s="279">
        <v>38.916666666666671</v>
      </c>
      <c r="I142" s="279">
        <v>40.533333333333346</v>
      </c>
      <c r="J142" s="279">
        <v>41.466666666666676</v>
      </c>
      <c r="K142" s="277">
        <v>39.6</v>
      </c>
      <c r="L142" s="277">
        <v>37.049999999999997</v>
      </c>
      <c r="M142" s="277">
        <v>30.212869999999999</v>
      </c>
    </row>
    <row r="143" spans="1:13">
      <c r="A143" s="301">
        <v>134</v>
      </c>
      <c r="B143" s="277" t="s">
        <v>141</v>
      </c>
      <c r="C143" s="277">
        <v>349.4</v>
      </c>
      <c r="D143" s="279">
        <v>350.5333333333333</v>
      </c>
      <c r="E143" s="279">
        <v>346.66666666666663</v>
      </c>
      <c r="F143" s="279">
        <v>343.93333333333334</v>
      </c>
      <c r="G143" s="279">
        <v>340.06666666666666</v>
      </c>
      <c r="H143" s="279">
        <v>353.26666666666659</v>
      </c>
      <c r="I143" s="279">
        <v>357.13333333333327</v>
      </c>
      <c r="J143" s="279">
        <v>359.86666666666656</v>
      </c>
      <c r="K143" s="277">
        <v>354.4</v>
      </c>
      <c r="L143" s="277">
        <v>347.8</v>
      </c>
      <c r="M143" s="277">
        <v>19.197240000000001</v>
      </c>
    </row>
    <row r="144" spans="1:13">
      <c r="A144" s="301">
        <v>135</v>
      </c>
      <c r="B144" s="277" t="s">
        <v>142</v>
      </c>
      <c r="C144" s="277">
        <v>6044.4</v>
      </c>
      <c r="D144" s="279">
        <v>6100.666666666667</v>
      </c>
      <c r="E144" s="279">
        <v>5966.3333333333339</v>
      </c>
      <c r="F144" s="279">
        <v>5888.2666666666673</v>
      </c>
      <c r="G144" s="279">
        <v>5753.9333333333343</v>
      </c>
      <c r="H144" s="279">
        <v>6178.7333333333336</v>
      </c>
      <c r="I144" s="279">
        <v>6313.0666666666675</v>
      </c>
      <c r="J144" s="279">
        <v>6391.1333333333332</v>
      </c>
      <c r="K144" s="277">
        <v>6235</v>
      </c>
      <c r="L144" s="277">
        <v>6022.6</v>
      </c>
      <c r="M144" s="277">
        <v>12.041040000000001</v>
      </c>
    </row>
    <row r="145" spans="1:13">
      <c r="A145" s="301">
        <v>136</v>
      </c>
      <c r="B145" s="277" t="s">
        <v>144</v>
      </c>
      <c r="C145" s="277">
        <v>547.1</v>
      </c>
      <c r="D145" s="279">
        <v>550.85</v>
      </c>
      <c r="E145" s="279">
        <v>541.35</v>
      </c>
      <c r="F145" s="279">
        <v>535.6</v>
      </c>
      <c r="G145" s="279">
        <v>526.1</v>
      </c>
      <c r="H145" s="279">
        <v>556.6</v>
      </c>
      <c r="I145" s="279">
        <v>566.1</v>
      </c>
      <c r="J145" s="279">
        <v>571.85</v>
      </c>
      <c r="K145" s="277">
        <v>560.35</v>
      </c>
      <c r="L145" s="277">
        <v>545.1</v>
      </c>
      <c r="M145" s="277">
        <v>9.8416200000000007</v>
      </c>
    </row>
    <row r="146" spans="1:13">
      <c r="A146" s="301">
        <v>137</v>
      </c>
      <c r="B146" s="277" t="s">
        <v>146</v>
      </c>
      <c r="C146" s="277">
        <v>988.3</v>
      </c>
      <c r="D146" s="279">
        <v>986.35</v>
      </c>
      <c r="E146" s="279">
        <v>975.1</v>
      </c>
      <c r="F146" s="279">
        <v>961.9</v>
      </c>
      <c r="G146" s="279">
        <v>950.65</v>
      </c>
      <c r="H146" s="279">
        <v>999.55000000000007</v>
      </c>
      <c r="I146" s="279">
        <v>1010.8000000000001</v>
      </c>
      <c r="J146" s="279">
        <v>1024</v>
      </c>
      <c r="K146" s="277">
        <v>997.6</v>
      </c>
      <c r="L146" s="277">
        <v>973.15</v>
      </c>
      <c r="M146" s="277">
        <v>6.8782300000000003</v>
      </c>
    </row>
    <row r="147" spans="1:13">
      <c r="A147" s="301">
        <v>138</v>
      </c>
      <c r="B147" s="277" t="s">
        <v>147</v>
      </c>
      <c r="C147" s="277">
        <v>96.6</v>
      </c>
      <c r="D147" s="279">
        <v>97.383333333333326</v>
      </c>
      <c r="E147" s="279">
        <v>95.516666666666652</v>
      </c>
      <c r="F147" s="279">
        <v>94.433333333333323</v>
      </c>
      <c r="G147" s="279">
        <v>92.566666666666649</v>
      </c>
      <c r="H147" s="279">
        <v>98.466666666666654</v>
      </c>
      <c r="I147" s="279">
        <v>100.33333333333333</v>
      </c>
      <c r="J147" s="279">
        <v>101.41666666666666</v>
      </c>
      <c r="K147" s="277">
        <v>99.25</v>
      </c>
      <c r="L147" s="277">
        <v>96.3</v>
      </c>
      <c r="M147" s="277">
        <v>92.990859999999998</v>
      </c>
    </row>
    <row r="148" spans="1:13">
      <c r="A148" s="301">
        <v>139</v>
      </c>
      <c r="B148" s="277" t="s">
        <v>268</v>
      </c>
      <c r="C148" s="277">
        <v>921.4</v>
      </c>
      <c r="D148" s="279">
        <v>918.43333333333339</v>
      </c>
      <c r="E148" s="279">
        <v>912.01666666666677</v>
      </c>
      <c r="F148" s="279">
        <v>902.63333333333333</v>
      </c>
      <c r="G148" s="279">
        <v>896.2166666666667</v>
      </c>
      <c r="H148" s="279">
        <v>927.81666666666683</v>
      </c>
      <c r="I148" s="279">
        <v>934.23333333333335</v>
      </c>
      <c r="J148" s="279">
        <v>943.6166666666669</v>
      </c>
      <c r="K148" s="277">
        <v>924.85</v>
      </c>
      <c r="L148" s="277">
        <v>909.05</v>
      </c>
      <c r="M148" s="277">
        <v>2.2336399999999998</v>
      </c>
    </row>
    <row r="149" spans="1:13">
      <c r="A149" s="301">
        <v>140</v>
      </c>
      <c r="B149" s="277" t="s">
        <v>149</v>
      </c>
      <c r="C149" s="277">
        <v>1085.2</v>
      </c>
      <c r="D149" s="279">
        <v>1094.0166666666667</v>
      </c>
      <c r="E149" s="279">
        <v>1074.1833333333334</v>
      </c>
      <c r="F149" s="279">
        <v>1063.1666666666667</v>
      </c>
      <c r="G149" s="279">
        <v>1043.3333333333335</v>
      </c>
      <c r="H149" s="279">
        <v>1105.0333333333333</v>
      </c>
      <c r="I149" s="279">
        <v>1124.8666666666668</v>
      </c>
      <c r="J149" s="279">
        <v>1135.8833333333332</v>
      </c>
      <c r="K149" s="277">
        <v>1113.8499999999999</v>
      </c>
      <c r="L149" s="277">
        <v>1083</v>
      </c>
      <c r="M149" s="277">
        <v>15.248060000000001</v>
      </c>
    </row>
    <row r="150" spans="1:13">
      <c r="A150" s="301">
        <v>141</v>
      </c>
      <c r="B150" s="277" t="s">
        <v>269</v>
      </c>
      <c r="C150" s="277">
        <v>684.55</v>
      </c>
      <c r="D150" s="279">
        <v>685.41666666666663</v>
      </c>
      <c r="E150" s="279">
        <v>671.5333333333333</v>
      </c>
      <c r="F150" s="279">
        <v>658.51666666666665</v>
      </c>
      <c r="G150" s="279">
        <v>644.63333333333333</v>
      </c>
      <c r="H150" s="279">
        <v>698.43333333333328</v>
      </c>
      <c r="I150" s="279">
        <v>712.31666666666672</v>
      </c>
      <c r="J150" s="279">
        <v>725.33333333333326</v>
      </c>
      <c r="K150" s="277">
        <v>699.3</v>
      </c>
      <c r="L150" s="277">
        <v>672.4</v>
      </c>
      <c r="M150" s="277">
        <v>2.9404599999999999</v>
      </c>
    </row>
    <row r="151" spans="1:13">
      <c r="A151" s="301">
        <v>142</v>
      </c>
      <c r="B151" s="277" t="s">
        <v>151</v>
      </c>
      <c r="C151" s="277">
        <v>27.3</v>
      </c>
      <c r="D151" s="279">
        <v>27.566666666666666</v>
      </c>
      <c r="E151" s="279">
        <v>26.783333333333331</v>
      </c>
      <c r="F151" s="279">
        <v>26.266666666666666</v>
      </c>
      <c r="G151" s="279">
        <v>25.483333333333331</v>
      </c>
      <c r="H151" s="279">
        <v>28.083333333333332</v>
      </c>
      <c r="I151" s="279">
        <v>28.866666666666671</v>
      </c>
      <c r="J151" s="279">
        <v>29.383333333333333</v>
      </c>
      <c r="K151" s="277">
        <v>28.35</v>
      </c>
      <c r="L151" s="277">
        <v>27.05</v>
      </c>
      <c r="M151" s="277">
        <v>310.40280000000001</v>
      </c>
    </row>
    <row r="152" spans="1:13">
      <c r="A152" s="301">
        <v>143</v>
      </c>
      <c r="B152" s="277" t="s">
        <v>270</v>
      </c>
      <c r="C152" s="277">
        <v>20.25</v>
      </c>
      <c r="D152" s="279">
        <v>20.333333333333332</v>
      </c>
      <c r="E152" s="279">
        <v>20.116666666666664</v>
      </c>
      <c r="F152" s="279">
        <v>19.983333333333331</v>
      </c>
      <c r="G152" s="279">
        <v>19.766666666666662</v>
      </c>
      <c r="H152" s="279">
        <v>20.466666666666665</v>
      </c>
      <c r="I152" s="279">
        <v>20.683333333333334</v>
      </c>
      <c r="J152" s="279">
        <v>20.816666666666666</v>
      </c>
      <c r="K152" s="277">
        <v>20.55</v>
      </c>
      <c r="L152" s="277">
        <v>20.2</v>
      </c>
      <c r="M152" s="277">
        <v>46.575690000000002</v>
      </c>
    </row>
    <row r="153" spans="1:13">
      <c r="A153" s="301">
        <v>144</v>
      </c>
      <c r="B153" s="277" t="s">
        <v>155</v>
      </c>
      <c r="C153" s="277">
        <v>84.75</v>
      </c>
      <c r="D153" s="279">
        <v>84.783333333333331</v>
      </c>
      <c r="E153" s="279">
        <v>82.066666666666663</v>
      </c>
      <c r="F153" s="279">
        <v>79.383333333333326</v>
      </c>
      <c r="G153" s="279">
        <v>76.666666666666657</v>
      </c>
      <c r="H153" s="279">
        <v>87.466666666666669</v>
      </c>
      <c r="I153" s="279">
        <v>90.183333333333337</v>
      </c>
      <c r="J153" s="279">
        <v>92.866666666666674</v>
      </c>
      <c r="K153" s="277">
        <v>87.5</v>
      </c>
      <c r="L153" s="277">
        <v>82.1</v>
      </c>
      <c r="M153" s="277">
        <v>170.01105000000001</v>
      </c>
    </row>
    <row r="154" spans="1:13">
      <c r="A154" s="301">
        <v>145</v>
      </c>
      <c r="B154" s="277" t="s">
        <v>156</v>
      </c>
      <c r="C154" s="277">
        <v>91</v>
      </c>
      <c r="D154" s="279">
        <v>91.566666666666663</v>
      </c>
      <c r="E154" s="279">
        <v>90.283333333333331</v>
      </c>
      <c r="F154" s="279">
        <v>89.566666666666663</v>
      </c>
      <c r="G154" s="279">
        <v>88.283333333333331</v>
      </c>
      <c r="H154" s="279">
        <v>92.283333333333331</v>
      </c>
      <c r="I154" s="279">
        <v>93.566666666666663</v>
      </c>
      <c r="J154" s="279">
        <v>94.283333333333331</v>
      </c>
      <c r="K154" s="277">
        <v>92.85</v>
      </c>
      <c r="L154" s="277">
        <v>90.85</v>
      </c>
      <c r="M154" s="277">
        <v>262.57436000000001</v>
      </c>
    </row>
    <row r="155" spans="1:13">
      <c r="A155" s="301">
        <v>146</v>
      </c>
      <c r="B155" s="277" t="s">
        <v>150</v>
      </c>
      <c r="C155" s="277">
        <v>35.75</v>
      </c>
      <c r="D155" s="279">
        <v>35.366666666666667</v>
      </c>
      <c r="E155" s="279">
        <v>33.883333333333333</v>
      </c>
      <c r="F155" s="279">
        <v>32.016666666666666</v>
      </c>
      <c r="G155" s="279">
        <v>30.533333333333331</v>
      </c>
      <c r="H155" s="279">
        <v>37.233333333333334</v>
      </c>
      <c r="I155" s="279">
        <v>38.716666666666669</v>
      </c>
      <c r="J155" s="279">
        <v>40.583333333333336</v>
      </c>
      <c r="K155" s="277">
        <v>36.85</v>
      </c>
      <c r="L155" s="277">
        <v>33.5</v>
      </c>
      <c r="M155" s="277">
        <v>726.53821000000005</v>
      </c>
    </row>
    <row r="156" spans="1:13">
      <c r="A156" s="301">
        <v>147</v>
      </c>
      <c r="B156" s="277" t="s">
        <v>153</v>
      </c>
      <c r="C156" s="277">
        <v>16802.05</v>
      </c>
      <c r="D156" s="279">
        <v>16896.350000000002</v>
      </c>
      <c r="E156" s="279">
        <v>16642.700000000004</v>
      </c>
      <c r="F156" s="279">
        <v>16483.350000000002</v>
      </c>
      <c r="G156" s="279">
        <v>16229.700000000004</v>
      </c>
      <c r="H156" s="279">
        <v>17055.700000000004</v>
      </c>
      <c r="I156" s="279">
        <v>17309.350000000006</v>
      </c>
      <c r="J156" s="279">
        <v>17468.700000000004</v>
      </c>
      <c r="K156" s="277">
        <v>17150</v>
      </c>
      <c r="L156" s="277">
        <v>16737</v>
      </c>
      <c r="M156" s="277">
        <v>2.1872099999999999</v>
      </c>
    </row>
    <row r="157" spans="1:13">
      <c r="A157" s="301">
        <v>148</v>
      </c>
      <c r="B157" s="277" t="s">
        <v>3162</v>
      </c>
      <c r="C157" s="277">
        <v>303.2</v>
      </c>
      <c r="D157" s="279">
        <v>304.23333333333335</v>
      </c>
      <c r="E157" s="279">
        <v>292.2166666666667</v>
      </c>
      <c r="F157" s="279">
        <v>281.23333333333335</v>
      </c>
      <c r="G157" s="279">
        <v>269.2166666666667</v>
      </c>
      <c r="H157" s="279">
        <v>315.2166666666667</v>
      </c>
      <c r="I157" s="279">
        <v>327.23333333333335</v>
      </c>
      <c r="J157" s="279">
        <v>338.2166666666667</v>
      </c>
      <c r="K157" s="277">
        <v>316.25</v>
      </c>
      <c r="L157" s="277">
        <v>293.25</v>
      </c>
      <c r="M157" s="277">
        <v>11.57541</v>
      </c>
    </row>
    <row r="158" spans="1:13">
      <c r="A158" s="301">
        <v>149</v>
      </c>
      <c r="B158" s="277" t="s">
        <v>271</v>
      </c>
      <c r="C158" s="277">
        <v>367.1</v>
      </c>
      <c r="D158" s="279">
        <v>369.5333333333333</v>
      </c>
      <c r="E158" s="279">
        <v>363.06666666666661</v>
      </c>
      <c r="F158" s="279">
        <v>359.0333333333333</v>
      </c>
      <c r="G158" s="279">
        <v>352.56666666666661</v>
      </c>
      <c r="H158" s="279">
        <v>373.56666666666661</v>
      </c>
      <c r="I158" s="279">
        <v>380.0333333333333</v>
      </c>
      <c r="J158" s="279">
        <v>384.06666666666661</v>
      </c>
      <c r="K158" s="277">
        <v>376</v>
      </c>
      <c r="L158" s="277">
        <v>365.5</v>
      </c>
      <c r="M158" s="277">
        <v>1.81206</v>
      </c>
    </row>
    <row r="159" spans="1:13">
      <c r="A159" s="301">
        <v>150</v>
      </c>
      <c r="B159" s="277" t="s">
        <v>158</v>
      </c>
      <c r="C159" s="277">
        <v>81.3</v>
      </c>
      <c r="D159" s="279">
        <v>81.733333333333334</v>
      </c>
      <c r="E159" s="279">
        <v>80.566666666666663</v>
      </c>
      <c r="F159" s="279">
        <v>79.833333333333329</v>
      </c>
      <c r="G159" s="279">
        <v>78.666666666666657</v>
      </c>
      <c r="H159" s="279">
        <v>82.466666666666669</v>
      </c>
      <c r="I159" s="279">
        <v>83.633333333333326</v>
      </c>
      <c r="J159" s="279">
        <v>84.366666666666674</v>
      </c>
      <c r="K159" s="277">
        <v>82.9</v>
      </c>
      <c r="L159" s="277">
        <v>81</v>
      </c>
      <c r="M159" s="277">
        <v>186.26982000000001</v>
      </c>
    </row>
    <row r="160" spans="1:13">
      <c r="A160" s="301">
        <v>151</v>
      </c>
      <c r="B160" s="277" t="s">
        <v>157</v>
      </c>
      <c r="C160" s="277">
        <v>100.5</v>
      </c>
      <c r="D160" s="279">
        <v>100.11666666666667</v>
      </c>
      <c r="E160" s="279">
        <v>98.733333333333348</v>
      </c>
      <c r="F160" s="279">
        <v>96.966666666666669</v>
      </c>
      <c r="G160" s="279">
        <v>95.583333333333343</v>
      </c>
      <c r="H160" s="279">
        <v>101.88333333333335</v>
      </c>
      <c r="I160" s="279">
        <v>103.26666666666668</v>
      </c>
      <c r="J160" s="279">
        <v>105.03333333333336</v>
      </c>
      <c r="K160" s="277">
        <v>101.5</v>
      </c>
      <c r="L160" s="277">
        <v>98.35</v>
      </c>
      <c r="M160" s="277">
        <v>12.585850000000001</v>
      </c>
    </row>
    <row r="161" spans="1:13">
      <c r="A161" s="301">
        <v>152</v>
      </c>
      <c r="B161" s="277" t="s">
        <v>272</v>
      </c>
      <c r="C161" s="277">
        <v>2849.55</v>
      </c>
      <c r="D161" s="279">
        <v>2859.8666666666668</v>
      </c>
      <c r="E161" s="279">
        <v>2820.7333333333336</v>
      </c>
      <c r="F161" s="279">
        <v>2791.916666666667</v>
      </c>
      <c r="G161" s="279">
        <v>2752.7833333333338</v>
      </c>
      <c r="H161" s="279">
        <v>2888.6833333333334</v>
      </c>
      <c r="I161" s="279">
        <v>2927.8166666666666</v>
      </c>
      <c r="J161" s="279">
        <v>2956.6333333333332</v>
      </c>
      <c r="K161" s="277">
        <v>2899</v>
      </c>
      <c r="L161" s="277">
        <v>2831.05</v>
      </c>
      <c r="M161" s="277">
        <v>0.29559000000000002</v>
      </c>
    </row>
    <row r="162" spans="1:13">
      <c r="A162" s="301">
        <v>153</v>
      </c>
      <c r="B162" s="277" t="s">
        <v>273</v>
      </c>
      <c r="C162" s="277">
        <v>1662.75</v>
      </c>
      <c r="D162" s="279">
        <v>1681.9166666666667</v>
      </c>
      <c r="E162" s="279">
        <v>1633.8333333333335</v>
      </c>
      <c r="F162" s="279">
        <v>1604.9166666666667</v>
      </c>
      <c r="G162" s="279">
        <v>1556.8333333333335</v>
      </c>
      <c r="H162" s="279">
        <v>1710.8333333333335</v>
      </c>
      <c r="I162" s="279">
        <v>1758.916666666667</v>
      </c>
      <c r="J162" s="279">
        <v>1787.8333333333335</v>
      </c>
      <c r="K162" s="277">
        <v>1730</v>
      </c>
      <c r="L162" s="277">
        <v>1653</v>
      </c>
      <c r="M162" s="277">
        <v>2.84646</v>
      </c>
    </row>
    <row r="163" spans="1:13">
      <c r="A163" s="301">
        <v>154</v>
      </c>
      <c r="B163" s="277" t="s">
        <v>274</v>
      </c>
      <c r="C163" s="277">
        <v>216.65</v>
      </c>
      <c r="D163" s="279">
        <v>218.15</v>
      </c>
      <c r="E163" s="279">
        <v>212.8</v>
      </c>
      <c r="F163" s="279">
        <v>208.95000000000002</v>
      </c>
      <c r="G163" s="279">
        <v>203.60000000000002</v>
      </c>
      <c r="H163" s="279">
        <v>222</v>
      </c>
      <c r="I163" s="279">
        <v>227.34999999999997</v>
      </c>
      <c r="J163" s="279">
        <v>231.2</v>
      </c>
      <c r="K163" s="277">
        <v>223.5</v>
      </c>
      <c r="L163" s="277">
        <v>214.3</v>
      </c>
      <c r="M163" s="277">
        <v>14.04035</v>
      </c>
    </row>
    <row r="164" spans="1:13">
      <c r="A164" s="301">
        <v>155</v>
      </c>
      <c r="B164" s="277" t="s">
        <v>159</v>
      </c>
      <c r="C164" s="277">
        <v>20103.849999999999</v>
      </c>
      <c r="D164" s="279">
        <v>20298.516666666666</v>
      </c>
      <c r="E164" s="279">
        <v>19812.333333333332</v>
      </c>
      <c r="F164" s="279">
        <v>19520.816666666666</v>
      </c>
      <c r="G164" s="279">
        <v>19034.633333333331</v>
      </c>
      <c r="H164" s="279">
        <v>20590.033333333333</v>
      </c>
      <c r="I164" s="279">
        <v>21076.216666666667</v>
      </c>
      <c r="J164" s="279">
        <v>21367.733333333334</v>
      </c>
      <c r="K164" s="277">
        <v>20784.7</v>
      </c>
      <c r="L164" s="277">
        <v>20007</v>
      </c>
      <c r="M164" s="277">
        <v>0.58743000000000001</v>
      </c>
    </row>
    <row r="165" spans="1:13">
      <c r="A165" s="301">
        <v>156</v>
      </c>
      <c r="B165" s="277" t="s">
        <v>161</v>
      </c>
      <c r="C165" s="277">
        <v>264.14999999999998</v>
      </c>
      <c r="D165" s="279">
        <v>261.81666666666666</v>
      </c>
      <c r="E165" s="279">
        <v>258.73333333333335</v>
      </c>
      <c r="F165" s="279">
        <v>253.31666666666666</v>
      </c>
      <c r="G165" s="279">
        <v>250.23333333333335</v>
      </c>
      <c r="H165" s="279">
        <v>267.23333333333335</v>
      </c>
      <c r="I165" s="279">
        <v>270.31666666666672</v>
      </c>
      <c r="J165" s="279">
        <v>275.73333333333335</v>
      </c>
      <c r="K165" s="277">
        <v>264.89999999999998</v>
      </c>
      <c r="L165" s="277">
        <v>256.39999999999998</v>
      </c>
      <c r="M165" s="277">
        <v>42.6355</v>
      </c>
    </row>
    <row r="166" spans="1:13">
      <c r="A166" s="301">
        <v>157</v>
      </c>
      <c r="B166" s="277" t="s">
        <v>275</v>
      </c>
      <c r="C166" s="277">
        <v>4091.5</v>
      </c>
      <c r="D166" s="279">
        <v>4099.5</v>
      </c>
      <c r="E166" s="279">
        <v>4074</v>
      </c>
      <c r="F166" s="279">
        <v>4056.5</v>
      </c>
      <c r="G166" s="279">
        <v>4031</v>
      </c>
      <c r="H166" s="279">
        <v>4117</v>
      </c>
      <c r="I166" s="279">
        <v>4142.5</v>
      </c>
      <c r="J166" s="279">
        <v>4160</v>
      </c>
      <c r="K166" s="277">
        <v>4125</v>
      </c>
      <c r="L166" s="277">
        <v>4082</v>
      </c>
      <c r="M166" s="277">
        <v>0.28667999999999999</v>
      </c>
    </row>
    <row r="167" spans="1:13">
      <c r="A167" s="301">
        <v>158</v>
      </c>
      <c r="B167" s="277" t="s">
        <v>163</v>
      </c>
      <c r="C167" s="277">
        <v>1386.55</v>
      </c>
      <c r="D167" s="279">
        <v>1393.7166666666665</v>
      </c>
      <c r="E167" s="279">
        <v>1373.4333333333329</v>
      </c>
      <c r="F167" s="279">
        <v>1360.3166666666664</v>
      </c>
      <c r="G167" s="279">
        <v>1340.0333333333328</v>
      </c>
      <c r="H167" s="279">
        <v>1406.833333333333</v>
      </c>
      <c r="I167" s="279">
        <v>1427.1166666666663</v>
      </c>
      <c r="J167" s="279">
        <v>1440.2333333333331</v>
      </c>
      <c r="K167" s="277">
        <v>1414</v>
      </c>
      <c r="L167" s="277">
        <v>1380.6</v>
      </c>
      <c r="M167" s="277">
        <v>4.8307399999999996</v>
      </c>
    </row>
    <row r="168" spans="1:13">
      <c r="A168" s="301">
        <v>159</v>
      </c>
      <c r="B168" s="277" t="s">
        <v>160</v>
      </c>
      <c r="C168" s="277">
        <v>1433.65</v>
      </c>
      <c r="D168" s="279">
        <v>1441.5500000000002</v>
      </c>
      <c r="E168" s="279">
        <v>1410.1500000000003</v>
      </c>
      <c r="F168" s="279">
        <v>1386.65</v>
      </c>
      <c r="G168" s="279">
        <v>1355.2500000000002</v>
      </c>
      <c r="H168" s="279">
        <v>1465.0500000000004</v>
      </c>
      <c r="I168" s="279">
        <v>1496.45</v>
      </c>
      <c r="J168" s="279">
        <v>1519.9500000000005</v>
      </c>
      <c r="K168" s="277">
        <v>1472.95</v>
      </c>
      <c r="L168" s="277">
        <v>1418.05</v>
      </c>
      <c r="M168" s="277">
        <v>16.7562</v>
      </c>
    </row>
    <row r="169" spans="1:13">
      <c r="A169" s="301">
        <v>160</v>
      </c>
      <c r="B169" s="277" t="s">
        <v>162</v>
      </c>
      <c r="C169" s="277">
        <v>84.5</v>
      </c>
      <c r="D169" s="279">
        <v>85.166666666666671</v>
      </c>
      <c r="E169" s="279">
        <v>83.63333333333334</v>
      </c>
      <c r="F169" s="279">
        <v>82.766666666666666</v>
      </c>
      <c r="G169" s="279">
        <v>81.233333333333334</v>
      </c>
      <c r="H169" s="279">
        <v>86.033333333333346</v>
      </c>
      <c r="I169" s="279">
        <v>87.566666666666677</v>
      </c>
      <c r="J169" s="279">
        <v>88.433333333333351</v>
      </c>
      <c r="K169" s="277">
        <v>86.7</v>
      </c>
      <c r="L169" s="277">
        <v>84.3</v>
      </c>
      <c r="M169" s="277">
        <v>95.139160000000004</v>
      </c>
    </row>
    <row r="170" spans="1:13">
      <c r="A170" s="301">
        <v>161</v>
      </c>
      <c r="B170" s="277" t="s">
        <v>165</v>
      </c>
      <c r="C170" s="277">
        <v>169.75</v>
      </c>
      <c r="D170" s="279">
        <v>171.06666666666669</v>
      </c>
      <c r="E170" s="279">
        <v>167.48333333333338</v>
      </c>
      <c r="F170" s="279">
        <v>165.2166666666667</v>
      </c>
      <c r="G170" s="279">
        <v>161.63333333333338</v>
      </c>
      <c r="H170" s="279">
        <v>173.33333333333337</v>
      </c>
      <c r="I170" s="279">
        <v>176.91666666666669</v>
      </c>
      <c r="J170" s="279">
        <v>179.18333333333337</v>
      </c>
      <c r="K170" s="277">
        <v>174.65</v>
      </c>
      <c r="L170" s="277">
        <v>168.8</v>
      </c>
      <c r="M170" s="277">
        <v>94.604380000000006</v>
      </c>
    </row>
    <row r="171" spans="1:13">
      <c r="A171" s="301">
        <v>162</v>
      </c>
      <c r="B171" s="277" t="s">
        <v>276</v>
      </c>
      <c r="C171" s="277">
        <v>200</v>
      </c>
      <c r="D171" s="279">
        <v>203.48333333333335</v>
      </c>
      <c r="E171" s="279">
        <v>195.01666666666671</v>
      </c>
      <c r="F171" s="279">
        <v>190.03333333333336</v>
      </c>
      <c r="G171" s="279">
        <v>181.56666666666672</v>
      </c>
      <c r="H171" s="279">
        <v>208.4666666666667</v>
      </c>
      <c r="I171" s="279">
        <v>216.93333333333334</v>
      </c>
      <c r="J171" s="279">
        <v>221.91666666666669</v>
      </c>
      <c r="K171" s="277">
        <v>211.95</v>
      </c>
      <c r="L171" s="277">
        <v>198.5</v>
      </c>
      <c r="M171" s="277">
        <v>7.5976100000000004</v>
      </c>
    </row>
    <row r="172" spans="1:13">
      <c r="A172" s="301">
        <v>163</v>
      </c>
      <c r="B172" s="277" t="s">
        <v>277</v>
      </c>
      <c r="C172" s="277">
        <v>10970.5</v>
      </c>
      <c r="D172" s="279">
        <v>10788.083333333334</v>
      </c>
      <c r="E172" s="279">
        <v>10223.416666666668</v>
      </c>
      <c r="F172" s="279">
        <v>9476.3333333333339</v>
      </c>
      <c r="G172" s="279">
        <v>8911.6666666666679</v>
      </c>
      <c r="H172" s="279">
        <v>11535.166666666668</v>
      </c>
      <c r="I172" s="279">
        <v>12099.833333333336</v>
      </c>
      <c r="J172" s="279">
        <v>12846.916666666668</v>
      </c>
      <c r="K172" s="277">
        <v>11352.75</v>
      </c>
      <c r="L172" s="277">
        <v>10041</v>
      </c>
      <c r="M172" s="277">
        <v>0.29829</v>
      </c>
    </row>
    <row r="173" spans="1:13">
      <c r="A173" s="301">
        <v>164</v>
      </c>
      <c r="B173" s="277" t="s">
        <v>164</v>
      </c>
      <c r="C173" s="277">
        <v>37.25</v>
      </c>
      <c r="D173" s="279">
        <v>37.533333333333331</v>
      </c>
      <c r="E173" s="279">
        <v>36.316666666666663</v>
      </c>
      <c r="F173" s="279">
        <v>35.383333333333333</v>
      </c>
      <c r="G173" s="279">
        <v>34.166666666666664</v>
      </c>
      <c r="H173" s="279">
        <v>38.466666666666661</v>
      </c>
      <c r="I173" s="279">
        <v>39.68333333333333</v>
      </c>
      <c r="J173" s="279">
        <v>40.61666666666666</v>
      </c>
      <c r="K173" s="277">
        <v>38.75</v>
      </c>
      <c r="L173" s="277">
        <v>36.6</v>
      </c>
      <c r="M173" s="277">
        <v>815.36986000000002</v>
      </c>
    </row>
    <row r="174" spans="1:13">
      <c r="A174" s="301">
        <v>165</v>
      </c>
      <c r="B174" s="277" t="s">
        <v>278</v>
      </c>
      <c r="C174" s="277">
        <v>338.95</v>
      </c>
      <c r="D174" s="279">
        <v>343.98333333333335</v>
      </c>
      <c r="E174" s="279">
        <v>332.9666666666667</v>
      </c>
      <c r="F174" s="279">
        <v>326.98333333333335</v>
      </c>
      <c r="G174" s="279">
        <v>315.9666666666667</v>
      </c>
      <c r="H174" s="279">
        <v>349.9666666666667</v>
      </c>
      <c r="I174" s="279">
        <v>360.98333333333335</v>
      </c>
      <c r="J174" s="279">
        <v>366.9666666666667</v>
      </c>
      <c r="K174" s="277">
        <v>355</v>
      </c>
      <c r="L174" s="277">
        <v>338</v>
      </c>
      <c r="M174" s="277">
        <v>1.7186300000000001</v>
      </c>
    </row>
    <row r="175" spans="1:13">
      <c r="A175" s="301">
        <v>166</v>
      </c>
      <c r="B175" s="277" t="s">
        <v>168</v>
      </c>
      <c r="C175" s="277">
        <v>186.6</v>
      </c>
      <c r="D175" s="279">
        <v>189.66666666666666</v>
      </c>
      <c r="E175" s="279">
        <v>181.93333333333331</v>
      </c>
      <c r="F175" s="279">
        <v>177.26666666666665</v>
      </c>
      <c r="G175" s="279">
        <v>169.5333333333333</v>
      </c>
      <c r="H175" s="279">
        <v>194.33333333333331</v>
      </c>
      <c r="I175" s="279">
        <v>202.06666666666666</v>
      </c>
      <c r="J175" s="279">
        <v>206.73333333333332</v>
      </c>
      <c r="K175" s="277">
        <v>197.4</v>
      </c>
      <c r="L175" s="277">
        <v>185</v>
      </c>
      <c r="M175" s="277">
        <v>549.82246999999995</v>
      </c>
    </row>
    <row r="176" spans="1:13">
      <c r="A176" s="301">
        <v>167</v>
      </c>
      <c r="B176" s="277" t="s">
        <v>169</v>
      </c>
      <c r="C176" s="277">
        <v>107.75</v>
      </c>
      <c r="D176" s="279">
        <v>108.56666666666666</v>
      </c>
      <c r="E176" s="279">
        <v>106.38333333333333</v>
      </c>
      <c r="F176" s="279">
        <v>105.01666666666667</v>
      </c>
      <c r="G176" s="279">
        <v>102.83333333333333</v>
      </c>
      <c r="H176" s="279">
        <v>109.93333333333332</v>
      </c>
      <c r="I176" s="279">
        <v>112.11666666666666</v>
      </c>
      <c r="J176" s="279">
        <v>113.48333333333332</v>
      </c>
      <c r="K176" s="277">
        <v>110.75</v>
      </c>
      <c r="L176" s="277">
        <v>107.2</v>
      </c>
      <c r="M176" s="277">
        <v>68.853859999999997</v>
      </c>
    </row>
    <row r="177" spans="1:13">
      <c r="A177" s="301">
        <v>168</v>
      </c>
      <c r="B177" s="277" t="s">
        <v>279</v>
      </c>
      <c r="C177" s="277">
        <v>483.9</v>
      </c>
      <c r="D177" s="279">
        <v>483.7833333333333</v>
      </c>
      <c r="E177" s="279">
        <v>478.66666666666663</v>
      </c>
      <c r="F177" s="279">
        <v>473.43333333333334</v>
      </c>
      <c r="G177" s="279">
        <v>468.31666666666666</v>
      </c>
      <c r="H177" s="279">
        <v>489.01666666666659</v>
      </c>
      <c r="I177" s="279">
        <v>494.13333333333327</v>
      </c>
      <c r="J177" s="279">
        <v>499.36666666666656</v>
      </c>
      <c r="K177" s="277">
        <v>488.9</v>
      </c>
      <c r="L177" s="277">
        <v>478.55</v>
      </c>
      <c r="M177" s="277">
        <v>1.14245</v>
      </c>
    </row>
    <row r="178" spans="1:13">
      <c r="A178" s="301">
        <v>169</v>
      </c>
      <c r="B178" s="277" t="s">
        <v>170</v>
      </c>
      <c r="C178" s="277">
        <v>1798</v>
      </c>
      <c r="D178" s="279">
        <v>1807.6499999999999</v>
      </c>
      <c r="E178" s="279">
        <v>1780.3499999999997</v>
      </c>
      <c r="F178" s="279">
        <v>1762.6999999999998</v>
      </c>
      <c r="G178" s="279">
        <v>1735.3999999999996</v>
      </c>
      <c r="H178" s="279">
        <v>1825.2999999999997</v>
      </c>
      <c r="I178" s="279">
        <v>1852.6</v>
      </c>
      <c r="J178" s="279">
        <v>1870.2499999999998</v>
      </c>
      <c r="K178" s="277">
        <v>1834.95</v>
      </c>
      <c r="L178" s="277">
        <v>1790</v>
      </c>
      <c r="M178" s="277">
        <v>120.93523</v>
      </c>
    </row>
    <row r="179" spans="1:13">
      <c r="A179" s="301">
        <v>170</v>
      </c>
      <c r="B179" s="277" t="s">
        <v>280</v>
      </c>
      <c r="C179" s="277">
        <v>850.75</v>
      </c>
      <c r="D179" s="279">
        <v>856.25</v>
      </c>
      <c r="E179" s="279">
        <v>840.6</v>
      </c>
      <c r="F179" s="279">
        <v>830.45</v>
      </c>
      <c r="G179" s="279">
        <v>814.80000000000007</v>
      </c>
      <c r="H179" s="279">
        <v>866.4</v>
      </c>
      <c r="I179" s="279">
        <v>882.05000000000007</v>
      </c>
      <c r="J179" s="279">
        <v>892.19999999999993</v>
      </c>
      <c r="K179" s="277">
        <v>871.9</v>
      </c>
      <c r="L179" s="277">
        <v>846.1</v>
      </c>
      <c r="M179" s="277">
        <v>16.883040000000001</v>
      </c>
    </row>
    <row r="180" spans="1:13">
      <c r="A180" s="301">
        <v>171</v>
      </c>
      <c r="B180" s="277" t="s">
        <v>175</v>
      </c>
      <c r="C180" s="277">
        <v>3900.6</v>
      </c>
      <c r="D180" s="279">
        <v>3934.75</v>
      </c>
      <c r="E180" s="279">
        <v>3825.95</v>
      </c>
      <c r="F180" s="279">
        <v>3751.2999999999997</v>
      </c>
      <c r="G180" s="279">
        <v>3642.4999999999995</v>
      </c>
      <c r="H180" s="279">
        <v>4009.4</v>
      </c>
      <c r="I180" s="279">
        <v>4118.2000000000007</v>
      </c>
      <c r="J180" s="279">
        <v>4192.8500000000004</v>
      </c>
      <c r="K180" s="277">
        <v>4043.55</v>
      </c>
      <c r="L180" s="277">
        <v>3860.1</v>
      </c>
      <c r="M180" s="277">
        <v>9.2186800000000009</v>
      </c>
    </row>
    <row r="181" spans="1:13">
      <c r="A181" s="301">
        <v>172</v>
      </c>
      <c r="B181" s="277" t="s">
        <v>173</v>
      </c>
      <c r="C181" s="277">
        <v>22439.8</v>
      </c>
      <c r="D181" s="279">
        <v>22611.916666666668</v>
      </c>
      <c r="E181" s="279">
        <v>22173.833333333336</v>
      </c>
      <c r="F181" s="279">
        <v>21907.866666666669</v>
      </c>
      <c r="G181" s="279">
        <v>21469.783333333336</v>
      </c>
      <c r="H181" s="279">
        <v>22877.883333333335</v>
      </c>
      <c r="I181" s="279">
        <v>23315.966666666671</v>
      </c>
      <c r="J181" s="279">
        <v>23581.933333333334</v>
      </c>
      <c r="K181" s="277">
        <v>23050</v>
      </c>
      <c r="L181" s="277">
        <v>22345.95</v>
      </c>
      <c r="M181" s="277">
        <v>0.57101000000000002</v>
      </c>
    </row>
    <row r="182" spans="1:13">
      <c r="A182" s="301">
        <v>173</v>
      </c>
      <c r="B182" s="277" t="s">
        <v>176</v>
      </c>
      <c r="C182" s="277">
        <v>757.9</v>
      </c>
      <c r="D182" s="279">
        <v>757.41666666666663</v>
      </c>
      <c r="E182" s="279">
        <v>730.48333333333323</v>
      </c>
      <c r="F182" s="279">
        <v>703.06666666666661</v>
      </c>
      <c r="G182" s="279">
        <v>676.13333333333321</v>
      </c>
      <c r="H182" s="279">
        <v>784.83333333333326</v>
      </c>
      <c r="I182" s="279">
        <v>811.76666666666665</v>
      </c>
      <c r="J182" s="279">
        <v>839.18333333333328</v>
      </c>
      <c r="K182" s="277">
        <v>784.35</v>
      </c>
      <c r="L182" s="277">
        <v>730</v>
      </c>
      <c r="M182" s="277">
        <v>136.20840000000001</v>
      </c>
    </row>
    <row r="183" spans="1:13">
      <c r="A183" s="301">
        <v>174</v>
      </c>
      <c r="B183" s="277" t="s">
        <v>174</v>
      </c>
      <c r="C183" s="277">
        <v>1156.5</v>
      </c>
      <c r="D183" s="279">
        <v>1161.0166666666667</v>
      </c>
      <c r="E183" s="279">
        <v>1134.2333333333333</v>
      </c>
      <c r="F183" s="279">
        <v>1111.9666666666667</v>
      </c>
      <c r="G183" s="279">
        <v>1085.1833333333334</v>
      </c>
      <c r="H183" s="279">
        <v>1183.2833333333333</v>
      </c>
      <c r="I183" s="279">
        <v>1210.0666666666666</v>
      </c>
      <c r="J183" s="279">
        <v>1232.3333333333333</v>
      </c>
      <c r="K183" s="277">
        <v>1187.8</v>
      </c>
      <c r="L183" s="277">
        <v>1138.75</v>
      </c>
      <c r="M183" s="277">
        <v>9.5732199999999992</v>
      </c>
    </row>
    <row r="184" spans="1:13">
      <c r="A184" s="301">
        <v>175</v>
      </c>
      <c r="B184" s="277" t="s">
        <v>172</v>
      </c>
      <c r="C184" s="277">
        <v>191.9</v>
      </c>
      <c r="D184" s="279">
        <v>192.58333333333334</v>
      </c>
      <c r="E184" s="279">
        <v>187.7166666666667</v>
      </c>
      <c r="F184" s="279">
        <v>183.53333333333336</v>
      </c>
      <c r="G184" s="279">
        <v>178.66666666666671</v>
      </c>
      <c r="H184" s="279">
        <v>196.76666666666668</v>
      </c>
      <c r="I184" s="279">
        <v>201.6333333333333</v>
      </c>
      <c r="J184" s="279">
        <v>205.81666666666666</v>
      </c>
      <c r="K184" s="277">
        <v>197.45</v>
      </c>
      <c r="L184" s="277">
        <v>188.4</v>
      </c>
      <c r="M184" s="277">
        <v>1430.83196</v>
      </c>
    </row>
    <row r="185" spans="1:13">
      <c r="A185" s="301">
        <v>176</v>
      </c>
      <c r="B185" s="277" t="s">
        <v>171</v>
      </c>
      <c r="C185" s="277">
        <v>35.35</v>
      </c>
      <c r="D185" s="279">
        <v>35.31666666666667</v>
      </c>
      <c r="E185" s="279">
        <v>32.983333333333341</v>
      </c>
      <c r="F185" s="279">
        <v>30.616666666666674</v>
      </c>
      <c r="G185" s="279">
        <v>28.283333333333346</v>
      </c>
      <c r="H185" s="279">
        <v>37.683333333333337</v>
      </c>
      <c r="I185" s="279">
        <v>40.016666666666666</v>
      </c>
      <c r="J185" s="279">
        <v>42.383333333333333</v>
      </c>
      <c r="K185" s="277">
        <v>37.65</v>
      </c>
      <c r="L185" s="277">
        <v>32.950000000000003</v>
      </c>
      <c r="M185" s="277">
        <v>2125.6149999999998</v>
      </c>
    </row>
    <row r="186" spans="1:13">
      <c r="A186" s="301">
        <v>177</v>
      </c>
      <c r="B186" s="277" t="s">
        <v>281</v>
      </c>
      <c r="C186" s="277">
        <v>134.5</v>
      </c>
      <c r="D186" s="279">
        <v>135.13333333333333</v>
      </c>
      <c r="E186" s="279">
        <v>132.36666666666665</v>
      </c>
      <c r="F186" s="279">
        <v>130.23333333333332</v>
      </c>
      <c r="G186" s="279">
        <v>127.46666666666664</v>
      </c>
      <c r="H186" s="279">
        <v>137.26666666666665</v>
      </c>
      <c r="I186" s="279">
        <v>140.0333333333333</v>
      </c>
      <c r="J186" s="279">
        <v>142.16666666666666</v>
      </c>
      <c r="K186" s="277">
        <v>137.9</v>
      </c>
      <c r="L186" s="277">
        <v>133</v>
      </c>
      <c r="M186" s="277">
        <v>20.677399999999999</v>
      </c>
    </row>
    <row r="187" spans="1:13">
      <c r="A187" s="301">
        <v>178</v>
      </c>
      <c r="B187" s="277" t="s">
        <v>178</v>
      </c>
      <c r="C187" s="277">
        <v>482.5</v>
      </c>
      <c r="D187" s="279">
        <v>483.48333333333335</v>
      </c>
      <c r="E187" s="279">
        <v>478.9666666666667</v>
      </c>
      <c r="F187" s="279">
        <v>475.43333333333334</v>
      </c>
      <c r="G187" s="279">
        <v>470.91666666666669</v>
      </c>
      <c r="H187" s="279">
        <v>487.01666666666671</v>
      </c>
      <c r="I187" s="279">
        <v>491.53333333333336</v>
      </c>
      <c r="J187" s="279">
        <v>495.06666666666672</v>
      </c>
      <c r="K187" s="277">
        <v>488</v>
      </c>
      <c r="L187" s="277">
        <v>479.95</v>
      </c>
      <c r="M187" s="277">
        <v>62.794780000000003</v>
      </c>
    </row>
    <row r="188" spans="1:13">
      <c r="A188" s="301">
        <v>179</v>
      </c>
      <c r="B188" s="277" t="s">
        <v>179</v>
      </c>
      <c r="C188" s="277">
        <v>390.5</v>
      </c>
      <c r="D188" s="279">
        <v>391.33333333333331</v>
      </c>
      <c r="E188" s="279">
        <v>385.91666666666663</v>
      </c>
      <c r="F188" s="279">
        <v>381.33333333333331</v>
      </c>
      <c r="G188" s="279">
        <v>375.91666666666663</v>
      </c>
      <c r="H188" s="279">
        <v>395.91666666666663</v>
      </c>
      <c r="I188" s="279">
        <v>401.33333333333326</v>
      </c>
      <c r="J188" s="279">
        <v>405.91666666666663</v>
      </c>
      <c r="K188" s="277">
        <v>396.75</v>
      </c>
      <c r="L188" s="277">
        <v>386.75</v>
      </c>
      <c r="M188" s="277">
        <v>36.694110000000002</v>
      </c>
    </row>
    <row r="189" spans="1:13">
      <c r="A189" s="301">
        <v>180</v>
      </c>
      <c r="B189" s="277" t="s">
        <v>282</v>
      </c>
      <c r="C189" s="277">
        <v>427.75</v>
      </c>
      <c r="D189" s="279">
        <v>432.75</v>
      </c>
      <c r="E189" s="279">
        <v>419.05</v>
      </c>
      <c r="F189" s="279">
        <v>410.35</v>
      </c>
      <c r="G189" s="279">
        <v>396.65000000000003</v>
      </c>
      <c r="H189" s="279">
        <v>441.45</v>
      </c>
      <c r="I189" s="279">
        <v>455.15000000000003</v>
      </c>
      <c r="J189" s="279">
        <v>463.84999999999997</v>
      </c>
      <c r="K189" s="277">
        <v>446.45</v>
      </c>
      <c r="L189" s="277">
        <v>424.05</v>
      </c>
      <c r="M189" s="277">
        <v>3.6792600000000002</v>
      </c>
    </row>
    <row r="190" spans="1:13">
      <c r="A190" s="301">
        <v>181</v>
      </c>
      <c r="B190" s="277" t="s">
        <v>192</v>
      </c>
      <c r="C190" s="277">
        <v>384.95</v>
      </c>
      <c r="D190" s="279">
        <v>390.13333333333338</v>
      </c>
      <c r="E190" s="279">
        <v>377.81666666666678</v>
      </c>
      <c r="F190" s="279">
        <v>370.68333333333339</v>
      </c>
      <c r="G190" s="279">
        <v>358.36666666666679</v>
      </c>
      <c r="H190" s="279">
        <v>397.26666666666677</v>
      </c>
      <c r="I190" s="279">
        <v>409.58333333333337</v>
      </c>
      <c r="J190" s="279">
        <v>416.71666666666675</v>
      </c>
      <c r="K190" s="277">
        <v>402.45</v>
      </c>
      <c r="L190" s="277">
        <v>383</v>
      </c>
      <c r="M190" s="277">
        <v>33.194519999999997</v>
      </c>
    </row>
    <row r="191" spans="1:13">
      <c r="A191" s="301">
        <v>182</v>
      </c>
      <c r="B191" s="277" t="s">
        <v>187</v>
      </c>
      <c r="C191" s="277">
        <v>2218.9</v>
      </c>
      <c r="D191" s="279">
        <v>2233.6333333333332</v>
      </c>
      <c r="E191" s="279">
        <v>2192.8666666666663</v>
      </c>
      <c r="F191" s="279">
        <v>2166.833333333333</v>
      </c>
      <c r="G191" s="279">
        <v>2126.0666666666662</v>
      </c>
      <c r="H191" s="279">
        <v>2259.6666666666665</v>
      </c>
      <c r="I191" s="279">
        <v>2300.4333333333329</v>
      </c>
      <c r="J191" s="279">
        <v>2326.4666666666667</v>
      </c>
      <c r="K191" s="277">
        <v>2274.4</v>
      </c>
      <c r="L191" s="277">
        <v>2207.6</v>
      </c>
      <c r="M191" s="277">
        <v>27.93674</v>
      </c>
    </row>
    <row r="192" spans="1:13">
      <c r="A192" s="301">
        <v>183</v>
      </c>
      <c r="B192" s="277" t="s">
        <v>3465</v>
      </c>
      <c r="C192" s="277">
        <v>432.4</v>
      </c>
      <c r="D192" s="279">
        <v>427.85000000000008</v>
      </c>
      <c r="E192" s="279">
        <v>419.40000000000015</v>
      </c>
      <c r="F192" s="279">
        <v>406.40000000000009</v>
      </c>
      <c r="G192" s="279">
        <v>397.95000000000016</v>
      </c>
      <c r="H192" s="279">
        <v>440.85000000000014</v>
      </c>
      <c r="I192" s="279">
        <v>449.30000000000007</v>
      </c>
      <c r="J192" s="279">
        <v>462.30000000000013</v>
      </c>
      <c r="K192" s="277">
        <v>436.3</v>
      </c>
      <c r="L192" s="277">
        <v>414.85</v>
      </c>
      <c r="M192" s="277">
        <v>69.784090000000006</v>
      </c>
    </row>
    <row r="193" spans="1:13">
      <c r="A193" s="301">
        <v>184</v>
      </c>
      <c r="B193" s="277" t="s">
        <v>184</v>
      </c>
      <c r="C193" s="277">
        <v>42.05</v>
      </c>
      <c r="D193" s="279">
        <v>42.466666666666661</v>
      </c>
      <c r="E193" s="279">
        <v>41.383333333333326</v>
      </c>
      <c r="F193" s="279">
        <v>40.716666666666661</v>
      </c>
      <c r="G193" s="279">
        <v>39.633333333333326</v>
      </c>
      <c r="H193" s="279">
        <v>43.133333333333326</v>
      </c>
      <c r="I193" s="279">
        <v>44.216666666666654</v>
      </c>
      <c r="J193" s="279">
        <v>44.883333333333326</v>
      </c>
      <c r="K193" s="277">
        <v>43.55</v>
      </c>
      <c r="L193" s="277">
        <v>41.8</v>
      </c>
      <c r="M193" s="277">
        <v>40.132680000000001</v>
      </c>
    </row>
    <row r="194" spans="1:13">
      <c r="A194" s="301">
        <v>185</v>
      </c>
      <c r="B194" s="277" t="s">
        <v>183</v>
      </c>
      <c r="C194" s="277">
        <v>105.35</v>
      </c>
      <c r="D194" s="279">
        <v>106.8</v>
      </c>
      <c r="E194" s="279">
        <v>102.75</v>
      </c>
      <c r="F194" s="279">
        <v>100.15</v>
      </c>
      <c r="G194" s="279">
        <v>96.100000000000009</v>
      </c>
      <c r="H194" s="279">
        <v>109.39999999999999</v>
      </c>
      <c r="I194" s="279">
        <v>113.44999999999997</v>
      </c>
      <c r="J194" s="279">
        <v>116.04999999999998</v>
      </c>
      <c r="K194" s="277">
        <v>110.85</v>
      </c>
      <c r="L194" s="277">
        <v>104.2</v>
      </c>
      <c r="M194" s="277">
        <v>558.90628000000004</v>
      </c>
    </row>
    <row r="195" spans="1:13">
      <c r="A195" s="301">
        <v>186</v>
      </c>
      <c r="B195" s="277" t="s">
        <v>185</v>
      </c>
      <c r="C195" s="277">
        <v>52.2</v>
      </c>
      <c r="D195" s="279">
        <v>51.866666666666674</v>
      </c>
      <c r="E195" s="279">
        <v>51.033333333333346</v>
      </c>
      <c r="F195" s="279">
        <v>49.866666666666674</v>
      </c>
      <c r="G195" s="279">
        <v>49.033333333333346</v>
      </c>
      <c r="H195" s="279">
        <v>53.033333333333346</v>
      </c>
      <c r="I195" s="279">
        <v>53.866666666666674</v>
      </c>
      <c r="J195" s="279">
        <v>55.033333333333346</v>
      </c>
      <c r="K195" s="277">
        <v>52.7</v>
      </c>
      <c r="L195" s="277">
        <v>50.7</v>
      </c>
      <c r="M195" s="277">
        <v>419.27852000000001</v>
      </c>
    </row>
    <row r="196" spans="1:13">
      <c r="A196" s="301">
        <v>187</v>
      </c>
      <c r="B196" s="277" t="s">
        <v>186</v>
      </c>
      <c r="C196" s="277">
        <v>334.2</v>
      </c>
      <c r="D196" s="279">
        <v>337.5333333333333</v>
      </c>
      <c r="E196" s="279">
        <v>328.66666666666663</v>
      </c>
      <c r="F196" s="279">
        <v>323.13333333333333</v>
      </c>
      <c r="G196" s="279">
        <v>314.26666666666665</v>
      </c>
      <c r="H196" s="279">
        <v>343.06666666666661</v>
      </c>
      <c r="I196" s="279">
        <v>351.93333333333328</v>
      </c>
      <c r="J196" s="279">
        <v>357.46666666666658</v>
      </c>
      <c r="K196" s="277">
        <v>346.4</v>
      </c>
      <c r="L196" s="277">
        <v>332</v>
      </c>
      <c r="M196" s="277">
        <v>215.61168000000001</v>
      </c>
    </row>
    <row r="197" spans="1:13">
      <c r="A197" s="301">
        <v>188</v>
      </c>
      <c r="B197" s="268" t="s">
        <v>188</v>
      </c>
      <c r="C197" s="268">
        <v>583.45000000000005</v>
      </c>
      <c r="D197" s="308">
        <v>584.48333333333323</v>
      </c>
      <c r="E197" s="308">
        <v>575.06666666666649</v>
      </c>
      <c r="F197" s="308">
        <v>566.68333333333328</v>
      </c>
      <c r="G197" s="308">
        <v>557.26666666666654</v>
      </c>
      <c r="H197" s="308">
        <v>592.86666666666645</v>
      </c>
      <c r="I197" s="308">
        <v>602.28333333333319</v>
      </c>
      <c r="J197" s="308">
        <v>610.6666666666664</v>
      </c>
      <c r="K197" s="268">
        <v>593.9</v>
      </c>
      <c r="L197" s="268">
        <v>576.1</v>
      </c>
      <c r="M197" s="268">
        <v>33.910249999999998</v>
      </c>
    </row>
    <row r="198" spans="1:13">
      <c r="A198" s="301">
        <v>189</v>
      </c>
      <c r="B198" s="268" t="s">
        <v>283</v>
      </c>
      <c r="C198" s="268">
        <v>118.15</v>
      </c>
      <c r="D198" s="308">
        <v>117.96666666666668</v>
      </c>
      <c r="E198" s="308">
        <v>116.23333333333336</v>
      </c>
      <c r="F198" s="308">
        <v>114.31666666666668</v>
      </c>
      <c r="G198" s="308">
        <v>112.58333333333336</v>
      </c>
      <c r="H198" s="308">
        <v>119.88333333333337</v>
      </c>
      <c r="I198" s="308">
        <v>121.61666666666669</v>
      </c>
      <c r="J198" s="308">
        <v>123.53333333333337</v>
      </c>
      <c r="K198" s="268">
        <v>119.7</v>
      </c>
      <c r="L198" s="268">
        <v>116.05</v>
      </c>
      <c r="M198" s="268">
        <v>6.3959799999999998</v>
      </c>
    </row>
    <row r="199" spans="1:13">
      <c r="A199" s="301">
        <v>190</v>
      </c>
      <c r="B199" s="268" t="s">
        <v>167</v>
      </c>
      <c r="C199" s="268">
        <v>645.95000000000005</v>
      </c>
      <c r="D199" s="308">
        <v>650.6</v>
      </c>
      <c r="E199" s="308">
        <v>637.85</v>
      </c>
      <c r="F199" s="308">
        <v>629.75</v>
      </c>
      <c r="G199" s="308">
        <v>617</v>
      </c>
      <c r="H199" s="308">
        <v>658.7</v>
      </c>
      <c r="I199" s="308">
        <v>671.45</v>
      </c>
      <c r="J199" s="308">
        <v>679.55000000000007</v>
      </c>
      <c r="K199" s="268">
        <v>663.35</v>
      </c>
      <c r="L199" s="268">
        <v>642.5</v>
      </c>
      <c r="M199" s="268">
        <v>5.6002799999999997</v>
      </c>
    </row>
    <row r="200" spans="1:13">
      <c r="A200" s="301">
        <v>191</v>
      </c>
      <c r="B200" s="268" t="s">
        <v>189</v>
      </c>
      <c r="C200" s="268">
        <v>991.15</v>
      </c>
      <c r="D200" s="308">
        <v>1002.4</v>
      </c>
      <c r="E200" s="308">
        <v>975.8</v>
      </c>
      <c r="F200" s="308">
        <v>960.44999999999993</v>
      </c>
      <c r="G200" s="308">
        <v>933.84999999999991</v>
      </c>
      <c r="H200" s="308">
        <v>1017.75</v>
      </c>
      <c r="I200" s="308">
        <v>1044.3500000000001</v>
      </c>
      <c r="J200" s="308">
        <v>1059.7</v>
      </c>
      <c r="K200" s="268">
        <v>1029</v>
      </c>
      <c r="L200" s="268">
        <v>987.05</v>
      </c>
      <c r="M200" s="268">
        <v>42.728569999999998</v>
      </c>
    </row>
    <row r="201" spans="1:13">
      <c r="A201" s="301">
        <v>192</v>
      </c>
      <c r="B201" s="268" t="s">
        <v>190</v>
      </c>
      <c r="C201" s="268">
        <v>2342.8000000000002</v>
      </c>
      <c r="D201" s="308">
        <v>2352.0333333333333</v>
      </c>
      <c r="E201" s="308">
        <v>2329.0666666666666</v>
      </c>
      <c r="F201" s="308">
        <v>2315.3333333333335</v>
      </c>
      <c r="G201" s="308">
        <v>2292.3666666666668</v>
      </c>
      <c r="H201" s="308">
        <v>2365.7666666666664</v>
      </c>
      <c r="I201" s="308">
        <v>2388.7333333333327</v>
      </c>
      <c r="J201" s="308">
        <v>2402.4666666666662</v>
      </c>
      <c r="K201" s="268">
        <v>2375</v>
      </c>
      <c r="L201" s="268">
        <v>2338.3000000000002</v>
      </c>
      <c r="M201" s="268">
        <v>2.7235399999999998</v>
      </c>
    </row>
    <row r="202" spans="1:13">
      <c r="A202" s="301">
        <v>193</v>
      </c>
      <c r="B202" s="268" t="s">
        <v>191</v>
      </c>
      <c r="C202" s="268">
        <v>332.85</v>
      </c>
      <c r="D202" s="308">
        <v>333.91666666666669</v>
      </c>
      <c r="E202" s="308">
        <v>330.03333333333336</v>
      </c>
      <c r="F202" s="308">
        <v>327.2166666666667</v>
      </c>
      <c r="G202" s="308">
        <v>323.33333333333337</v>
      </c>
      <c r="H202" s="308">
        <v>336.73333333333335</v>
      </c>
      <c r="I202" s="308">
        <v>340.61666666666667</v>
      </c>
      <c r="J202" s="308">
        <v>343.43333333333334</v>
      </c>
      <c r="K202" s="268">
        <v>337.8</v>
      </c>
      <c r="L202" s="268">
        <v>331.1</v>
      </c>
      <c r="M202" s="268">
        <v>11.84586</v>
      </c>
    </row>
    <row r="203" spans="1:13">
      <c r="A203" s="301">
        <v>194</v>
      </c>
      <c r="B203" s="268" t="s">
        <v>197</v>
      </c>
      <c r="C203" s="268">
        <v>444</v>
      </c>
      <c r="D203" s="308">
        <v>449.75</v>
      </c>
      <c r="E203" s="308">
        <v>435.5</v>
      </c>
      <c r="F203" s="308">
        <v>427</v>
      </c>
      <c r="G203" s="308">
        <v>412.75</v>
      </c>
      <c r="H203" s="308">
        <v>458.25</v>
      </c>
      <c r="I203" s="308">
        <v>472.5</v>
      </c>
      <c r="J203" s="308">
        <v>481</v>
      </c>
      <c r="K203" s="268">
        <v>464</v>
      </c>
      <c r="L203" s="268">
        <v>441.25</v>
      </c>
      <c r="M203" s="268">
        <v>86.868309999999994</v>
      </c>
    </row>
    <row r="204" spans="1:13">
      <c r="A204" s="301">
        <v>195</v>
      </c>
      <c r="B204" s="268" t="s">
        <v>195</v>
      </c>
      <c r="C204" s="268">
        <v>3786.65</v>
      </c>
      <c r="D204" s="308">
        <v>3816.1333333333337</v>
      </c>
      <c r="E204" s="308">
        <v>3747.3166666666675</v>
      </c>
      <c r="F204" s="308">
        <v>3707.983333333334</v>
      </c>
      <c r="G204" s="308">
        <v>3639.1666666666679</v>
      </c>
      <c r="H204" s="308">
        <v>3855.4666666666672</v>
      </c>
      <c r="I204" s="308">
        <v>3924.2833333333338</v>
      </c>
      <c r="J204" s="308">
        <v>3963.6166666666668</v>
      </c>
      <c r="K204" s="268">
        <v>3884.95</v>
      </c>
      <c r="L204" s="268">
        <v>3776.8</v>
      </c>
      <c r="M204" s="268">
        <v>6.3561899999999998</v>
      </c>
    </row>
    <row r="205" spans="1:13">
      <c r="A205" s="301">
        <v>196</v>
      </c>
      <c r="B205" s="268" t="s">
        <v>196</v>
      </c>
      <c r="C205" s="268">
        <v>32.5</v>
      </c>
      <c r="D205" s="308">
        <v>32.883333333333333</v>
      </c>
      <c r="E205" s="308">
        <v>31.766666666666666</v>
      </c>
      <c r="F205" s="308">
        <v>31.033333333333331</v>
      </c>
      <c r="G205" s="308">
        <v>29.916666666666664</v>
      </c>
      <c r="H205" s="308">
        <v>33.616666666666667</v>
      </c>
      <c r="I205" s="308">
        <v>34.733333333333327</v>
      </c>
      <c r="J205" s="308">
        <v>35.466666666666669</v>
      </c>
      <c r="K205" s="268">
        <v>34</v>
      </c>
      <c r="L205" s="268">
        <v>32.15</v>
      </c>
      <c r="M205" s="268">
        <v>135.32163</v>
      </c>
    </row>
    <row r="206" spans="1:13">
      <c r="A206" s="301">
        <v>197</v>
      </c>
      <c r="B206" s="268" t="s">
        <v>193</v>
      </c>
      <c r="C206" s="268">
        <v>1062.5999999999999</v>
      </c>
      <c r="D206" s="308">
        <v>1063.5833333333333</v>
      </c>
      <c r="E206" s="308">
        <v>1047.1666666666665</v>
      </c>
      <c r="F206" s="308">
        <v>1031.7333333333333</v>
      </c>
      <c r="G206" s="308">
        <v>1015.3166666666666</v>
      </c>
      <c r="H206" s="308">
        <v>1079.0166666666664</v>
      </c>
      <c r="I206" s="308">
        <v>1095.4333333333329</v>
      </c>
      <c r="J206" s="308">
        <v>1110.8666666666663</v>
      </c>
      <c r="K206" s="268">
        <v>1080</v>
      </c>
      <c r="L206" s="268">
        <v>1048.1500000000001</v>
      </c>
      <c r="M206" s="268">
        <v>5.1173299999999999</v>
      </c>
    </row>
    <row r="207" spans="1:13">
      <c r="A207" s="301">
        <v>198</v>
      </c>
      <c r="B207" s="268" t="s">
        <v>143</v>
      </c>
      <c r="C207" s="268">
        <v>612.95000000000005</v>
      </c>
      <c r="D207" s="308">
        <v>611.43333333333328</v>
      </c>
      <c r="E207" s="308">
        <v>595.21666666666658</v>
      </c>
      <c r="F207" s="308">
        <v>577.48333333333335</v>
      </c>
      <c r="G207" s="308">
        <v>561.26666666666665</v>
      </c>
      <c r="H207" s="308">
        <v>629.16666666666652</v>
      </c>
      <c r="I207" s="308">
        <v>645.38333333333321</v>
      </c>
      <c r="J207" s="308">
        <v>663.11666666666645</v>
      </c>
      <c r="K207" s="268">
        <v>627.65</v>
      </c>
      <c r="L207" s="268">
        <v>593.70000000000005</v>
      </c>
      <c r="M207" s="268">
        <v>94.557550000000006</v>
      </c>
    </row>
    <row r="208" spans="1:13">
      <c r="A208" s="301">
        <v>199</v>
      </c>
      <c r="B208" s="268" t="s">
        <v>284</v>
      </c>
      <c r="C208" s="268">
        <v>173</v>
      </c>
      <c r="D208" s="308">
        <v>172.70000000000002</v>
      </c>
      <c r="E208" s="308">
        <v>170.60000000000002</v>
      </c>
      <c r="F208" s="308">
        <v>168.20000000000002</v>
      </c>
      <c r="G208" s="308">
        <v>166.10000000000002</v>
      </c>
      <c r="H208" s="308">
        <v>175.10000000000002</v>
      </c>
      <c r="I208" s="308">
        <v>177.2</v>
      </c>
      <c r="J208" s="308">
        <v>179.60000000000002</v>
      </c>
      <c r="K208" s="268">
        <v>174.8</v>
      </c>
      <c r="L208" s="268">
        <v>170.3</v>
      </c>
      <c r="M208" s="268">
        <v>6.1243100000000004</v>
      </c>
    </row>
    <row r="209" spans="1:13">
      <c r="A209" s="301">
        <v>200</v>
      </c>
      <c r="B209" s="268" t="s">
        <v>285</v>
      </c>
      <c r="C209" s="268">
        <v>211.8</v>
      </c>
      <c r="D209" s="308">
        <v>209.63333333333335</v>
      </c>
      <c r="E209" s="308">
        <v>207.4666666666667</v>
      </c>
      <c r="F209" s="308">
        <v>203.13333333333335</v>
      </c>
      <c r="G209" s="308">
        <v>200.9666666666667</v>
      </c>
      <c r="H209" s="308">
        <v>213.9666666666667</v>
      </c>
      <c r="I209" s="308">
        <v>216.13333333333338</v>
      </c>
      <c r="J209" s="308">
        <v>220.4666666666667</v>
      </c>
      <c r="K209" s="268">
        <v>211.8</v>
      </c>
      <c r="L209" s="268">
        <v>205.3</v>
      </c>
      <c r="M209" s="268">
        <v>1.67445</v>
      </c>
    </row>
    <row r="210" spans="1:13">
      <c r="A210" s="301">
        <v>201</v>
      </c>
      <c r="B210" s="268" t="s">
        <v>563</v>
      </c>
      <c r="C210" s="268">
        <v>679.95</v>
      </c>
      <c r="D210" s="308">
        <v>689.05000000000007</v>
      </c>
      <c r="E210" s="308">
        <v>668.40000000000009</v>
      </c>
      <c r="F210" s="308">
        <v>656.85</v>
      </c>
      <c r="G210" s="308">
        <v>636.20000000000005</v>
      </c>
      <c r="H210" s="308">
        <v>700.60000000000014</v>
      </c>
      <c r="I210" s="308">
        <v>721.25</v>
      </c>
      <c r="J210" s="308">
        <v>732.80000000000018</v>
      </c>
      <c r="K210" s="268">
        <v>709.7</v>
      </c>
      <c r="L210" s="268">
        <v>677.5</v>
      </c>
      <c r="M210" s="268">
        <v>11.13762</v>
      </c>
    </row>
    <row r="211" spans="1:13">
      <c r="A211" s="301">
        <v>202</v>
      </c>
      <c r="B211" s="268" t="s">
        <v>198</v>
      </c>
      <c r="C211" s="268">
        <v>110.4</v>
      </c>
      <c r="D211" s="308">
        <v>110.88333333333333</v>
      </c>
      <c r="E211" s="308">
        <v>107.51666666666665</v>
      </c>
      <c r="F211" s="308">
        <v>104.63333333333333</v>
      </c>
      <c r="G211" s="308">
        <v>101.26666666666665</v>
      </c>
      <c r="H211" s="308">
        <v>113.76666666666665</v>
      </c>
      <c r="I211" s="308">
        <v>117.13333333333333</v>
      </c>
      <c r="J211" s="308">
        <v>120.01666666666665</v>
      </c>
      <c r="K211" s="268">
        <v>114.25</v>
      </c>
      <c r="L211" s="268">
        <v>108</v>
      </c>
      <c r="M211" s="268">
        <v>323.89985000000001</v>
      </c>
    </row>
    <row r="212" spans="1:13">
      <c r="A212" s="301">
        <v>203</v>
      </c>
      <c r="B212" s="268" t="s">
        <v>120</v>
      </c>
      <c r="C212" s="268">
        <v>9.3000000000000007</v>
      </c>
      <c r="D212" s="308">
        <v>9.4333333333333353</v>
      </c>
      <c r="E212" s="308">
        <v>8.9666666666666703</v>
      </c>
      <c r="F212" s="308">
        <v>8.6333333333333346</v>
      </c>
      <c r="G212" s="308">
        <v>8.1666666666666696</v>
      </c>
      <c r="H212" s="308">
        <v>9.766666666666671</v>
      </c>
      <c r="I212" s="308">
        <v>10.233333333333336</v>
      </c>
      <c r="J212" s="308">
        <v>10.566666666666672</v>
      </c>
      <c r="K212" s="268">
        <v>9.9</v>
      </c>
      <c r="L212" s="268">
        <v>9.1</v>
      </c>
      <c r="M212" s="268">
        <v>4515.1080400000001</v>
      </c>
    </row>
    <row r="213" spans="1:13">
      <c r="A213" s="301">
        <v>204</v>
      </c>
      <c r="B213" s="268" t="s">
        <v>199</v>
      </c>
      <c r="C213" s="268">
        <v>562.6</v>
      </c>
      <c r="D213" s="308">
        <v>567.0333333333333</v>
      </c>
      <c r="E213" s="308">
        <v>555.56666666666661</v>
      </c>
      <c r="F213" s="308">
        <v>548.5333333333333</v>
      </c>
      <c r="G213" s="308">
        <v>537.06666666666661</v>
      </c>
      <c r="H213" s="308">
        <v>574.06666666666661</v>
      </c>
      <c r="I213" s="308">
        <v>585.5333333333333</v>
      </c>
      <c r="J213" s="308">
        <v>592.56666666666661</v>
      </c>
      <c r="K213" s="268">
        <v>578.5</v>
      </c>
      <c r="L213" s="268">
        <v>560</v>
      </c>
      <c r="M213" s="268">
        <v>16.71088</v>
      </c>
    </row>
    <row r="214" spans="1:13">
      <c r="A214" s="301">
        <v>205</v>
      </c>
      <c r="B214" s="268" t="s">
        <v>569</v>
      </c>
      <c r="C214" s="268">
        <v>2214.35</v>
      </c>
      <c r="D214" s="308">
        <v>2222.9499999999998</v>
      </c>
      <c r="E214" s="308">
        <v>2181.4499999999998</v>
      </c>
      <c r="F214" s="308">
        <v>2148.5500000000002</v>
      </c>
      <c r="G214" s="308">
        <v>2107.0500000000002</v>
      </c>
      <c r="H214" s="308">
        <v>2255.8499999999995</v>
      </c>
      <c r="I214" s="308">
        <v>2297.3499999999995</v>
      </c>
      <c r="J214" s="308">
        <v>2330.2499999999991</v>
      </c>
      <c r="K214" s="268">
        <v>2264.4499999999998</v>
      </c>
      <c r="L214" s="268">
        <v>2190.0500000000002</v>
      </c>
      <c r="M214" s="268">
        <v>0.54644000000000004</v>
      </c>
    </row>
    <row r="215" spans="1:13">
      <c r="A215" s="301">
        <v>206</v>
      </c>
      <c r="B215" s="268" t="s">
        <v>200</v>
      </c>
      <c r="C215" s="308">
        <v>223.1</v>
      </c>
      <c r="D215" s="308">
        <v>224.43333333333331</v>
      </c>
      <c r="E215" s="308">
        <v>221.16666666666663</v>
      </c>
      <c r="F215" s="308">
        <v>219.23333333333332</v>
      </c>
      <c r="G215" s="308">
        <v>215.96666666666664</v>
      </c>
      <c r="H215" s="308">
        <v>226.36666666666662</v>
      </c>
      <c r="I215" s="308">
        <v>229.63333333333333</v>
      </c>
      <c r="J215" s="308">
        <v>231.56666666666661</v>
      </c>
      <c r="K215" s="308">
        <v>227.7</v>
      </c>
      <c r="L215" s="308">
        <v>222.5</v>
      </c>
      <c r="M215" s="308">
        <v>70.761840000000007</v>
      </c>
    </row>
    <row r="216" spans="1:13">
      <c r="A216" s="301">
        <v>207</v>
      </c>
      <c r="B216" s="268" t="s">
        <v>201</v>
      </c>
      <c r="C216" s="308">
        <v>26.05</v>
      </c>
      <c r="D216" s="308">
        <v>25.716666666666669</v>
      </c>
      <c r="E216" s="308">
        <v>24.333333333333336</v>
      </c>
      <c r="F216" s="308">
        <v>22.616666666666667</v>
      </c>
      <c r="G216" s="308">
        <v>21.233333333333334</v>
      </c>
      <c r="H216" s="308">
        <v>27.433333333333337</v>
      </c>
      <c r="I216" s="308">
        <v>28.81666666666667</v>
      </c>
      <c r="J216" s="308">
        <v>30.533333333333339</v>
      </c>
      <c r="K216" s="308">
        <v>27.1</v>
      </c>
      <c r="L216" s="308">
        <v>24</v>
      </c>
      <c r="M216" s="308">
        <v>332.11696000000001</v>
      </c>
    </row>
    <row r="217" spans="1:13">
      <c r="A217" s="301">
        <v>208</v>
      </c>
      <c r="B217" s="268" t="s">
        <v>202</v>
      </c>
      <c r="C217" s="308">
        <v>172.15</v>
      </c>
      <c r="D217" s="308">
        <v>175.55000000000004</v>
      </c>
      <c r="E217" s="308">
        <v>167.80000000000007</v>
      </c>
      <c r="F217" s="308">
        <v>163.45000000000002</v>
      </c>
      <c r="G217" s="308">
        <v>155.70000000000005</v>
      </c>
      <c r="H217" s="308">
        <v>179.90000000000009</v>
      </c>
      <c r="I217" s="308">
        <v>187.65000000000003</v>
      </c>
      <c r="J217" s="308">
        <v>192.00000000000011</v>
      </c>
      <c r="K217" s="308">
        <v>183.3</v>
      </c>
      <c r="L217" s="308">
        <v>171.2</v>
      </c>
      <c r="M217" s="308">
        <v>269.68808999999999</v>
      </c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50"/>
      <c r="B1" s="550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44021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47" t="s">
        <v>16</v>
      </c>
      <c r="B9" s="548" t="s">
        <v>18</v>
      </c>
      <c r="C9" s="546" t="s">
        <v>19</v>
      </c>
      <c r="D9" s="546" t="s">
        <v>20</v>
      </c>
      <c r="E9" s="546" t="s">
        <v>21</v>
      </c>
      <c r="F9" s="546"/>
      <c r="G9" s="546"/>
      <c r="H9" s="546" t="s">
        <v>22</v>
      </c>
      <c r="I9" s="546"/>
      <c r="J9" s="546"/>
      <c r="K9" s="274"/>
      <c r="L9" s="281"/>
      <c r="M9" s="282"/>
    </row>
    <row r="10" spans="1:15" ht="42.75" customHeight="1">
      <c r="A10" s="542"/>
      <c r="B10" s="544"/>
      <c r="C10" s="549" t="s">
        <v>23</v>
      </c>
      <c r="D10" s="549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19256.05</v>
      </c>
      <c r="D11" s="279">
        <v>19351.683333333334</v>
      </c>
      <c r="E11" s="279">
        <v>19104.366666666669</v>
      </c>
      <c r="F11" s="279">
        <v>18952.683333333334</v>
      </c>
      <c r="G11" s="279">
        <v>18705.366666666669</v>
      </c>
      <c r="H11" s="279">
        <v>19503.366666666669</v>
      </c>
      <c r="I11" s="279">
        <v>19750.683333333334</v>
      </c>
      <c r="J11" s="279">
        <v>19902.366666666669</v>
      </c>
      <c r="K11" s="277">
        <v>19599</v>
      </c>
      <c r="L11" s="277">
        <v>19200</v>
      </c>
      <c r="M11" s="277">
        <v>2.2610000000000002E-2</v>
      </c>
    </row>
    <row r="12" spans="1:15" ht="12" customHeight="1">
      <c r="A12" s="268">
        <v>2</v>
      </c>
      <c r="B12" s="277" t="s">
        <v>803</v>
      </c>
      <c r="C12" s="278">
        <v>941.05</v>
      </c>
      <c r="D12" s="279">
        <v>945.98333333333323</v>
      </c>
      <c r="E12" s="279">
        <v>932.06666666666649</v>
      </c>
      <c r="F12" s="279">
        <v>923.08333333333326</v>
      </c>
      <c r="G12" s="279">
        <v>909.16666666666652</v>
      </c>
      <c r="H12" s="279">
        <v>954.96666666666647</v>
      </c>
      <c r="I12" s="279">
        <v>968.88333333333321</v>
      </c>
      <c r="J12" s="279">
        <v>977.86666666666645</v>
      </c>
      <c r="K12" s="277">
        <v>959.9</v>
      </c>
      <c r="L12" s="277">
        <v>937</v>
      </c>
      <c r="M12" s="277">
        <v>6.7417999999999996</v>
      </c>
    </row>
    <row r="13" spans="1:15" ht="12" customHeight="1">
      <c r="A13" s="268">
        <v>3</v>
      </c>
      <c r="B13" s="277" t="s">
        <v>294</v>
      </c>
      <c r="C13" s="278">
        <v>1344.6</v>
      </c>
      <c r="D13" s="279">
        <v>1354.2</v>
      </c>
      <c r="E13" s="279">
        <v>1328.4</v>
      </c>
      <c r="F13" s="279">
        <v>1312.2</v>
      </c>
      <c r="G13" s="279">
        <v>1286.4000000000001</v>
      </c>
      <c r="H13" s="279">
        <v>1370.4</v>
      </c>
      <c r="I13" s="279">
        <v>1396.1999999999998</v>
      </c>
      <c r="J13" s="279">
        <v>1412.4</v>
      </c>
      <c r="K13" s="277">
        <v>1380</v>
      </c>
      <c r="L13" s="277">
        <v>1338</v>
      </c>
      <c r="M13" s="277">
        <v>0.26789000000000002</v>
      </c>
    </row>
    <row r="14" spans="1:15" ht="12" customHeight="1">
      <c r="A14" s="268">
        <v>4</v>
      </c>
      <c r="B14" s="277" t="s">
        <v>295</v>
      </c>
      <c r="C14" s="278">
        <v>15634.5</v>
      </c>
      <c r="D14" s="279">
        <v>15678.166666666666</v>
      </c>
      <c r="E14" s="279">
        <v>15566.333333333332</v>
      </c>
      <c r="F14" s="279">
        <v>15498.166666666666</v>
      </c>
      <c r="G14" s="279">
        <v>15386.333333333332</v>
      </c>
      <c r="H14" s="279">
        <v>15746.333333333332</v>
      </c>
      <c r="I14" s="279">
        <v>15858.166666666664</v>
      </c>
      <c r="J14" s="279">
        <v>15926.333333333332</v>
      </c>
      <c r="K14" s="277">
        <v>15790</v>
      </c>
      <c r="L14" s="277">
        <v>15610</v>
      </c>
      <c r="M14" s="277">
        <v>8.8020000000000001E-2</v>
      </c>
    </row>
    <row r="15" spans="1:15" ht="12" customHeight="1">
      <c r="A15" s="268">
        <v>5</v>
      </c>
      <c r="B15" s="277" t="s">
        <v>227</v>
      </c>
      <c r="C15" s="278">
        <v>64.45</v>
      </c>
      <c r="D15" s="279">
        <v>65.183333333333337</v>
      </c>
      <c r="E15" s="279">
        <v>63.416666666666671</v>
      </c>
      <c r="F15" s="279">
        <v>62.38333333333334</v>
      </c>
      <c r="G15" s="279">
        <v>60.616666666666674</v>
      </c>
      <c r="H15" s="279">
        <v>66.216666666666669</v>
      </c>
      <c r="I15" s="279">
        <v>67.98333333333332</v>
      </c>
      <c r="J15" s="279">
        <v>69.016666666666666</v>
      </c>
      <c r="K15" s="277">
        <v>66.95</v>
      </c>
      <c r="L15" s="277">
        <v>64.150000000000006</v>
      </c>
      <c r="M15" s="277">
        <v>28.015709999999999</v>
      </c>
    </row>
    <row r="16" spans="1:15" ht="12" customHeight="1">
      <c r="A16" s="268">
        <v>6</v>
      </c>
      <c r="B16" s="277" t="s">
        <v>228</v>
      </c>
      <c r="C16" s="278">
        <v>121.75</v>
      </c>
      <c r="D16" s="279">
        <v>123.56666666666666</v>
      </c>
      <c r="E16" s="279">
        <v>119.43333333333332</v>
      </c>
      <c r="F16" s="279">
        <v>117.11666666666666</v>
      </c>
      <c r="G16" s="279">
        <v>112.98333333333332</v>
      </c>
      <c r="H16" s="279">
        <v>125.88333333333333</v>
      </c>
      <c r="I16" s="279">
        <v>130.01666666666665</v>
      </c>
      <c r="J16" s="279">
        <v>132.33333333333331</v>
      </c>
      <c r="K16" s="277">
        <v>127.7</v>
      </c>
      <c r="L16" s="277">
        <v>121.25</v>
      </c>
      <c r="M16" s="277">
        <v>24.728649999999998</v>
      </c>
    </row>
    <row r="17" spans="1:13" ht="12" customHeight="1">
      <c r="A17" s="268">
        <v>7</v>
      </c>
      <c r="B17" s="277" t="s">
        <v>38</v>
      </c>
      <c r="C17" s="278">
        <v>1312.9</v>
      </c>
      <c r="D17" s="279">
        <v>1308.0666666666668</v>
      </c>
      <c r="E17" s="279">
        <v>1295.4333333333336</v>
      </c>
      <c r="F17" s="279">
        <v>1277.9666666666667</v>
      </c>
      <c r="G17" s="279">
        <v>1265.3333333333335</v>
      </c>
      <c r="H17" s="279">
        <v>1325.5333333333338</v>
      </c>
      <c r="I17" s="279">
        <v>1338.166666666667</v>
      </c>
      <c r="J17" s="279">
        <v>1355.6333333333339</v>
      </c>
      <c r="K17" s="277">
        <v>1320.7</v>
      </c>
      <c r="L17" s="277">
        <v>1290.5999999999999</v>
      </c>
      <c r="M17" s="277">
        <v>11.02284</v>
      </c>
    </row>
    <row r="18" spans="1:13" ht="12" customHeight="1">
      <c r="A18" s="268">
        <v>8</v>
      </c>
      <c r="B18" s="277" t="s">
        <v>296</v>
      </c>
      <c r="C18" s="278">
        <v>154.35</v>
      </c>
      <c r="D18" s="279">
        <v>156.28333333333333</v>
      </c>
      <c r="E18" s="279">
        <v>152.06666666666666</v>
      </c>
      <c r="F18" s="279">
        <v>149.78333333333333</v>
      </c>
      <c r="G18" s="279">
        <v>145.56666666666666</v>
      </c>
      <c r="H18" s="279">
        <v>158.56666666666666</v>
      </c>
      <c r="I18" s="279">
        <v>162.7833333333333</v>
      </c>
      <c r="J18" s="279">
        <v>165.06666666666666</v>
      </c>
      <c r="K18" s="277">
        <v>160.5</v>
      </c>
      <c r="L18" s="277">
        <v>154</v>
      </c>
      <c r="M18" s="277">
        <v>10.619960000000001</v>
      </c>
    </row>
    <row r="19" spans="1:13" ht="12" customHeight="1">
      <c r="A19" s="268">
        <v>9</v>
      </c>
      <c r="B19" s="277" t="s">
        <v>297</v>
      </c>
      <c r="C19" s="278">
        <v>393.1</v>
      </c>
      <c r="D19" s="279">
        <v>403.68333333333339</v>
      </c>
      <c r="E19" s="279">
        <v>382.51666666666677</v>
      </c>
      <c r="F19" s="279">
        <v>371.93333333333339</v>
      </c>
      <c r="G19" s="279">
        <v>350.76666666666677</v>
      </c>
      <c r="H19" s="279">
        <v>414.26666666666677</v>
      </c>
      <c r="I19" s="279">
        <v>435.43333333333339</v>
      </c>
      <c r="J19" s="279">
        <v>446.01666666666677</v>
      </c>
      <c r="K19" s="277">
        <v>424.85</v>
      </c>
      <c r="L19" s="277">
        <v>393.1</v>
      </c>
      <c r="M19" s="277">
        <v>29.431940000000001</v>
      </c>
    </row>
    <row r="20" spans="1:13" ht="12" customHeight="1">
      <c r="A20" s="268">
        <v>10</v>
      </c>
      <c r="B20" s="277" t="s">
        <v>41</v>
      </c>
      <c r="C20" s="278">
        <v>340.6</v>
      </c>
      <c r="D20" s="279">
        <v>343.18333333333334</v>
      </c>
      <c r="E20" s="279">
        <v>336.7166666666667</v>
      </c>
      <c r="F20" s="279">
        <v>332.83333333333337</v>
      </c>
      <c r="G20" s="279">
        <v>326.36666666666673</v>
      </c>
      <c r="H20" s="279">
        <v>347.06666666666666</v>
      </c>
      <c r="I20" s="279">
        <v>353.53333333333325</v>
      </c>
      <c r="J20" s="279">
        <v>357.41666666666663</v>
      </c>
      <c r="K20" s="277">
        <v>349.65</v>
      </c>
      <c r="L20" s="277">
        <v>339.3</v>
      </c>
      <c r="M20" s="277">
        <v>39.884790000000002</v>
      </c>
    </row>
    <row r="21" spans="1:13" ht="12" customHeight="1">
      <c r="A21" s="268">
        <v>11</v>
      </c>
      <c r="B21" s="277" t="s">
        <v>43</v>
      </c>
      <c r="C21" s="278">
        <v>35.700000000000003</v>
      </c>
      <c r="D21" s="279">
        <v>35.800000000000004</v>
      </c>
      <c r="E21" s="279">
        <v>35.500000000000007</v>
      </c>
      <c r="F21" s="279">
        <v>35.300000000000004</v>
      </c>
      <c r="G21" s="279">
        <v>35.000000000000007</v>
      </c>
      <c r="H21" s="279">
        <v>36.000000000000007</v>
      </c>
      <c r="I21" s="279">
        <v>36.300000000000004</v>
      </c>
      <c r="J21" s="279">
        <v>36.500000000000007</v>
      </c>
      <c r="K21" s="277">
        <v>36.1</v>
      </c>
      <c r="L21" s="277">
        <v>35.6</v>
      </c>
      <c r="M21" s="277">
        <v>26.371559999999999</v>
      </c>
    </row>
    <row r="22" spans="1:13" ht="12" customHeight="1">
      <c r="A22" s="268">
        <v>12</v>
      </c>
      <c r="B22" s="277" t="s">
        <v>298</v>
      </c>
      <c r="C22" s="278">
        <v>249.75</v>
      </c>
      <c r="D22" s="279">
        <v>250.91666666666666</v>
      </c>
      <c r="E22" s="279">
        <v>246.83333333333331</v>
      </c>
      <c r="F22" s="279">
        <v>243.91666666666666</v>
      </c>
      <c r="G22" s="279">
        <v>239.83333333333331</v>
      </c>
      <c r="H22" s="279">
        <v>253.83333333333331</v>
      </c>
      <c r="I22" s="279">
        <v>257.91666666666663</v>
      </c>
      <c r="J22" s="279">
        <v>260.83333333333331</v>
      </c>
      <c r="K22" s="277">
        <v>255</v>
      </c>
      <c r="L22" s="277">
        <v>248</v>
      </c>
      <c r="M22" s="277">
        <v>3.2496700000000001</v>
      </c>
    </row>
    <row r="23" spans="1:13">
      <c r="A23" s="268">
        <v>13</v>
      </c>
      <c r="B23" s="277" t="s">
        <v>299</v>
      </c>
      <c r="C23" s="278">
        <v>169.75</v>
      </c>
      <c r="D23" s="279">
        <v>171.36666666666667</v>
      </c>
      <c r="E23" s="279">
        <v>167.38333333333335</v>
      </c>
      <c r="F23" s="279">
        <v>165.01666666666668</v>
      </c>
      <c r="G23" s="279">
        <v>161.03333333333336</v>
      </c>
      <c r="H23" s="279">
        <v>173.73333333333335</v>
      </c>
      <c r="I23" s="279">
        <v>177.7166666666667</v>
      </c>
      <c r="J23" s="279">
        <v>180.08333333333334</v>
      </c>
      <c r="K23" s="277">
        <v>175.35</v>
      </c>
      <c r="L23" s="277">
        <v>169</v>
      </c>
      <c r="M23" s="277">
        <v>1.96974</v>
      </c>
    </row>
    <row r="24" spans="1:13">
      <c r="A24" s="268">
        <v>14</v>
      </c>
      <c r="B24" s="277" t="s">
        <v>300</v>
      </c>
      <c r="C24" s="278">
        <v>178.9</v>
      </c>
      <c r="D24" s="279">
        <v>180.33333333333334</v>
      </c>
      <c r="E24" s="279">
        <v>175.66666666666669</v>
      </c>
      <c r="F24" s="279">
        <v>172.43333333333334</v>
      </c>
      <c r="G24" s="279">
        <v>167.76666666666668</v>
      </c>
      <c r="H24" s="279">
        <v>183.56666666666669</v>
      </c>
      <c r="I24" s="279">
        <v>188.23333333333338</v>
      </c>
      <c r="J24" s="279">
        <v>191.4666666666667</v>
      </c>
      <c r="K24" s="277">
        <v>185</v>
      </c>
      <c r="L24" s="277">
        <v>177.1</v>
      </c>
      <c r="M24" s="277">
        <v>4.0240999999999998</v>
      </c>
    </row>
    <row r="25" spans="1:13">
      <c r="A25" s="268">
        <v>15</v>
      </c>
      <c r="B25" s="277" t="s">
        <v>833</v>
      </c>
      <c r="C25" s="278">
        <v>1764.5</v>
      </c>
      <c r="D25" s="279">
        <v>1736.3333333333333</v>
      </c>
      <c r="E25" s="279">
        <v>1708.1666666666665</v>
      </c>
      <c r="F25" s="279">
        <v>1651.8333333333333</v>
      </c>
      <c r="G25" s="279">
        <v>1623.6666666666665</v>
      </c>
      <c r="H25" s="279">
        <v>1792.6666666666665</v>
      </c>
      <c r="I25" s="279">
        <v>1820.833333333333</v>
      </c>
      <c r="J25" s="279">
        <v>1877.1666666666665</v>
      </c>
      <c r="K25" s="277">
        <v>1764.5</v>
      </c>
      <c r="L25" s="277">
        <v>1680</v>
      </c>
      <c r="M25" s="277">
        <v>1.3615699999999999</v>
      </c>
    </row>
    <row r="26" spans="1:13">
      <c r="A26" s="268">
        <v>16</v>
      </c>
      <c r="B26" s="277" t="s">
        <v>292</v>
      </c>
      <c r="C26" s="278">
        <v>1645.8</v>
      </c>
      <c r="D26" s="279">
        <v>1643.1333333333332</v>
      </c>
      <c r="E26" s="279">
        <v>1618.2666666666664</v>
      </c>
      <c r="F26" s="279">
        <v>1590.7333333333331</v>
      </c>
      <c r="G26" s="279">
        <v>1565.8666666666663</v>
      </c>
      <c r="H26" s="279">
        <v>1670.6666666666665</v>
      </c>
      <c r="I26" s="279">
        <v>1695.5333333333333</v>
      </c>
      <c r="J26" s="279">
        <v>1723.0666666666666</v>
      </c>
      <c r="K26" s="277">
        <v>1668</v>
      </c>
      <c r="L26" s="277">
        <v>1615.6</v>
      </c>
      <c r="M26" s="277">
        <v>0.33955999999999997</v>
      </c>
    </row>
    <row r="27" spans="1:13">
      <c r="A27" s="268">
        <v>17</v>
      </c>
      <c r="B27" s="277" t="s">
        <v>229</v>
      </c>
      <c r="C27" s="278">
        <v>1425.55</v>
      </c>
      <c r="D27" s="279">
        <v>1423.5833333333333</v>
      </c>
      <c r="E27" s="279">
        <v>1412.6666666666665</v>
      </c>
      <c r="F27" s="279">
        <v>1399.7833333333333</v>
      </c>
      <c r="G27" s="279">
        <v>1388.8666666666666</v>
      </c>
      <c r="H27" s="279">
        <v>1436.4666666666665</v>
      </c>
      <c r="I27" s="279">
        <v>1447.383333333333</v>
      </c>
      <c r="J27" s="279">
        <v>1460.2666666666664</v>
      </c>
      <c r="K27" s="277">
        <v>1434.5</v>
      </c>
      <c r="L27" s="277">
        <v>1410.7</v>
      </c>
      <c r="M27" s="277">
        <v>0.92291999999999996</v>
      </c>
    </row>
    <row r="28" spans="1:13">
      <c r="A28" s="268">
        <v>18</v>
      </c>
      <c r="B28" s="277" t="s">
        <v>301</v>
      </c>
      <c r="C28" s="278">
        <v>1852.2</v>
      </c>
      <c r="D28" s="279">
        <v>1862.0666666666666</v>
      </c>
      <c r="E28" s="279">
        <v>1830.1333333333332</v>
      </c>
      <c r="F28" s="279">
        <v>1808.0666666666666</v>
      </c>
      <c r="G28" s="279">
        <v>1776.1333333333332</v>
      </c>
      <c r="H28" s="279">
        <v>1884.1333333333332</v>
      </c>
      <c r="I28" s="279">
        <v>1916.0666666666666</v>
      </c>
      <c r="J28" s="279">
        <v>1938.1333333333332</v>
      </c>
      <c r="K28" s="277">
        <v>1894</v>
      </c>
      <c r="L28" s="277">
        <v>1840</v>
      </c>
      <c r="M28" s="277">
        <v>0.11289</v>
      </c>
    </row>
    <row r="29" spans="1:13">
      <c r="A29" s="268">
        <v>19</v>
      </c>
      <c r="B29" s="277" t="s">
        <v>230</v>
      </c>
      <c r="C29" s="278">
        <v>2427.6999999999998</v>
      </c>
      <c r="D29" s="279">
        <v>2400.0333333333333</v>
      </c>
      <c r="E29" s="279">
        <v>2360.1166666666668</v>
      </c>
      <c r="F29" s="279">
        <v>2292.5333333333333</v>
      </c>
      <c r="G29" s="279">
        <v>2252.6166666666668</v>
      </c>
      <c r="H29" s="279">
        <v>2467.6166666666668</v>
      </c>
      <c r="I29" s="279">
        <v>2507.5333333333338</v>
      </c>
      <c r="J29" s="279">
        <v>2575.1166666666668</v>
      </c>
      <c r="K29" s="277">
        <v>2439.9499999999998</v>
      </c>
      <c r="L29" s="277">
        <v>2332.4499999999998</v>
      </c>
      <c r="M29" s="277">
        <v>2.7188699999999999</v>
      </c>
    </row>
    <row r="30" spans="1:13">
      <c r="A30" s="268">
        <v>20</v>
      </c>
      <c r="B30" s="277" t="s">
        <v>303</v>
      </c>
      <c r="C30" s="278">
        <v>93.55</v>
      </c>
      <c r="D30" s="279">
        <v>94.916666666666671</v>
      </c>
      <c r="E30" s="279">
        <v>91.13333333333334</v>
      </c>
      <c r="F30" s="279">
        <v>88.716666666666669</v>
      </c>
      <c r="G30" s="279">
        <v>84.933333333333337</v>
      </c>
      <c r="H30" s="279">
        <v>97.333333333333343</v>
      </c>
      <c r="I30" s="279">
        <v>101.11666666666667</v>
      </c>
      <c r="J30" s="279">
        <v>103.53333333333335</v>
      </c>
      <c r="K30" s="277">
        <v>98.7</v>
      </c>
      <c r="L30" s="277">
        <v>92.5</v>
      </c>
      <c r="M30" s="277">
        <v>4.4195900000000004</v>
      </c>
    </row>
    <row r="31" spans="1:13">
      <c r="A31" s="268">
        <v>21</v>
      </c>
      <c r="B31" s="277" t="s">
        <v>45</v>
      </c>
      <c r="C31" s="278">
        <v>698.35</v>
      </c>
      <c r="D31" s="279">
        <v>701.7833333333333</v>
      </c>
      <c r="E31" s="279">
        <v>689.56666666666661</v>
      </c>
      <c r="F31" s="279">
        <v>680.7833333333333</v>
      </c>
      <c r="G31" s="279">
        <v>668.56666666666661</v>
      </c>
      <c r="H31" s="279">
        <v>710.56666666666661</v>
      </c>
      <c r="I31" s="279">
        <v>722.7833333333333</v>
      </c>
      <c r="J31" s="279">
        <v>731.56666666666661</v>
      </c>
      <c r="K31" s="277">
        <v>714</v>
      </c>
      <c r="L31" s="277">
        <v>693</v>
      </c>
      <c r="M31" s="277">
        <v>7.5595600000000003</v>
      </c>
    </row>
    <row r="32" spans="1:13">
      <c r="A32" s="268">
        <v>22</v>
      </c>
      <c r="B32" s="277" t="s">
        <v>304</v>
      </c>
      <c r="C32" s="278">
        <v>1510.25</v>
      </c>
      <c r="D32" s="279">
        <v>1514.4833333333333</v>
      </c>
      <c r="E32" s="279">
        <v>1464.3666666666668</v>
      </c>
      <c r="F32" s="279">
        <v>1418.4833333333333</v>
      </c>
      <c r="G32" s="279">
        <v>1368.3666666666668</v>
      </c>
      <c r="H32" s="279">
        <v>1560.3666666666668</v>
      </c>
      <c r="I32" s="279">
        <v>1610.4833333333331</v>
      </c>
      <c r="J32" s="279">
        <v>1656.3666666666668</v>
      </c>
      <c r="K32" s="277">
        <v>1564.6</v>
      </c>
      <c r="L32" s="277">
        <v>1468.6</v>
      </c>
      <c r="M32" s="277">
        <v>0.98124</v>
      </c>
    </row>
    <row r="33" spans="1:13">
      <c r="A33" s="268">
        <v>23</v>
      </c>
      <c r="B33" s="277" t="s">
        <v>46</v>
      </c>
      <c r="C33" s="278">
        <v>195.55</v>
      </c>
      <c r="D33" s="279">
        <v>194.98333333333335</v>
      </c>
      <c r="E33" s="279">
        <v>193.3666666666667</v>
      </c>
      <c r="F33" s="279">
        <v>191.18333333333337</v>
      </c>
      <c r="G33" s="279">
        <v>189.56666666666672</v>
      </c>
      <c r="H33" s="279">
        <v>197.16666666666669</v>
      </c>
      <c r="I33" s="279">
        <v>198.78333333333336</v>
      </c>
      <c r="J33" s="279">
        <v>200.96666666666667</v>
      </c>
      <c r="K33" s="277">
        <v>196.6</v>
      </c>
      <c r="L33" s="277">
        <v>192.8</v>
      </c>
      <c r="M33" s="277">
        <v>32.538820000000001</v>
      </c>
    </row>
    <row r="34" spans="1:13">
      <c r="A34" s="268">
        <v>24</v>
      </c>
      <c r="B34" s="277" t="s">
        <v>293</v>
      </c>
      <c r="C34" s="278">
        <v>1714.2</v>
      </c>
      <c r="D34" s="279">
        <v>1726.8999999999999</v>
      </c>
      <c r="E34" s="279">
        <v>1673.7999999999997</v>
      </c>
      <c r="F34" s="279">
        <v>1633.3999999999999</v>
      </c>
      <c r="G34" s="279">
        <v>1580.2999999999997</v>
      </c>
      <c r="H34" s="279">
        <v>1767.2999999999997</v>
      </c>
      <c r="I34" s="279">
        <v>1820.3999999999996</v>
      </c>
      <c r="J34" s="279">
        <v>1860.7999999999997</v>
      </c>
      <c r="K34" s="277">
        <v>1780</v>
      </c>
      <c r="L34" s="277">
        <v>1686.5</v>
      </c>
      <c r="M34" s="277">
        <v>0.65281999999999996</v>
      </c>
    </row>
    <row r="35" spans="1:13">
      <c r="A35" s="268">
        <v>25</v>
      </c>
      <c r="B35" s="277" t="s">
        <v>302</v>
      </c>
      <c r="C35" s="278">
        <v>931.1</v>
      </c>
      <c r="D35" s="279">
        <v>930.16666666666663</v>
      </c>
      <c r="E35" s="279">
        <v>916.43333333333328</v>
      </c>
      <c r="F35" s="279">
        <v>901.76666666666665</v>
      </c>
      <c r="G35" s="279">
        <v>888.0333333333333</v>
      </c>
      <c r="H35" s="279">
        <v>944.83333333333326</v>
      </c>
      <c r="I35" s="279">
        <v>958.56666666666661</v>
      </c>
      <c r="J35" s="279">
        <v>973.23333333333323</v>
      </c>
      <c r="K35" s="277">
        <v>943.9</v>
      </c>
      <c r="L35" s="277">
        <v>915.5</v>
      </c>
      <c r="M35" s="277">
        <v>4.2073700000000001</v>
      </c>
    </row>
    <row r="36" spans="1:13">
      <c r="A36" s="268">
        <v>26</v>
      </c>
      <c r="B36" s="277" t="s">
        <v>47</v>
      </c>
      <c r="C36" s="278">
        <v>1393.85</v>
      </c>
      <c r="D36" s="279">
        <v>1404.0166666666667</v>
      </c>
      <c r="E36" s="279">
        <v>1377.0333333333333</v>
      </c>
      <c r="F36" s="279">
        <v>1360.2166666666667</v>
      </c>
      <c r="G36" s="279">
        <v>1333.2333333333333</v>
      </c>
      <c r="H36" s="279">
        <v>1420.8333333333333</v>
      </c>
      <c r="I36" s="279">
        <v>1447.8166666666664</v>
      </c>
      <c r="J36" s="279">
        <v>1464.6333333333332</v>
      </c>
      <c r="K36" s="277">
        <v>1431</v>
      </c>
      <c r="L36" s="277">
        <v>1387.2</v>
      </c>
      <c r="M36" s="277">
        <v>9.3169699999999995</v>
      </c>
    </row>
    <row r="37" spans="1:13">
      <c r="A37" s="268">
        <v>27</v>
      </c>
      <c r="B37" s="277" t="s">
        <v>48</v>
      </c>
      <c r="C37" s="278">
        <v>116</v>
      </c>
      <c r="D37" s="279">
        <v>116.83333333333333</v>
      </c>
      <c r="E37" s="279">
        <v>114.06666666666666</v>
      </c>
      <c r="F37" s="279">
        <v>112.13333333333334</v>
      </c>
      <c r="G37" s="279">
        <v>109.36666666666667</v>
      </c>
      <c r="H37" s="279">
        <v>118.76666666666665</v>
      </c>
      <c r="I37" s="279">
        <v>121.53333333333333</v>
      </c>
      <c r="J37" s="279">
        <v>123.46666666666664</v>
      </c>
      <c r="K37" s="277">
        <v>119.6</v>
      </c>
      <c r="L37" s="277">
        <v>114.9</v>
      </c>
      <c r="M37" s="277">
        <v>65.953159999999997</v>
      </c>
    </row>
    <row r="38" spans="1:13">
      <c r="A38" s="268">
        <v>28</v>
      </c>
      <c r="B38" s="277" t="s">
        <v>305</v>
      </c>
      <c r="C38" s="278">
        <v>169.65</v>
      </c>
      <c r="D38" s="279">
        <v>172.04999999999998</v>
      </c>
      <c r="E38" s="279">
        <v>166.24999999999997</v>
      </c>
      <c r="F38" s="279">
        <v>162.85</v>
      </c>
      <c r="G38" s="279">
        <v>157.04999999999998</v>
      </c>
      <c r="H38" s="279">
        <v>175.44999999999996</v>
      </c>
      <c r="I38" s="279">
        <v>181.24999999999997</v>
      </c>
      <c r="J38" s="279">
        <v>184.64999999999995</v>
      </c>
      <c r="K38" s="277">
        <v>177.85</v>
      </c>
      <c r="L38" s="277">
        <v>168.65</v>
      </c>
      <c r="M38" s="277">
        <v>1.0118799999999999</v>
      </c>
    </row>
    <row r="39" spans="1:13">
      <c r="A39" s="268">
        <v>29</v>
      </c>
      <c r="B39" s="277" t="s">
        <v>938</v>
      </c>
      <c r="C39" s="278">
        <v>173.4</v>
      </c>
      <c r="D39" s="279">
        <v>174.63333333333335</v>
      </c>
      <c r="E39" s="279">
        <v>170.31666666666672</v>
      </c>
      <c r="F39" s="279">
        <v>167.23333333333338</v>
      </c>
      <c r="G39" s="279">
        <v>162.91666666666674</v>
      </c>
      <c r="H39" s="279">
        <v>177.7166666666667</v>
      </c>
      <c r="I39" s="279">
        <v>182.03333333333336</v>
      </c>
      <c r="J39" s="279">
        <v>185.11666666666667</v>
      </c>
      <c r="K39" s="277">
        <v>178.95</v>
      </c>
      <c r="L39" s="277">
        <v>171.55</v>
      </c>
      <c r="M39" s="277">
        <v>0.32600000000000001</v>
      </c>
    </row>
    <row r="40" spans="1:13">
      <c r="A40" s="268">
        <v>30</v>
      </c>
      <c r="B40" s="277" t="s">
        <v>306</v>
      </c>
      <c r="C40" s="278">
        <v>64</v>
      </c>
      <c r="D40" s="279">
        <v>64.683333333333323</v>
      </c>
      <c r="E40" s="279">
        <v>62.916666666666643</v>
      </c>
      <c r="F40" s="279">
        <v>61.833333333333321</v>
      </c>
      <c r="G40" s="279">
        <v>60.066666666666642</v>
      </c>
      <c r="H40" s="279">
        <v>65.766666666666652</v>
      </c>
      <c r="I40" s="279">
        <v>67.533333333333331</v>
      </c>
      <c r="J40" s="279">
        <v>68.616666666666646</v>
      </c>
      <c r="K40" s="277">
        <v>66.45</v>
      </c>
      <c r="L40" s="277">
        <v>63.6</v>
      </c>
      <c r="M40" s="277">
        <v>29.204550000000001</v>
      </c>
    </row>
    <row r="41" spans="1:13">
      <c r="A41" s="268">
        <v>31</v>
      </c>
      <c r="B41" s="277" t="s">
        <v>49</v>
      </c>
      <c r="C41" s="278">
        <v>51.95</v>
      </c>
      <c r="D41" s="279">
        <v>52.316666666666663</v>
      </c>
      <c r="E41" s="279">
        <v>51.233333333333327</v>
      </c>
      <c r="F41" s="279">
        <v>50.516666666666666</v>
      </c>
      <c r="G41" s="279">
        <v>49.43333333333333</v>
      </c>
      <c r="H41" s="279">
        <v>53.033333333333324</v>
      </c>
      <c r="I41" s="279">
        <v>54.116666666666667</v>
      </c>
      <c r="J41" s="279">
        <v>54.833333333333321</v>
      </c>
      <c r="K41" s="277">
        <v>53.4</v>
      </c>
      <c r="L41" s="277">
        <v>51.6</v>
      </c>
      <c r="M41" s="277">
        <v>550.43817000000001</v>
      </c>
    </row>
    <row r="42" spans="1:13">
      <c r="A42" s="268">
        <v>32</v>
      </c>
      <c r="B42" s="277" t="s">
        <v>51</v>
      </c>
      <c r="C42" s="278">
        <v>1686.25</v>
      </c>
      <c r="D42" s="279">
        <v>1709.3666666666668</v>
      </c>
      <c r="E42" s="279">
        <v>1656.9333333333336</v>
      </c>
      <c r="F42" s="279">
        <v>1627.6166666666668</v>
      </c>
      <c r="G42" s="279">
        <v>1575.1833333333336</v>
      </c>
      <c r="H42" s="279">
        <v>1738.6833333333336</v>
      </c>
      <c r="I42" s="279">
        <v>1791.116666666667</v>
      </c>
      <c r="J42" s="279">
        <v>1820.4333333333336</v>
      </c>
      <c r="K42" s="277">
        <v>1761.8</v>
      </c>
      <c r="L42" s="277">
        <v>1680.05</v>
      </c>
      <c r="M42" s="277">
        <v>27.25947</v>
      </c>
    </row>
    <row r="43" spans="1:13">
      <c r="A43" s="268">
        <v>33</v>
      </c>
      <c r="B43" s="277" t="s">
        <v>307</v>
      </c>
      <c r="C43" s="278">
        <v>123.2</v>
      </c>
      <c r="D43" s="279">
        <v>123.26666666666665</v>
      </c>
      <c r="E43" s="279">
        <v>121.7833333333333</v>
      </c>
      <c r="F43" s="279">
        <v>120.36666666666665</v>
      </c>
      <c r="G43" s="279">
        <v>118.8833333333333</v>
      </c>
      <c r="H43" s="279">
        <v>124.68333333333331</v>
      </c>
      <c r="I43" s="279">
        <v>126.16666666666666</v>
      </c>
      <c r="J43" s="279">
        <v>127.58333333333331</v>
      </c>
      <c r="K43" s="277">
        <v>124.75</v>
      </c>
      <c r="L43" s="277">
        <v>121.85</v>
      </c>
      <c r="M43" s="277">
        <v>7.4562099999999996</v>
      </c>
    </row>
    <row r="44" spans="1:13">
      <c r="A44" s="268">
        <v>34</v>
      </c>
      <c r="B44" s="277" t="s">
        <v>309</v>
      </c>
      <c r="C44" s="278">
        <v>964.25</v>
      </c>
      <c r="D44" s="279">
        <v>972.08333333333337</v>
      </c>
      <c r="E44" s="279">
        <v>946.9666666666667</v>
      </c>
      <c r="F44" s="279">
        <v>929.68333333333328</v>
      </c>
      <c r="G44" s="279">
        <v>904.56666666666661</v>
      </c>
      <c r="H44" s="279">
        <v>989.36666666666679</v>
      </c>
      <c r="I44" s="279">
        <v>1014.4833333333333</v>
      </c>
      <c r="J44" s="279">
        <v>1031.7666666666669</v>
      </c>
      <c r="K44" s="277">
        <v>997.2</v>
      </c>
      <c r="L44" s="277">
        <v>954.8</v>
      </c>
      <c r="M44" s="277">
        <v>2.4678800000000001</v>
      </c>
    </row>
    <row r="45" spans="1:13">
      <c r="A45" s="268">
        <v>35</v>
      </c>
      <c r="B45" s="277" t="s">
        <v>308</v>
      </c>
      <c r="C45" s="278">
        <v>3463.95</v>
      </c>
      <c r="D45" s="279">
        <v>3484.9833333333336</v>
      </c>
      <c r="E45" s="279">
        <v>3430.9666666666672</v>
      </c>
      <c r="F45" s="279">
        <v>3397.9833333333336</v>
      </c>
      <c r="G45" s="279">
        <v>3343.9666666666672</v>
      </c>
      <c r="H45" s="279">
        <v>3517.9666666666672</v>
      </c>
      <c r="I45" s="279">
        <v>3571.9833333333336</v>
      </c>
      <c r="J45" s="279">
        <v>3604.9666666666672</v>
      </c>
      <c r="K45" s="277">
        <v>3539</v>
      </c>
      <c r="L45" s="277">
        <v>3452</v>
      </c>
      <c r="M45" s="277">
        <v>0.23258999999999999</v>
      </c>
    </row>
    <row r="46" spans="1:13">
      <c r="A46" s="268">
        <v>36</v>
      </c>
      <c r="B46" s="277" t="s">
        <v>310</v>
      </c>
      <c r="C46" s="278">
        <v>4619.55</v>
      </c>
      <c r="D46" s="279">
        <v>4670.1500000000005</v>
      </c>
      <c r="E46" s="279">
        <v>4540.4000000000015</v>
      </c>
      <c r="F46" s="279">
        <v>4461.2500000000009</v>
      </c>
      <c r="G46" s="279">
        <v>4331.5000000000018</v>
      </c>
      <c r="H46" s="279">
        <v>4749.3000000000011</v>
      </c>
      <c r="I46" s="279">
        <v>4879.0499999999993</v>
      </c>
      <c r="J46" s="279">
        <v>4958.2000000000007</v>
      </c>
      <c r="K46" s="277">
        <v>4799.8999999999996</v>
      </c>
      <c r="L46" s="277">
        <v>4591</v>
      </c>
      <c r="M46" s="277">
        <v>0.36745</v>
      </c>
    </row>
    <row r="47" spans="1:13">
      <c r="A47" s="268">
        <v>37</v>
      </c>
      <c r="B47" s="277" t="s">
        <v>226</v>
      </c>
      <c r="C47" s="278">
        <v>646.29999999999995</v>
      </c>
      <c r="D47" s="279">
        <v>637.5333333333333</v>
      </c>
      <c r="E47" s="279">
        <v>618.81666666666661</v>
      </c>
      <c r="F47" s="279">
        <v>591.33333333333326</v>
      </c>
      <c r="G47" s="279">
        <v>572.61666666666656</v>
      </c>
      <c r="H47" s="279">
        <v>665.01666666666665</v>
      </c>
      <c r="I47" s="279">
        <v>683.73333333333335</v>
      </c>
      <c r="J47" s="279">
        <v>711.2166666666667</v>
      </c>
      <c r="K47" s="277">
        <v>656.25</v>
      </c>
      <c r="L47" s="277">
        <v>610.04999999999995</v>
      </c>
      <c r="M47" s="277">
        <v>13.892659999999999</v>
      </c>
    </row>
    <row r="48" spans="1:13">
      <c r="A48" s="268">
        <v>38</v>
      </c>
      <c r="B48" s="277" t="s">
        <v>53</v>
      </c>
      <c r="C48" s="278">
        <v>801.9</v>
      </c>
      <c r="D48" s="279">
        <v>795.68333333333339</v>
      </c>
      <c r="E48" s="279">
        <v>783.91666666666674</v>
      </c>
      <c r="F48" s="279">
        <v>765.93333333333339</v>
      </c>
      <c r="G48" s="279">
        <v>754.16666666666674</v>
      </c>
      <c r="H48" s="279">
        <v>813.66666666666674</v>
      </c>
      <c r="I48" s="279">
        <v>825.43333333333339</v>
      </c>
      <c r="J48" s="279">
        <v>843.41666666666674</v>
      </c>
      <c r="K48" s="277">
        <v>807.45</v>
      </c>
      <c r="L48" s="277">
        <v>777.7</v>
      </c>
      <c r="M48" s="277">
        <v>43.083979999999997</v>
      </c>
    </row>
    <row r="49" spans="1:13">
      <c r="A49" s="268">
        <v>39</v>
      </c>
      <c r="B49" s="277" t="s">
        <v>311</v>
      </c>
      <c r="C49" s="278">
        <v>480.85</v>
      </c>
      <c r="D49" s="279">
        <v>485.13333333333338</v>
      </c>
      <c r="E49" s="279">
        <v>473.76666666666677</v>
      </c>
      <c r="F49" s="279">
        <v>466.68333333333339</v>
      </c>
      <c r="G49" s="279">
        <v>455.31666666666678</v>
      </c>
      <c r="H49" s="279">
        <v>492.21666666666675</v>
      </c>
      <c r="I49" s="279">
        <v>503.58333333333343</v>
      </c>
      <c r="J49" s="279">
        <v>510.66666666666674</v>
      </c>
      <c r="K49" s="277">
        <v>496.5</v>
      </c>
      <c r="L49" s="277">
        <v>478.05</v>
      </c>
      <c r="M49" s="277">
        <v>6.6829299999999998</v>
      </c>
    </row>
    <row r="50" spans="1:13">
      <c r="A50" s="268">
        <v>40</v>
      </c>
      <c r="B50" s="277" t="s">
        <v>55</v>
      </c>
      <c r="C50" s="278">
        <v>444.15</v>
      </c>
      <c r="D50" s="279">
        <v>448.84999999999997</v>
      </c>
      <c r="E50" s="279">
        <v>436.29999999999995</v>
      </c>
      <c r="F50" s="279">
        <v>428.45</v>
      </c>
      <c r="G50" s="279">
        <v>415.9</v>
      </c>
      <c r="H50" s="279">
        <v>456.69999999999993</v>
      </c>
      <c r="I50" s="279">
        <v>469.25</v>
      </c>
      <c r="J50" s="279">
        <v>477.09999999999991</v>
      </c>
      <c r="K50" s="277">
        <v>461.4</v>
      </c>
      <c r="L50" s="277">
        <v>441</v>
      </c>
      <c r="M50" s="277">
        <v>458.78604999999999</v>
      </c>
    </row>
    <row r="51" spans="1:13">
      <c r="A51" s="268">
        <v>41</v>
      </c>
      <c r="B51" s="277" t="s">
        <v>56</v>
      </c>
      <c r="C51" s="278">
        <v>2852.45</v>
      </c>
      <c r="D51" s="279">
        <v>2854.35</v>
      </c>
      <c r="E51" s="279">
        <v>2809.7</v>
      </c>
      <c r="F51" s="279">
        <v>2766.95</v>
      </c>
      <c r="G51" s="279">
        <v>2722.2999999999997</v>
      </c>
      <c r="H51" s="279">
        <v>2897.1</v>
      </c>
      <c r="I51" s="279">
        <v>2941.7500000000005</v>
      </c>
      <c r="J51" s="279">
        <v>2984.5</v>
      </c>
      <c r="K51" s="277">
        <v>2899</v>
      </c>
      <c r="L51" s="277">
        <v>2811.6</v>
      </c>
      <c r="M51" s="277">
        <v>13.488200000000001</v>
      </c>
    </row>
    <row r="52" spans="1:13">
      <c r="A52" s="268">
        <v>42</v>
      </c>
      <c r="B52" s="277" t="s">
        <v>315</v>
      </c>
      <c r="C52" s="278">
        <v>145.19999999999999</v>
      </c>
      <c r="D52" s="279">
        <v>146.35</v>
      </c>
      <c r="E52" s="279">
        <v>143.75</v>
      </c>
      <c r="F52" s="279">
        <v>142.30000000000001</v>
      </c>
      <c r="G52" s="279">
        <v>139.70000000000002</v>
      </c>
      <c r="H52" s="279">
        <v>147.79999999999998</v>
      </c>
      <c r="I52" s="279">
        <v>150.39999999999995</v>
      </c>
      <c r="J52" s="279">
        <v>151.84999999999997</v>
      </c>
      <c r="K52" s="277">
        <v>148.94999999999999</v>
      </c>
      <c r="L52" s="277">
        <v>144.9</v>
      </c>
      <c r="M52" s="277">
        <v>5.0068400000000004</v>
      </c>
    </row>
    <row r="53" spans="1:13">
      <c r="A53" s="268">
        <v>43</v>
      </c>
      <c r="B53" s="277" t="s">
        <v>316</v>
      </c>
      <c r="C53" s="278">
        <v>394.25</v>
      </c>
      <c r="D53" s="279">
        <v>395.7833333333333</v>
      </c>
      <c r="E53" s="279">
        <v>389.66666666666663</v>
      </c>
      <c r="F53" s="279">
        <v>385.08333333333331</v>
      </c>
      <c r="G53" s="279">
        <v>378.96666666666664</v>
      </c>
      <c r="H53" s="279">
        <v>400.36666666666662</v>
      </c>
      <c r="I53" s="279">
        <v>406.48333333333329</v>
      </c>
      <c r="J53" s="279">
        <v>411.06666666666661</v>
      </c>
      <c r="K53" s="277">
        <v>401.9</v>
      </c>
      <c r="L53" s="277">
        <v>391.2</v>
      </c>
      <c r="M53" s="277">
        <v>2.6499799999999998</v>
      </c>
    </row>
    <row r="54" spans="1:13">
      <c r="A54" s="268">
        <v>44</v>
      </c>
      <c r="B54" s="277" t="s">
        <v>58</v>
      </c>
      <c r="C54" s="278">
        <v>6405.4</v>
      </c>
      <c r="D54" s="279">
        <v>6485.0999999999995</v>
      </c>
      <c r="E54" s="279">
        <v>6290.1999999999989</v>
      </c>
      <c r="F54" s="279">
        <v>6174.9999999999991</v>
      </c>
      <c r="G54" s="279">
        <v>5980.0999999999985</v>
      </c>
      <c r="H54" s="279">
        <v>6600.2999999999993</v>
      </c>
      <c r="I54" s="279">
        <v>6795.1999999999989</v>
      </c>
      <c r="J54" s="279">
        <v>6910.4</v>
      </c>
      <c r="K54" s="277">
        <v>6680</v>
      </c>
      <c r="L54" s="277">
        <v>6369.9</v>
      </c>
      <c r="M54" s="277">
        <v>14.00367</v>
      </c>
    </row>
    <row r="55" spans="1:13">
      <c r="A55" s="268">
        <v>45</v>
      </c>
      <c r="B55" s="277" t="s">
        <v>232</v>
      </c>
      <c r="C55" s="278">
        <v>2799.85</v>
      </c>
      <c r="D55" s="279">
        <v>2820.0333333333328</v>
      </c>
      <c r="E55" s="279">
        <v>2742.1166666666659</v>
      </c>
      <c r="F55" s="279">
        <v>2684.3833333333332</v>
      </c>
      <c r="G55" s="279">
        <v>2606.4666666666662</v>
      </c>
      <c r="H55" s="279">
        <v>2877.7666666666655</v>
      </c>
      <c r="I55" s="279">
        <v>2955.6833333333325</v>
      </c>
      <c r="J55" s="279">
        <v>3013.4166666666652</v>
      </c>
      <c r="K55" s="277">
        <v>2897.95</v>
      </c>
      <c r="L55" s="277">
        <v>2762.3</v>
      </c>
      <c r="M55" s="277">
        <v>1.0300199999999999</v>
      </c>
    </row>
    <row r="56" spans="1:13">
      <c r="A56" s="268">
        <v>46</v>
      </c>
      <c r="B56" s="277" t="s">
        <v>59</v>
      </c>
      <c r="C56" s="278">
        <v>3208.05</v>
      </c>
      <c r="D56" s="279">
        <v>3265.65</v>
      </c>
      <c r="E56" s="279">
        <v>3122.5</v>
      </c>
      <c r="F56" s="279">
        <v>3036.95</v>
      </c>
      <c r="G56" s="279">
        <v>2893.7999999999997</v>
      </c>
      <c r="H56" s="279">
        <v>3351.2000000000003</v>
      </c>
      <c r="I56" s="279">
        <v>3494.3500000000008</v>
      </c>
      <c r="J56" s="279">
        <v>3579.9000000000005</v>
      </c>
      <c r="K56" s="277">
        <v>3408.8</v>
      </c>
      <c r="L56" s="277">
        <v>3180.1</v>
      </c>
      <c r="M56" s="277">
        <v>191.26508000000001</v>
      </c>
    </row>
    <row r="57" spans="1:13">
      <c r="A57" s="268">
        <v>47</v>
      </c>
      <c r="B57" s="277" t="s">
        <v>60</v>
      </c>
      <c r="C57" s="278">
        <v>1256.45</v>
      </c>
      <c r="D57" s="279">
        <v>1271.3166666666666</v>
      </c>
      <c r="E57" s="279">
        <v>1228.6333333333332</v>
      </c>
      <c r="F57" s="279">
        <v>1200.8166666666666</v>
      </c>
      <c r="G57" s="279">
        <v>1158.1333333333332</v>
      </c>
      <c r="H57" s="279">
        <v>1299.1333333333332</v>
      </c>
      <c r="I57" s="279">
        <v>1341.8166666666666</v>
      </c>
      <c r="J57" s="279">
        <v>1369.6333333333332</v>
      </c>
      <c r="K57" s="277">
        <v>1314</v>
      </c>
      <c r="L57" s="277">
        <v>1243.5</v>
      </c>
      <c r="M57" s="277">
        <v>9.2815100000000008</v>
      </c>
    </row>
    <row r="58" spans="1:13">
      <c r="A58" s="268">
        <v>48</v>
      </c>
      <c r="B58" s="277" t="s">
        <v>317</v>
      </c>
      <c r="C58" s="278">
        <v>112.95</v>
      </c>
      <c r="D58" s="279">
        <v>113.89999999999999</v>
      </c>
      <c r="E58" s="279">
        <v>111.34999999999998</v>
      </c>
      <c r="F58" s="279">
        <v>109.74999999999999</v>
      </c>
      <c r="G58" s="279">
        <v>107.19999999999997</v>
      </c>
      <c r="H58" s="279">
        <v>115.49999999999999</v>
      </c>
      <c r="I58" s="279">
        <v>118.05</v>
      </c>
      <c r="J58" s="279">
        <v>119.64999999999999</v>
      </c>
      <c r="K58" s="277">
        <v>116.45</v>
      </c>
      <c r="L58" s="277">
        <v>112.3</v>
      </c>
      <c r="M58" s="277">
        <v>4.44407</v>
      </c>
    </row>
    <row r="59" spans="1:13">
      <c r="A59" s="268">
        <v>49</v>
      </c>
      <c r="B59" s="277" t="s">
        <v>318</v>
      </c>
      <c r="C59" s="278">
        <v>129.85</v>
      </c>
      <c r="D59" s="279">
        <v>131.56666666666663</v>
      </c>
      <c r="E59" s="279">
        <v>127.68333333333328</v>
      </c>
      <c r="F59" s="279">
        <v>125.51666666666665</v>
      </c>
      <c r="G59" s="279">
        <v>121.6333333333333</v>
      </c>
      <c r="H59" s="279">
        <v>133.73333333333326</v>
      </c>
      <c r="I59" s="279">
        <v>137.61666666666665</v>
      </c>
      <c r="J59" s="279">
        <v>139.78333333333325</v>
      </c>
      <c r="K59" s="277">
        <v>135.44999999999999</v>
      </c>
      <c r="L59" s="277">
        <v>129.4</v>
      </c>
      <c r="M59" s="277">
        <v>25.02638</v>
      </c>
    </row>
    <row r="60" spans="1:13" ht="12" customHeight="1">
      <c r="A60" s="268">
        <v>50</v>
      </c>
      <c r="B60" s="277" t="s">
        <v>233</v>
      </c>
      <c r="C60" s="278">
        <v>379.3</v>
      </c>
      <c r="D60" s="279">
        <v>384.45</v>
      </c>
      <c r="E60" s="279">
        <v>370.34999999999997</v>
      </c>
      <c r="F60" s="279">
        <v>361.4</v>
      </c>
      <c r="G60" s="279">
        <v>347.29999999999995</v>
      </c>
      <c r="H60" s="279">
        <v>393.4</v>
      </c>
      <c r="I60" s="279">
        <v>407.5</v>
      </c>
      <c r="J60" s="279">
        <v>416.45</v>
      </c>
      <c r="K60" s="277">
        <v>398.55</v>
      </c>
      <c r="L60" s="277">
        <v>375.5</v>
      </c>
      <c r="M60" s="277">
        <v>210.24304000000001</v>
      </c>
    </row>
    <row r="61" spans="1:13">
      <c r="A61" s="268">
        <v>51</v>
      </c>
      <c r="B61" s="277" t="s">
        <v>61</v>
      </c>
      <c r="C61" s="278">
        <v>52.75</v>
      </c>
      <c r="D61" s="279">
        <v>52.533333333333331</v>
      </c>
      <c r="E61" s="279">
        <v>50.966666666666661</v>
      </c>
      <c r="F61" s="279">
        <v>49.18333333333333</v>
      </c>
      <c r="G61" s="279">
        <v>47.61666666666666</v>
      </c>
      <c r="H61" s="279">
        <v>54.316666666666663</v>
      </c>
      <c r="I61" s="279">
        <v>55.883333333333326</v>
      </c>
      <c r="J61" s="279">
        <v>57.666666666666664</v>
      </c>
      <c r="K61" s="277">
        <v>54.1</v>
      </c>
      <c r="L61" s="277">
        <v>50.75</v>
      </c>
      <c r="M61" s="277">
        <v>968.84915999999998</v>
      </c>
    </row>
    <row r="62" spans="1:13">
      <c r="A62" s="268">
        <v>52</v>
      </c>
      <c r="B62" s="277" t="s">
        <v>62</v>
      </c>
      <c r="C62" s="278">
        <v>49.9</v>
      </c>
      <c r="D62" s="279">
        <v>50.466666666666669</v>
      </c>
      <c r="E62" s="279">
        <v>48.933333333333337</v>
      </c>
      <c r="F62" s="279">
        <v>47.966666666666669</v>
      </c>
      <c r="G62" s="279">
        <v>46.433333333333337</v>
      </c>
      <c r="H62" s="279">
        <v>51.433333333333337</v>
      </c>
      <c r="I62" s="279">
        <v>52.966666666666669</v>
      </c>
      <c r="J62" s="279">
        <v>53.933333333333337</v>
      </c>
      <c r="K62" s="277">
        <v>52</v>
      </c>
      <c r="L62" s="277">
        <v>49.5</v>
      </c>
      <c r="M62" s="277">
        <v>78.086839999999995</v>
      </c>
    </row>
    <row r="63" spans="1:13">
      <c r="A63" s="268">
        <v>53</v>
      </c>
      <c r="B63" s="277" t="s">
        <v>312</v>
      </c>
      <c r="C63" s="278">
        <v>1243.05</v>
      </c>
      <c r="D63" s="279">
        <v>1252.5833333333333</v>
      </c>
      <c r="E63" s="279">
        <v>1225.4666666666665</v>
      </c>
      <c r="F63" s="279">
        <v>1207.8833333333332</v>
      </c>
      <c r="G63" s="279">
        <v>1180.7666666666664</v>
      </c>
      <c r="H63" s="279">
        <v>1270.1666666666665</v>
      </c>
      <c r="I63" s="279">
        <v>1297.2833333333333</v>
      </c>
      <c r="J63" s="279">
        <v>1314.8666666666666</v>
      </c>
      <c r="K63" s="277">
        <v>1279.7</v>
      </c>
      <c r="L63" s="277">
        <v>1235</v>
      </c>
      <c r="M63" s="277">
        <v>0.30148000000000003</v>
      </c>
    </row>
    <row r="64" spans="1:13">
      <c r="A64" s="268">
        <v>54</v>
      </c>
      <c r="B64" s="277" t="s">
        <v>63</v>
      </c>
      <c r="C64" s="278">
        <v>1294.3</v>
      </c>
      <c r="D64" s="279">
        <v>1304.1000000000001</v>
      </c>
      <c r="E64" s="279">
        <v>1278.2000000000003</v>
      </c>
      <c r="F64" s="279">
        <v>1262.1000000000001</v>
      </c>
      <c r="G64" s="279">
        <v>1236.2000000000003</v>
      </c>
      <c r="H64" s="279">
        <v>1320.2000000000003</v>
      </c>
      <c r="I64" s="279">
        <v>1346.1000000000004</v>
      </c>
      <c r="J64" s="279">
        <v>1362.2000000000003</v>
      </c>
      <c r="K64" s="277">
        <v>1330</v>
      </c>
      <c r="L64" s="277">
        <v>1288</v>
      </c>
      <c r="M64" s="277">
        <v>9.5213199999999993</v>
      </c>
    </row>
    <row r="65" spans="1:13">
      <c r="A65" s="268">
        <v>55</v>
      </c>
      <c r="B65" s="277" t="s">
        <v>320</v>
      </c>
      <c r="C65" s="278">
        <v>5850.5</v>
      </c>
      <c r="D65" s="279">
        <v>5884.8166666666666</v>
      </c>
      <c r="E65" s="279">
        <v>5735.6333333333332</v>
      </c>
      <c r="F65" s="279">
        <v>5620.7666666666664</v>
      </c>
      <c r="G65" s="279">
        <v>5471.583333333333</v>
      </c>
      <c r="H65" s="279">
        <v>5999.6833333333334</v>
      </c>
      <c r="I65" s="279">
        <v>6148.8666666666659</v>
      </c>
      <c r="J65" s="279">
        <v>6263.7333333333336</v>
      </c>
      <c r="K65" s="277">
        <v>6034</v>
      </c>
      <c r="L65" s="277">
        <v>5769.95</v>
      </c>
      <c r="M65" s="277">
        <v>0.26713999999999999</v>
      </c>
    </row>
    <row r="66" spans="1:13">
      <c r="A66" s="268">
        <v>56</v>
      </c>
      <c r="B66" s="277" t="s">
        <v>234</v>
      </c>
      <c r="C66" s="278">
        <v>1124.8499999999999</v>
      </c>
      <c r="D66" s="279">
        <v>1136.9166666666667</v>
      </c>
      <c r="E66" s="279">
        <v>1098.9333333333334</v>
      </c>
      <c r="F66" s="279">
        <v>1073.0166666666667</v>
      </c>
      <c r="G66" s="279">
        <v>1035.0333333333333</v>
      </c>
      <c r="H66" s="279">
        <v>1162.8333333333335</v>
      </c>
      <c r="I66" s="279">
        <v>1200.8166666666666</v>
      </c>
      <c r="J66" s="279">
        <v>1226.7333333333336</v>
      </c>
      <c r="K66" s="277">
        <v>1174.9000000000001</v>
      </c>
      <c r="L66" s="277">
        <v>1111</v>
      </c>
      <c r="M66" s="277">
        <v>4.6818999999999997</v>
      </c>
    </row>
    <row r="67" spans="1:13">
      <c r="A67" s="268">
        <v>57</v>
      </c>
      <c r="B67" s="277" t="s">
        <v>321</v>
      </c>
      <c r="C67" s="278">
        <v>397.8</v>
      </c>
      <c r="D67" s="279">
        <v>407.83333333333331</v>
      </c>
      <c r="E67" s="279">
        <v>381.96666666666664</v>
      </c>
      <c r="F67" s="279">
        <v>366.13333333333333</v>
      </c>
      <c r="G67" s="279">
        <v>340.26666666666665</v>
      </c>
      <c r="H67" s="279">
        <v>423.66666666666663</v>
      </c>
      <c r="I67" s="279">
        <v>449.5333333333333</v>
      </c>
      <c r="J67" s="279">
        <v>465.36666666666662</v>
      </c>
      <c r="K67" s="277">
        <v>433.7</v>
      </c>
      <c r="L67" s="277">
        <v>392</v>
      </c>
      <c r="M67" s="277">
        <v>30.869630000000001</v>
      </c>
    </row>
    <row r="68" spans="1:13">
      <c r="A68" s="268">
        <v>58</v>
      </c>
      <c r="B68" s="277" t="s">
        <v>65</v>
      </c>
      <c r="C68" s="278">
        <v>103.55</v>
      </c>
      <c r="D68" s="279">
        <v>103.16666666666667</v>
      </c>
      <c r="E68" s="279">
        <v>100.93333333333334</v>
      </c>
      <c r="F68" s="279">
        <v>98.316666666666663</v>
      </c>
      <c r="G68" s="279">
        <v>96.083333333333329</v>
      </c>
      <c r="H68" s="279">
        <v>105.78333333333335</v>
      </c>
      <c r="I68" s="279">
        <v>108.01666666666667</v>
      </c>
      <c r="J68" s="279">
        <v>110.63333333333335</v>
      </c>
      <c r="K68" s="277">
        <v>105.4</v>
      </c>
      <c r="L68" s="277">
        <v>100.55</v>
      </c>
      <c r="M68" s="277">
        <v>227.16898</v>
      </c>
    </row>
    <row r="69" spans="1:13">
      <c r="A69" s="268">
        <v>59</v>
      </c>
      <c r="B69" s="277" t="s">
        <v>313</v>
      </c>
      <c r="C69" s="278">
        <v>644.70000000000005</v>
      </c>
      <c r="D69" s="279">
        <v>648.6</v>
      </c>
      <c r="E69" s="279">
        <v>638.20000000000005</v>
      </c>
      <c r="F69" s="279">
        <v>631.70000000000005</v>
      </c>
      <c r="G69" s="279">
        <v>621.30000000000007</v>
      </c>
      <c r="H69" s="279">
        <v>655.1</v>
      </c>
      <c r="I69" s="279">
        <v>665.49999999999989</v>
      </c>
      <c r="J69" s="279">
        <v>672</v>
      </c>
      <c r="K69" s="277">
        <v>659</v>
      </c>
      <c r="L69" s="277">
        <v>642.1</v>
      </c>
      <c r="M69" s="277">
        <v>6.01302</v>
      </c>
    </row>
    <row r="70" spans="1:13">
      <c r="A70" s="268">
        <v>60</v>
      </c>
      <c r="B70" s="277" t="s">
        <v>66</v>
      </c>
      <c r="C70" s="278">
        <v>498.65</v>
      </c>
      <c r="D70" s="279">
        <v>504.34999999999997</v>
      </c>
      <c r="E70" s="279">
        <v>491.29999999999995</v>
      </c>
      <c r="F70" s="279">
        <v>483.95</v>
      </c>
      <c r="G70" s="279">
        <v>470.9</v>
      </c>
      <c r="H70" s="279">
        <v>511.69999999999993</v>
      </c>
      <c r="I70" s="279">
        <v>524.75</v>
      </c>
      <c r="J70" s="279">
        <v>532.09999999999991</v>
      </c>
      <c r="K70" s="277">
        <v>517.4</v>
      </c>
      <c r="L70" s="277">
        <v>497</v>
      </c>
      <c r="M70" s="277">
        <v>14.744899999999999</v>
      </c>
    </row>
    <row r="71" spans="1:13">
      <c r="A71" s="268">
        <v>61</v>
      </c>
      <c r="B71" s="277" t="s">
        <v>67</v>
      </c>
      <c r="C71" s="278">
        <v>362.5</v>
      </c>
      <c r="D71" s="279">
        <v>367.15000000000003</v>
      </c>
      <c r="E71" s="279">
        <v>355.60000000000008</v>
      </c>
      <c r="F71" s="279">
        <v>348.70000000000005</v>
      </c>
      <c r="G71" s="279">
        <v>337.15000000000009</v>
      </c>
      <c r="H71" s="279">
        <v>374.05000000000007</v>
      </c>
      <c r="I71" s="279">
        <v>385.6</v>
      </c>
      <c r="J71" s="279">
        <v>392.50000000000006</v>
      </c>
      <c r="K71" s="277">
        <v>378.7</v>
      </c>
      <c r="L71" s="277">
        <v>360.25</v>
      </c>
      <c r="M71" s="277">
        <v>18.544060000000002</v>
      </c>
    </row>
    <row r="72" spans="1:13">
      <c r="A72" s="268">
        <v>62</v>
      </c>
      <c r="B72" s="277" t="s">
        <v>69</v>
      </c>
      <c r="C72" s="278">
        <v>561.29999999999995</v>
      </c>
      <c r="D72" s="279">
        <v>564.76666666666665</v>
      </c>
      <c r="E72" s="279">
        <v>555.5333333333333</v>
      </c>
      <c r="F72" s="279">
        <v>549.76666666666665</v>
      </c>
      <c r="G72" s="279">
        <v>540.5333333333333</v>
      </c>
      <c r="H72" s="279">
        <v>570.5333333333333</v>
      </c>
      <c r="I72" s="279">
        <v>579.76666666666665</v>
      </c>
      <c r="J72" s="279">
        <v>585.5333333333333</v>
      </c>
      <c r="K72" s="277">
        <v>574</v>
      </c>
      <c r="L72" s="277">
        <v>559</v>
      </c>
      <c r="M72" s="277">
        <v>94.047629999999998</v>
      </c>
    </row>
    <row r="73" spans="1:13">
      <c r="A73" s="268">
        <v>63</v>
      </c>
      <c r="B73" s="277" t="s">
        <v>70</v>
      </c>
      <c r="C73" s="278">
        <v>41.25</v>
      </c>
      <c r="D73" s="279">
        <v>41.766666666666666</v>
      </c>
      <c r="E73" s="279">
        <v>40.483333333333334</v>
      </c>
      <c r="F73" s="279">
        <v>39.716666666666669</v>
      </c>
      <c r="G73" s="279">
        <v>38.433333333333337</v>
      </c>
      <c r="H73" s="279">
        <v>42.533333333333331</v>
      </c>
      <c r="I73" s="279">
        <v>43.816666666666663</v>
      </c>
      <c r="J73" s="279">
        <v>44.583333333333329</v>
      </c>
      <c r="K73" s="277">
        <v>43.05</v>
      </c>
      <c r="L73" s="277">
        <v>41</v>
      </c>
      <c r="M73" s="277">
        <v>623.59715000000006</v>
      </c>
    </row>
    <row r="74" spans="1:13">
      <c r="A74" s="268">
        <v>64</v>
      </c>
      <c r="B74" s="277" t="s">
        <v>71</v>
      </c>
      <c r="C74" s="278">
        <v>401.75</v>
      </c>
      <c r="D74" s="279">
        <v>404.16666666666669</v>
      </c>
      <c r="E74" s="279">
        <v>397.98333333333335</v>
      </c>
      <c r="F74" s="279">
        <v>394.21666666666664</v>
      </c>
      <c r="G74" s="279">
        <v>388.0333333333333</v>
      </c>
      <c r="H74" s="279">
        <v>407.93333333333339</v>
      </c>
      <c r="I74" s="279">
        <v>414.11666666666667</v>
      </c>
      <c r="J74" s="279">
        <v>417.88333333333344</v>
      </c>
      <c r="K74" s="277">
        <v>410.35</v>
      </c>
      <c r="L74" s="277">
        <v>400.4</v>
      </c>
      <c r="M74" s="277">
        <v>47.456119999999999</v>
      </c>
    </row>
    <row r="75" spans="1:13">
      <c r="A75" s="268">
        <v>65</v>
      </c>
      <c r="B75" s="277" t="s">
        <v>322</v>
      </c>
      <c r="C75" s="278">
        <v>591.65</v>
      </c>
      <c r="D75" s="279">
        <v>596.76666666666665</v>
      </c>
      <c r="E75" s="279">
        <v>584.93333333333328</v>
      </c>
      <c r="F75" s="279">
        <v>578.21666666666658</v>
      </c>
      <c r="G75" s="279">
        <v>566.38333333333321</v>
      </c>
      <c r="H75" s="279">
        <v>603.48333333333335</v>
      </c>
      <c r="I75" s="279">
        <v>615.31666666666683</v>
      </c>
      <c r="J75" s="279">
        <v>622.03333333333342</v>
      </c>
      <c r="K75" s="277">
        <v>608.6</v>
      </c>
      <c r="L75" s="277">
        <v>590.04999999999995</v>
      </c>
      <c r="M75" s="277">
        <v>1.33016</v>
      </c>
    </row>
    <row r="76" spans="1:13" s="16" customFormat="1">
      <c r="A76" s="268">
        <v>66</v>
      </c>
      <c r="B76" s="277" t="s">
        <v>324</v>
      </c>
      <c r="C76" s="278">
        <v>99.65</v>
      </c>
      <c r="D76" s="279">
        <v>100.05</v>
      </c>
      <c r="E76" s="279">
        <v>98.1</v>
      </c>
      <c r="F76" s="279">
        <v>96.55</v>
      </c>
      <c r="G76" s="279">
        <v>94.6</v>
      </c>
      <c r="H76" s="279">
        <v>101.6</v>
      </c>
      <c r="I76" s="279">
        <v>103.55000000000001</v>
      </c>
      <c r="J76" s="279">
        <v>105.1</v>
      </c>
      <c r="K76" s="277">
        <v>102</v>
      </c>
      <c r="L76" s="277">
        <v>98.5</v>
      </c>
      <c r="M76" s="277">
        <v>4.6287900000000004</v>
      </c>
    </row>
    <row r="77" spans="1:13" s="16" customFormat="1">
      <c r="A77" s="268">
        <v>67</v>
      </c>
      <c r="B77" s="277" t="s">
        <v>325</v>
      </c>
      <c r="C77" s="278">
        <v>2012.5</v>
      </c>
      <c r="D77" s="279">
        <v>2024.1333333333332</v>
      </c>
      <c r="E77" s="279">
        <v>1988.2666666666664</v>
      </c>
      <c r="F77" s="279">
        <v>1964.0333333333333</v>
      </c>
      <c r="G77" s="279">
        <v>1928.1666666666665</v>
      </c>
      <c r="H77" s="279">
        <v>2048.3666666666663</v>
      </c>
      <c r="I77" s="279">
        <v>2084.2333333333331</v>
      </c>
      <c r="J77" s="279">
        <v>2108.4666666666662</v>
      </c>
      <c r="K77" s="277">
        <v>2060</v>
      </c>
      <c r="L77" s="277">
        <v>1999.9</v>
      </c>
      <c r="M77" s="277">
        <v>0.16746</v>
      </c>
    </row>
    <row r="78" spans="1:13" s="16" customFormat="1">
      <c r="A78" s="268">
        <v>68</v>
      </c>
      <c r="B78" s="277" t="s">
        <v>326</v>
      </c>
      <c r="C78" s="278">
        <v>489.3</v>
      </c>
      <c r="D78" s="279">
        <v>491.56666666666666</v>
      </c>
      <c r="E78" s="279">
        <v>483.48333333333335</v>
      </c>
      <c r="F78" s="279">
        <v>477.66666666666669</v>
      </c>
      <c r="G78" s="279">
        <v>469.58333333333337</v>
      </c>
      <c r="H78" s="279">
        <v>497.38333333333333</v>
      </c>
      <c r="I78" s="279">
        <v>505.4666666666667</v>
      </c>
      <c r="J78" s="279">
        <v>511.2833333333333</v>
      </c>
      <c r="K78" s="277">
        <v>499.65</v>
      </c>
      <c r="L78" s="277">
        <v>485.75</v>
      </c>
      <c r="M78" s="277">
        <v>0.43120999999999998</v>
      </c>
    </row>
    <row r="79" spans="1:13" s="16" customFormat="1">
      <c r="A79" s="268">
        <v>69</v>
      </c>
      <c r="B79" s="277" t="s">
        <v>327</v>
      </c>
      <c r="C79" s="278">
        <v>75.2</v>
      </c>
      <c r="D79" s="279">
        <v>75.899999999999991</v>
      </c>
      <c r="E79" s="279">
        <v>73.799999999999983</v>
      </c>
      <c r="F79" s="279">
        <v>72.399999999999991</v>
      </c>
      <c r="G79" s="279">
        <v>70.299999999999983</v>
      </c>
      <c r="H79" s="279">
        <v>77.299999999999983</v>
      </c>
      <c r="I79" s="279">
        <v>79.399999999999977</v>
      </c>
      <c r="J79" s="279">
        <v>80.799999999999983</v>
      </c>
      <c r="K79" s="277">
        <v>78</v>
      </c>
      <c r="L79" s="277">
        <v>74.5</v>
      </c>
      <c r="M79" s="277">
        <v>22.421469999999999</v>
      </c>
    </row>
    <row r="80" spans="1:13" s="16" customFormat="1">
      <c r="A80" s="268">
        <v>70</v>
      </c>
      <c r="B80" s="277" t="s">
        <v>72</v>
      </c>
      <c r="C80" s="278">
        <v>13528.1</v>
      </c>
      <c r="D80" s="279">
        <v>13432.466666666665</v>
      </c>
      <c r="E80" s="279">
        <v>13074.933333333331</v>
      </c>
      <c r="F80" s="279">
        <v>12621.766666666665</v>
      </c>
      <c r="G80" s="279">
        <v>12264.23333333333</v>
      </c>
      <c r="H80" s="279">
        <v>13885.633333333331</v>
      </c>
      <c r="I80" s="279">
        <v>14243.166666666668</v>
      </c>
      <c r="J80" s="279">
        <v>14696.333333333332</v>
      </c>
      <c r="K80" s="277">
        <v>13790</v>
      </c>
      <c r="L80" s="277">
        <v>12979.3</v>
      </c>
      <c r="M80" s="277">
        <v>2.1352500000000001</v>
      </c>
    </row>
    <row r="81" spans="1:13" s="16" customFormat="1">
      <c r="A81" s="268">
        <v>71</v>
      </c>
      <c r="B81" s="277" t="s">
        <v>74</v>
      </c>
      <c r="C81" s="278">
        <v>378.15</v>
      </c>
      <c r="D81" s="279">
        <v>380.58333333333331</v>
      </c>
      <c r="E81" s="279">
        <v>373.71666666666664</v>
      </c>
      <c r="F81" s="279">
        <v>369.2833333333333</v>
      </c>
      <c r="G81" s="279">
        <v>362.41666666666663</v>
      </c>
      <c r="H81" s="279">
        <v>385.01666666666665</v>
      </c>
      <c r="I81" s="279">
        <v>391.88333333333333</v>
      </c>
      <c r="J81" s="279">
        <v>396.31666666666666</v>
      </c>
      <c r="K81" s="277">
        <v>387.45</v>
      </c>
      <c r="L81" s="277">
        <v>376.15</v>
      </c>
      <c r="M81" s="277">
        <v>42.234200000000001</v>
      </c>
    </row>
    <row r="82" spans="1:13" s="16" customFormat="1">
      <c r="A82" s="268">
        <v>72</v>
      </c>
      <c r="B82" s="277" t="s">
        <v>328</v>
      </c>
      <c r="C82" s="278">
        <v>139.65</v>
      </c>
      <c r="D82" s="279">
        <v>141.25</v>
      </c>
      <c r="E82" s="279">
        <v>136.4</v>
      </c>
      <c r="F82" s="279">
        <v>133.15</v>
      </c>
      <c r="G82" s="279">
        <v>128.30000000000001</v>
      </c>
      <c r="H82" s="279">
        <v>144.5</v>
      </c>
      <c r="I82" s="279">
        <v>149.35000000000002</v>
      </c>
      <c r="J82" s="279">
        <v>152.6</v>
      </c>
      <c r="K82" s="277">
        <v>146.1</v>
      </c>
      <c r="L82" s="277">
        <v>138</v>
      </c>
      <c r="M82" s="277">
        <v>2.90673</v>
      </c>
    </row>
    <row r="83" spans="1:13" s="16" customFormat="1">
      <c r="A83" s="268">
        <v>73</v>
      </c>
      <c r="B83" s="277" t="s">
        <v>75</v>
      </c>
      <c r="C83" s="278">
        <v>3685</v>
      </c>
      <c r="D83" s="279">
        <v>3675.8333333333335</v>
      </c>
      <c r="E83" s="279">
        <v>3639.166666666667</v>
      </c>
      <c r="F83" s="279">
        <v>3593.3333333333335</v>
      </c>
      <c r="G83" s="279">
        <v>3556.666666666667</v>
      </c>
      <c r="H83" s="279">
        <v>3721.666666666667</v>
      </c>
      <c r="I83" s="279">
        <v>3758.3333333333339</v>
      </c>
      <c r="J83" s="279">
        <v>3804.166666666667</v>
      </c>
      <c r="K83" s="277">
        <v>3712.5</v>
      </c>
      <c r="L83" s="277">
        <v>3630</v>
      </c>
      <c r="M83" s="277">
        <v>5.3141699999999998</v>
      </c>
    </row>
    <row r="84" spans="1:13" s="16" customFormat="1">
      <c r="A84" s="268">
        <v>74</v>
      </c>
      <c r="B84" s="277" t="s">
        <v>314</v>
      </c>
      <c r="C84" s="278">
        <v>499.9</v>
      </c>
      <c r="D84" s="279">
        <v>502.41666666666669</v>
      </c>
      <c r="E84" s="279">
        <v>494.88333333333338</v>
      </c>
      <c r="F84" s="279">
        <v>489.86666666666667</v>
      </c>
      <c r="G84" s="279">
        <v>482.33333333333337</v>
      </c>
      <c r="H84" s="279">
        <v>507.43333333333339</v>
      </c>
      <c r="I84" s="279">
        <v>514.9666666666667</v>
      </c>
      <c r="J84" s="279">
        <v>519.98333333333335</v>
      </c>
      <c r="K84" s="277">
        <v>509.95</v>
      </c>
      <c r="L84" s="277">
        <v>497.4</v>
      </c>
      <c r="M84" s="277">
        <v>4.1474799999999998</v>
      </c>
    </row>
    <row r="85" spans="1:13" s="16" customFormat="1">
      <c r="A85" s="268">
        <v>75</v>
      </c>
      <c r="B85" s="277" t="s">
        <v>323</v>
      </c>
      <c r="C85" s="278">
        <v>99.3</v>
      </c>
      <c r="D85" s="279">
        <v>97.933333333333337</v>
      </c>
      <c r="E85" s="279">
        <v>94.866666666666674</v>
      </c>
      <c r="F85" s="279">
        <v>90.433333333333337</v>
      </c>
      <c r="G85" s="279">
        <v>87.366666666666674</v>
      </c>
      <c r="H85" s="279">
        <v>102.36666666666667</v>
      </c>
      <c r="I85" s="279">
        <v>105.43333333333334</v>
      </c>
      <c r="J85" s="279">
        <v>109.86666666666667</v>
      </c>
      <c r="K85" s="277">
        <v>101</v>
      </c>
      <c r="L85" s="277">
        <v>93.5</v>
      </c>
      <c r="M85" s="277">
        <v>51.873809999999999</v>
      </c>
    </row>
    <row r="86" spans="1:13" s="16" customFormat="1">
      <c r="A86" s="268">
        <v>76</v>
      </c>
      <c r="B86" s="277" t="s">
        <v>76</v>
      </c>
      <c r="C86" s="278">
        <v>359.7</v>
      </c>
      <c r="D86" s="279">
        <v>361.25</v>
      </c>
      <c r="E86" s="279">
        <v>356.15</v>
      </c>
      <c r="F86" s="279">
        <v>352.59999999999997</v>
      </c>
      <c r="G86" s="279">
        <v>347.49999999999994</v>
      </c>
      <c r="H86" s="279">
        <v>364.8</v>
      </c>
      <c r="I86" s="279">
        <v>369.90000000000003</v>
      </c>
      <c r="J86" s="279">
        <v>373.45000000000005</v>
      </c>
      <c r="K86" s="277">
        <v>366.35</v>
      </c>
      <c r="L86" s="277">
        <v>357.7</v>
      </c>
      <c r="M86" s="277">
        <v>26.068449999999999</v>
      </c>
    </row>
    <row r="87" spans="1:13" s="16" customFormat="1">
      <c r="A87" s="268">
        <v>77</v>
      </c>
      <c r="B87" s="277" t="s">
        <v>77</v>
      </c>
      <c r="C87" s="278">
        <v>109</v>
      </c>
      <c r="D87" s="279">
        <v>109</v>
      </c>
      <c r="E87" s="279">
        <v>104.5</v>
      </c>
      <c r="F87" s="279">
        <v>100</v>
      </c>
      <c r="G87" s="279">
        <v>95.5</v>
      </c>
      <c r="H87" s="279">
        <v>113.5</v>
      </c>
      <c r="I87" s="279">
        <v>118</v>
      </c>
      <c r="J87" s="279">
        <v>122.5</v>
      </c>
      <c r="K87" s="277">
        <v>113.5</v>
      </c>
      <c r="L87" s="277">
        <v>104.5</v>
      </c>
      <c r="M87" s="277">
        <v>485.69715000000002</v>
      </c>
    </row>
    <row r="88" spans="1:13" s="16" customFormat="1">
      <c r="A88" s="268">
        <v>78</v>
      </c>
      <c r="B88" s="277" t="s">
        <v>332</v>
      </c>
      <c r="C88" s="278">
        <v>362.8</v>
      </c>
      <c r="D88" s="279">
        <v>366.13333333333338</v>
      </c>
      <c r="E88" s="279">
        <v>354.76666666666677</v>
      </c>
      <c r="F88" s="279">
        <v>346.73333333333341</v>
      </c>
      <c r="G88" s="279">
        <v>335.36666666666679</v>
      </c>
      <c r="H88" s="279">
        <v>374.16666666666674</v>
      </c>
      <c r="I88" s="279">
        <v>385.53333333333342</v>
      </c>
      <c r="J88" s="279">
        <v>393.56666666666672</v>
      </c>
      <c r="K88" s="277">
        <v>377.5</v>
      </c>
      <c r="L88" s="277">
        <v>358.1</v>
      </c>
      <c r="M88" s="277">
        <v>3.3673099999999998</v>
      </c>
    </row>
    <row r="89" spans="1:13" s="16" customFormat="1">
      <c r="A89" s="268">
        <v>79</v>
      </c>
      <c r="B89" s="277" t="s">
        <v>333</v>
      </c>
      <c r="C89" s="278">
        <v>351.3</v>
      </c>
      <c r="D89" s="279">
        <v>350.58333333333331</v>
      </c>
      <c r="E89" s="279">
        <v>343.71666666666664</v>
      </c>
      <c r="F89" s="279">
        <v>336.13333333333333</v>
      </c>
      <c r="G89" s="279">
        <v>329.26666666666665</v>
      </c>
      <c r="H89" s="279">
        <v>358.16666666666663</v>
      </c>
      <c r="I89" s="279">
        <v>365.0333333333333</v>
      </c>
      <c r="J89" s="279">
        <v>372.61666666666662</v>
      </c>
      <c r="K89" s="277">
        <v>357.45</v>
      </c>
      <c r="L89" s="277">
        <v>343</v>
      </c>
      <c r="M89" s="277">
        <v>4.0370299999999997</v>
      </c>
    </row>
    <row r="90" spans="1:13" s="16" customFormat="1">
      <c r="A90" s="268">
        <v>80</v>
      </c>
      <c r="B90" s="277" t="s">
        <v>335</v>
      </c>
      <c r="C90" s="278">
        <v>257.35000000000002</v>
      </c>
      <c r="D90" s="279">
        <v>259.48333333333335</v>
      </c>
      <c r="E90" s="279">
        <v>254.11666666666667</v>
      </c>
      <c r="F90" s="279">
        <v>250.88333333333333</v>
      </c>
      <c r="G90" s="279">
        <v>245.51666666666665</v>
      </c>
      <c r="H90" s="279">
        <v>262.7166666666667</v>
      </c>
      <c r="I90" s="279">
        <v>268.08333333333337</v>
      </c>
      <c r="J90" s="279">
        <v>271.31666666666672</v>
      </c>
      <c r="K90" s="277">
        <v>264.85000000000002</v>
      </c>
      <c r="L90" s="277">
        <v>256.25</v>
      </c>
      <c r="M90" s="277">
        <v>0.46656999999999998</v>
      </c>
    </row>
    <row r="91" spans="1:13" s="16" customFormat="1">
      <c r="A91" s="268">
        <v>81</v>
      </c>
      <c r="B91" s="277" t="s">
        <v>329</v>
      </c>
      <c r="C91" s="278">
        <v>424.85</v>
      </c>
      <c r="D91" s="279">
        <v>428.13333333333338</v>
      </c>
      <c r="E91" s="279">
        <v>412.26666666666677</v>
      </c>
      <c r="F91" s="279">
        <v>399.68333333333339</v>
      </c>
      <c r="G91" s="279">
        <v>383.81666666666678</v>
      </c>
      <c r="H91" s="279">
        <v>440.71666666666675</v>
      </c>
      <c r="I91" s="279">
        <v>456.58333333333343</v>
      </c>
      <c r="J91" s="279">
        <v>469.16666666666674</v>
      </c>
      <c r="K91" s="277">
        <v>444</v>
      </c>
      <c r="L91" s="277">
        <v>415.55</v>
      </c>
      <c r="M91" s="277">
        <v>2.0434000000000001</v>
      </c>
    </row>
    <row r="92" spans="1:13" s="16" customFormat="1">
      <c r="A92" s="268">
        <v>82</v>
      </c>
      <c r="B92" s="277" t="s">
        <v>78</v>
      </c>
      <c r="C92" s="278">
        <v>125.05</v>
      </c>
      <c r="D92" s="279">
        <v>125.35000000000001</v>
      </c>
      <c r="E92" s="279">
        <v>123.75000000000001</v>
      </c>
      <c r="F92" s="279">
        <v>122.45</v>
      </c>
      <c r="G92" s="279">
        <v>120.85000000000001</v>
      </c>
      <c r="H92" s="279">
        <v>126.65000000000002</v>
      </c>
      <c r="I92" s="279">
        <v>128.25</v>
      </c>
      <c r="J92" s="279">
        <v>129.55000000000001</v>
      </c>
      <c r="K92" s="277">
        <v>126.95</v>
      </c>
      <c r="L92" s="277">
        <v>124.05</v>
      </c>
      <c r="M92" s="277">
        <v>14.27792</v>
      </c>
    </row>
    <row r="93" spans="1:13" s="16" customFormat="1">
      <c r="A93" s="268">
        <v>83</v>
      </c>
      <c r="B93" s="277" t="s">
        <v>330</v>
      </c>
      <c r="C93" s="278">
        <v>248.25</v>
      </c>
      <c r="D93" s="279">
        <v>248.75</v>
      </c>
      <c r="E93" s="279">
        <v>245.1</v>
      </c>
      <c r="F93" s="279">
        <v>241.95</v>
      </c>
      <c r="G93" s="279">
        <v>238.29999999999998</v>
      </c>
      <c r="H93" s="279">
        <v>251.9</v>
      </c>
      <c r="I93" s="279">
        <v>255.54999999999998</v>
      </c>
      <c r="J93" s="279">
        <v>258.70000000000005</v>
      </c>
      <c r="K93" s="277">
        <v>252.4</v>
      </c>
      <c r="L93" s="277">
        <v>245.6</v>
      </c>
      <c r="M93" s="277">
        <v>1.8616600000000001</v>
      </c>
    </row>
    <row r="94" spans="1:13" s="16" customFormat="1">
      <c r="A94" s="268">
        <v>84</v>
      </c>
      <c r="B94" s="277" t="s">
        <v>338</v>
      </c>
      <c r="C94" s="278">
        <v>297.8</v>
      </c>
      <c r="D94" s="279">
        <v>296.26666666666665</v>
      </c>
      <c r="E94" s="279">
        <v>281.5333333333333</v>
      </c>
      <c r="F94" s="279">
        <v>265.26666666666665</v>
      </c>
      <c r="G94" s="279">
        <v>250.5333333333333</v>
      </c>
      <c r="H94" s="279">
        <v>312.5333333333333</v>
      </c>
      <c r="I94" s="279">
        <v>327.26666666666665</v>
      </c>
      <c r="J94" s="279">
        <v>343.5333333333333</v>
      </c>
      <c r="K94" s="277">
        <v>311</v>
      </c>
      <c r="L94" s="277">
        <v>280</v>
      </c>
      <c r="M94" s="277">
        <v>21.062899999999999</v>
      </c>
    </row>
    <row r="95" spans="1:13" s="16" customFormat="1">
      <c r="A95" s="268">
        <v>85</v>
      </c>
      <c r="B95" s="277" t="s">
        <v>336</v>
      </c>
      <c r="C95" s="278">
        <v>905.95</v>
      </c>
      <c r="D95" s="279">
        <v>910.4666666666667</v>
      </c>
      <c r="E95" s="279">
        <v>897.98333333333335</v>
      </c>
      <c r="F95" s="279">
        <v>890.01666666666665</v>
      </c>
      <c r="G95" s="279">
        <v>877.5333333333333</v>
      </c>
      <c r="H95" s="279">
        <v>918.43333333333339</v>
      </c>
      <c r="I95" s="279">
        <v>930.91666666666674</v>
      </c>
      <c r="J95" s="279">
        <v>938.88333333333344</v>
      </c>
      <c r="K95" s="277">
        <v>922.95</v>
      </c>
      <c r="L95" s="277">
        <v>902.5</v>
      </c>
      <c r="M95" s="277">
        <v>2.2696900000000002</v>
      </c>
    </row>
    <row r="96" spans="1:13" s="16" customFormat="1">
      <c r="A96" s="268">
        <v>86</v>
      </c>
      <c r="B96" s="277" t="s">
        <v>337</v>
      </c>
      <c r="C96" s="278">
        <v>17.600000000000001</v>
      </c>
      <c r="D96" s="279">
        <v>17.75</v>
      </c>
      <c r="E96" s="279">
        <v>17.149999999999999</v>
      </c>
      <c r="F96" s="279">
        <v>16.7</v>
      </c>
      <c r="G96" s="279">
        <v>16.099999999999998</v>
      </c>
      <c r="H96" s="279">
        <v>18.2</v>
      </c>
      <c r="I96" s="279">
        <v>18.8</v>
      </c>
      <c r="J96" s="279">
        <v>19.25</v>
      </c>
      <c r="K96" s="277">
        <v>18.350000000000001</v>
      </c>
      <c r="L96" s="277">
        <v>17.3</v>
      </c>
      <c r="M96" s="277">
        <v>40.056440000000002</v>
      </c>
    </row>
    <row r="97" spans="1:13" s="16" customFormat="1">
      <c r="A97" s="268">
        <v>87</v>
      </c>
      <c r="B97" s="277" t="s">
        <v>339</v>
      </c>
      <c r="C97" s="278">
        <v>142.85</v>
      </c>
      <c r="D97" s="279">
        <v>139</v>
      </c>
      <c r="E97" s="279">
        <v>134</v>
      </c>
      <c r="F97" s="279">
        <v>125.15</v>
      </c>
      <c r="G97" s="279">
        <v>120.15</v>
      </c>
      <c r="H97" s="279">
        <v>147.85</v>
      </c>
      <c r="I97" s="279">
        <v>152.85</v>
      </c>
      <c r="J97" s="279">
        <v>161.69999999999999</v>
      </c>
      <c r="K97" s="277">
        <v>144</v>
      </c>
      <c r="L97" s="277">
        <v>130.15</v>
      </c>
      <c r="M97" s="277">
        <v>35.694009999999999</v>
      </c>
    </row>
    <row r="98" spans="1:13" s="16" customFormat="1">
      <c r="A98" s="268">
        <v>88</v>
      </c>
      <c r="B98" s="277" t="s">
        <v>340</v>
      </c>
      <c r="C98" s="278">
        <v>2217.3000000000002</v>
      </c>
      <c r="D98" s="279">
        <v>2206.6</v>
      </c>
      <c r="E98" s="279">
        <v>2186.25</v>
      </c>
      <c r="F98" s="279">
        <v>2155.2000000000003</v>
      </c>
      <c r="G98" s="279">
        <v>2134.8500000000004</v>
      </c>
      <c r="H98" s="279">
        <v>2237.6499999999996</v>
      </c>
      <c r="I98" s="279">
        <v>2257.9999999999991</v>
      </c>
      <c r="J98" s="279">
        <v>2289.0499999999993</v>
      </c>
      <c r="K98" s="277">
        <v>2226.9499999999998</v>
      </c>
      <c r="L98" s="277">
        <v>2175.5500000000002</v>
      </c>
      <c r="M98" s="277">
        <v>3.6200000000000003E-2</v>
      </c>
    </row>
    <row r="99" spans="1:13" s="16" customFormat="1">
      <c r="A99" s="268">
        <v>89</v>
      </c>
      <c r="B99" s="277" t="s">
        <v>81</v>
      </c>
      <c r="C99" s="278">
        <v>668.05</v>
      </c>
      <c r="D99" s="279">
        <v>657.26666666666665</v>
      </c>
      <c r="E99" s="279">
        <v>638.7833333333333</v>
      </c>
      <c r="F99" s="279">
        <v>609.51666666666665</v>
      </c>
      <c r="G99" s="279">
        <v>591.0333333333333</v>
      </c>
      <c r="H99" s="279">
        <v>686.5333333333333</v>
      </c>
      <c r="I99" s="279">
        <v>705.01666666666665</v>
      </c>
      <c r="J99" s="279">
        <v>734.2833333333333</v>
      </c>
      <c r="K99" s="277">
        <v>675.75</v>
      </c>
      <c r="L99" s="277">
        <v>628</v>
      </c>
      <c r="M99" s="277">
        <v>11.023440000000001</v>
      </c>
    </row>
    <row r="100" spans="1:13" s="16" customFormat="1">
      <c r="A100" s="268">
        <v>90</v>
      </c>
      <c r="B100" s="277" t="s">
        <v>334</v>
      </c>
      <c r="C100" s="278">
        <v>172</v>
      </c>
      <c r="D100" s="279">
        <v>173.03333333333333</v>
      </c>
      <c r="E100" s="279">
        <v>169.21666666666667</v>
      </c>
      <c r="F100" s="279">
        <v>166.43333333333334</v>
      </c>
      <c r="G100" s="279">
        <v>162.61666666666667</v>
      </c>
      <c r="H100" s="279">
        <v>175.81666666666666</v>
      </c>
      <c r="I100" s="279">
        <v>179.63333333333333</v>
      </c>
      <c r="J100" s="279">
        <v>182.41666666666666</v>
      </c>
      <c r="K100" s="277">
        <v>176.85</v>
      </c>
      <c r="L100" s="277">
        <v>170.25</v>
      </c>
      <c r="M100" s="277">
        <v>1.1934499999999999</v>
      </c>
    </row>
    <row r="101" spans="1:13">
      <c r="A101" s="268">
        <v>91</v>
      </c>
      <c r="B101" s="277" t="s">
        <v>341</v>
      </c>
      <c r="C101" s="278">
        <v>143.35</v>
      </c>
      <c r="D101" s="279">
        <v>147.30000000000001</v>
      </c>
      <c r="E101" s="279">
        <v>137.60000000000002</v>
      </c>
      <c r="F101" s="279">
        <v>131.85000000000002</v>
      </c>
      <c r="G101" s="279">
        <v>122.15000000000003</v>
      </c>
      <c r="H101" s="279">
        <v>153.05000000000001</v>
      </c>
      <c r="I101" s="279">
        <v>162.75</v>
      </c>
      <c r="J101" s="279">
        <v>168.5</v>
      </c>
      <c r="K101" s="277">
        <v>157</v>
      </c>
      <c r="L101" s="277">
        <v>141.55000000000001</v>
      </c>
      <c r="M101" s="277">
        <v>4.3788299999999998</v>
      </c>
    </row>
    <row r="102" spans="1:13">
      <c r="A102" s="268">
        <v>92</v>
      </c>
      <c r="B102" s="277" t="s">
        <v>342</v>
      </c>
      <c r="C102" s="278">
        <v>153.94999999999999</v>
      </c>
      <c r="D102" s="279">
        <v>154.13333333333335</v>
      </c>
      <c r="E102" s="279">
        <v>152.3666666666667</v>
      </c>
      <c r="F102" s="279">
        <v>150.78333333333336</v>
      </c>
      <c r="G102" s="279">
        <v>149.01666666666671</v>
      </c>
      <c r="H102" s="279">
        <v>155.7166666666667</v>
      </c>
      <c r="I102" s="279">
        <v>157.48333333333335</v>
      </c>
      <c r="J102" s="279">
        <v>159.06666666666669</v>
      </c>
      <c r="K102" s="277">
        <v>155.9</v>
      </c>
      <c r="L102" s="277">
        <v>152.55000000000001</v>
      </c>
      <c r="M102" s="277">
        <v>9.0906900000000004</v>
      </c>
    </row>
    <row r="103" spans="1:13">
      <c r="A103" s="268">
        <v>93</v>
      </c>
      <c r="B103" s="277" t="s">
        <v>343</v>
      </c>
      <c r="C103" s="278">
        <v>82.15</v>
      </c>
      <c r="D103" s="279">
        <v>82.566666666666663</v>
      </c>
      <c r="E103" s="279">
        <v>80.333333333333329</v>
      </c>
      <c r="F103" s="279">
        <v>78.516666666666666</v>
      </c>
      <c r="G103" s="279">
        <v>76.283333333333331</v>
      </c>
      <c r="H103" s="279">
        <v>84.383333333333326</v>
      </c>
      <c r="I103" s="279">
        <v>86.616666666666674</v>
      </c>
      <c r="J103" s="279">
        <v>88.433333333333323</v>
      </c>
      <c r="K103" s="277">
        <v>84.8</v>
      </c>
      <c r="L103" s="277">
        <v>80.75</v>
      </c>
      <c r="M103" s="277">
        <v>19.992319999999999</v>
      </c>
    </row>
    <row r="104" spans="1:13">
      <c r="A104" s="268">
        <v>94</v>
      </c>
      <c r="B104" s="277" t="s">
        <v>82</v>
      </c>
      <c r="C104" s="278">
        <v>205.3</v>
      </c>
      <c r="D104" s="279">
        <v>208.93333333333331</v>
      </c>
      <c r="E104" s="279">
        <v>199.86666666666662</v>
      </c>
      <c r="F104" s="279">
        <v>194.43333333333331</v>
      </c>
      <c r="G104" s="279">
        <v>185.36666666666662</v>
      </c>
      <c r="H104" s="279">
        <v>214.36666666666662</v>
      </c>
      <c r="I104" s="279">
        <v>223.43333333333328</v>
      </c>
      <c r="J104" s="279">
        <v>228.86666666666662</v>
      </c>
      <c r="K104" s="277">
        <v>218</v>
      </c>
      <c r="L104" s="277">
        <v>203.5</v>
      </c>
      <c r="M104" s="277">
        <v>146.65710999999999</v>
      </c>
    </row>
    <row r="105" spans="1:13">
      <c r="A105" s="268">
        <v>95</v>
      </c>
      <c r="B105" s="277" t="s">
        <v>344</v>
      </c>
      <c r="C105" s="278">
        <v>324.7</v>
      </c>
      <c r="D105" s="279">
        <v>327.7</v>
      </c>
      <c r="E105" s="279">
        <v>318</v>
      </c>
      <c r="F105" s="279">
        <v>311.3</v>
      </c>
      <c r="G105" s="279">
        <v>301.60000000000002</v>
      </c>
      <c r="H105" s="279">
        <v>334.4</v>
      </c>
      <c r="I105" s="279">
        <v>344.09999999999991</v>
      </c>
      <c r="J105" s="279">
        <v>350.79999999999995</v>
      </c>
      <c r="K105" s="277">
        <v>337.4</v>
      </c>
      <c r="L105" s="277">
        <v>321</v>
      </c>
      <c r="M105" s="277">
        <v>0.87021999999999999</v>
      </c>
    </row>
    <row r="106" spans="1:13">
      <c r="A106" s="268">
        <v>96</v>
      </c>
      <c r="B106" s="277" t="s">
        <v>83</v>
      </c>
      <c r="C106" s="278">
        <v>634.4</v>
      </c>
      <c r="D106" s="279">
        <v>638.30000000000007</v>
      </c>
      <c r="E106" s="279">
        <v>628.60000000000014</v>
      </c>
      <c r="F106" s="279">
        <v>622.80000000000007</v>
      </c>
      <c r="G106" s="279">
        <v>613.10000000000014</v>
      </c>
      <c r="H106" s="279">
        <v>644.10000000000014</v>
      </c>
      <c r="I106" s="279">
        <v>653.80000000000018</v>
      </c>
      <c r="J106" s="279">
        <v>659.60000000000014</v>
      </c>
      <c r="K106" s="277">
        <v>648</v>
      </c>
      <c r="L106" s="277">
        <v>632.5</v>
      </c>
      <c r="M106" s="277">
        <v>69.535600000000002</v>
      </c>
    </row>
    <row r="107" spans="1:13">
      <c r="A107" s="268">
        <v>97</v>
      </c>
      <c r="B107" s="277" t="s">
        <v>84</v>
      </c>
      <c r="C107" s="278">
        <v>132.85</v>
      </c>
      <c r="D107" s="279">
        <v>132.96666666666667</v>
      </c>
      <c r="E107" s="279">
        <v>131.48333333333335</v>
      </c>
      <c r="F107" s="279">
        <v>130.11666666666667</v>
      </c>
      <c r="G107" s="279">
        <v>128.63333333333335</v>
      </c>
      <c r="H107" s="279">
        <v>134.33333333333334</v>
      </c>
      <c r="I107" s="279">
        <v>135.81666666666663</v>
      </c>
      <c r="J107" s="279">
        <v>137.18333333333334</v>
      </c>
      <c r="K107" s="277">
        <v>134.44999999999999</v>
      </c>
      <c r="L107" s="277">
        <v>131.6</v>
      </c>
      <c r="M107" s="277">
        <v>123.08839999999999</v>
      </c>
    </row>
    <row r="108" spans="1:13">
      <c r="A108" s="268">
        <v>98</v>
      </c>
      <c r="B108" s="285" t="s">
        <v>345</v>
      </c>
      <c r="C108" s="278">
        <v>318.89999999999998</v>
      </c>
      <c r="D108" s="279">
        <v>321.08333333333331</v>
      </c>
      <c r="E108" s="279">
        <v>314.81666666666661</v>
      </c>
      <c r="F108" s="279">
        <v>310.73333333333329</v>
      </c>
      <c r="G108" s="279">
        <v>304.46666666666658</v>
      </c>
      <c r="H108" s="279">
        <v>325.16666666666663</v>
      </c>
      <c r="I108" s="279">
        <v>331.43333333333339</v>
      </c>
      <c r="J108" s="279">
        <v>335.51666666666665</v>
      </c>
      <c r="K108" s="277">
        <v>327.35000000000002</v>
      </c>
      <c r="L108" s="277">
        <v>317</v>
      </c>
      <c r="M108" s="277">
        <v>5.0490599999999999</v>
      </c>
    </row>
    <row r="109" spans="1:13">
      <c r="A109" s="268">
        <v>99</v>
      </c>
      <c r="B109" s="277" t="s">
        <v>85</v>
      </c>
      <c r="C109" s="278">
        <v>1390.5</v>
      </c>
      <c r="D109" s="279">
        <v>1388.5</v>
      </c>
      <c r="E109" s="279">
        <v>1373</v>
      </c>
      <c r="F109" s="279">
        <v>1355.5</v>
      </c>
      <c r="G109" s="279">
        <v>1340</v>
      </c>
      <c r="H109" s="279">
        <v>1406</v>
      </c>
      <c r="I109" s="279">
        <v>1421.5</v>
      </c>
      <c r="J109" s="279">
        <v>1439</v>
      </c>
      <c r="K109" s="277">
        <v>1404</v>
      </c>
      <c r="L109" s="277">
        <v>1371</v>
      </c>
      <c r="M109" s="277">
        <v>7.6356200000000003</v>
      </c>
    </row>
    <row r="110" spans="1:13">
      <c r="A110" s="268">
        <v>100</v>
      </c>
      <c r="B110" s="277" t="s">
        <v>86</v>
      </c>
      <c r="C110" s="278">
        <v>435.6</v>
      </c>
      <c r="D110" s="279">
        <v>433.5</v>
      </c>
      <c r="E110" s="279">
        <v>420.3</v>
      </c>
      <c r="F110" s="279">
        <v>405</v>
      </c>
      <c r="G110" s="279">
        <v>391.8</v>
      </c>
      <c r="H110" s="279">
        <v>448.8</v>
      </c>
      <c r="I110" s="279">
        <v>462.00000000000006</v>
      </c>
      <c r="J110" s="279">
        <v>477.3</v>
      </c>
      <c r="K110" s="277">
        <v>446.7</v>
      </c>
      <c r="L110" s="277">
        <v>418.2</v>
      </c>
      <c r="M110" s="277">
        <v>34.366050000000001</v>
      </c>
    </row>
    <row r="111" spans="1:13">
      <c r="A111" s="268">
        <v>101</v>
      </c>
      <c r="B111" s="277" t="s">
        <v>236</v>
      </c>
      <c r="C111" s="278">
        <v>745.8</v>
      </c>
      <c r="D111" s="279">
        <v>755.0333333333333</v>
      </c>
      <c r="E111" s="279">
        <v>731.16666666666663</v>
      </c>
      <c r="F111" s="279">
        <v>716.5333333333333</v>
      </c>
      <c r="G111" s="279">
        <v>692.66666666666663</v>
      </c>
      <c r="H111" s="279">
        <v>769.66666666666663</v>
      </c>
      <c r="I111" s="279">
        <v>793.53333333333342</v>
      </c>
      <c r="J111" s="279">
        <v>808.16666666666663</v>
      </c>
      <c r="K111" s="277">
        <v>778.9</v>
      </c>
      <c r="L111" s="277">
        <v>740.4</v>
      </c>
      <c r="M111" s="277">
        <v>5.7793900000000002</v>
      </c>
    </row>
    <row r="112" spans="1:13">
      <c r="A112" s="268">
        <v>102</v>
      </c>
      <c r="B112" s="277" t="s">
        <v>346</v>
      </c>
      <c r="C112" s="278">
        <v>619.29999999999995</v>
      </c>
      <c r="D112" s="279">
        <v>619.29999999999995</v>
      </c>
      <c r="E112" s="279">
        <v>619.29999999999995</v>
      </c>
      <c r="F112" s="279">
        <v>619.29999999999995</v>
      </c>
      <c r="G112" s="279">
        <v>619.29999999999995</v>
      </c>
      <c r="H112" s="279">
        <v>619.29999999999995</v>
      </c>
      <c r="I112" s="279">
        <v>619.29999999999995</v>
      </c>
      <c r="J112" s="279">
        <v>619.29999999999995</v>
      </c>
      <c r="K112" s="277">
        <v>619.29999999999995</v>
      </c>
      <c r="L112" s="277">
        <v>619.29999999999995</v>
      </c>
      <c r="M112" s="277">
        <v>0.77139000000000002</v>
      </c>
    </row>
    <row r="113" spans="1:13">
      <c r="A113" s="268">
        <v>103</v>
      </c>
      <c r="B113" s="277" t="s">
        <v>331</v>
      </c>
      <c r="C113" s="278">
        <v>1731.15</v>
      </c>
      <c r="D113" s="279">
        <v>1730.0333333333335</v>
      </c>
      <c r="E113" s="279">
        <v>1716.166666666667</v>
      </c>
      <c r="F113" s="279">
        <v>1701.1833333333334</v>
      </c>
      <c r="G113" s="279">
        <v>1687.3166666666668</v>
      </c>
      <c r="H113" s="279">
        <v>1745.0166666666671</v>
      </c>
      <c r="I113" s="279">
        <v>1758.8833333333334</v>
      </c>
      <c r="J113" s="279">
        <v>1773.8666666666672</v>
      </c>
      <c r="K113" s="277">
        <v>1743.9</v>
      </c>
      <c r="L113" s="277">
        <v>1715.05</v>
      </c>
      <c r="M113" s="277">
        <v>0.18356</v>
      </c>
    </row>
    <row r="114" spans="1:13">
      <c r="A114" s="268">
        <v>104</v>
      </c>
      <c r="B114" s="277" t="s">
        <v>237</v>
      </c>
      <c r="C114" s="278">
        <v>239.65</v>
      </c>
      <c r="D114" s="279">
        <v>239.78333333333333</v>
      </c>
      <c r="E114" s="279">
        <v>236.16666666666666</v>
      </c>
      <c r="F114" s="279">
        <v>232.68333333333334</v>
      </c>
      <c r="G114" s="279">
        <v>229.06666666666666</v>
      </c>
      <c r="H114" s="279">
        <v>243.26666666666665</v>
      </c>
      <c r="I114" s="279">
        <v>246.88333333333333</v>
      </c>
      <c r="J114" s="279">
        <v>250.36666666666665</v>
      </c>
      <c r="K114" s="277">
        <v>243.4</v>
      </c>
      <c r="L114" s="277">
        <v>236.3</v>
      </c>
      <c r="M114" s="277">
        <v>10.865959999999999</v>
      </c>
    </row>
    <row r="115" spans="1:13">
      <c r="A115" s="268">
        <v>105</v>
      </c>
      <c r="B115" s="277" t="s">
        <v>235</v>
      </c>
      <c r="C115" s="278">
        <v>134.75</v>
      </c>
      <c r="D115" s="279">
        <v>134.18333333333331</v>
      </c>
      <c r="E115" s="279">
        <v>131.96666666666661</v>
      </c>
      <c r="F115" s="279">
        <v>129.18333333333331</v>
      </c>
      <c r="G115" s="279">
        <v>126.96666666666661</v>
      </c>
      <c r="H115" s="279">
        <v>136.96666666666661</v>
      </c>
      <c r="I115" s="279">
        <v>139.18333333333331</v>
      </c>
      <c r="J115" s="279">
        <v>141.96666666666661</v>
      </c>
      <c r="K115" s="277">
        <v>136.4</v>
      </c>
      <c r="L115" s="277">
        <v>131.4</v>
      </c>
      <c r="M115" s="277">
        <v>56.885629999999999</v>
      </c>
    </row>
    <row r="116" spans="1:13">
      <c r="A116" s="268">
        <v>106</v>
      </c>
      <c r="B116" s="277" t="s">
        <v>87</v>
      </c>
      <c r="C116" s="278">
        <v>411.05</v>
      </c>
      <c r="D116" s="279">
        <v>416.09999999999997</v>
      </c>
      <c r="E116" s="279">
        <v>403.49999999999994</v>
      </c>
      <c r="F116" s="279">
        <v>395.95</v>
      </c>
      <c r="G116" s="279">
        <v>383.34999999999997</v>
      </c>
      <c r="H116" s="279">
        <v>423.64999999999992</v>
      </c>
      <c r="I116" s="279">
        <v>436.24999999999994</v>
      </c>
      <c r="J116" s="279">
        <v>443.7999999999999</v>
      </c>
      <c r="K116" s="277">
        <v>428.7</v>
      </c>
      <c r="L116" s="277">
        <v>408.55</v>
      </c>
      <c r="M116" s="277">
        <v>28.37698</v>
      </c>
    </row>
    <row r="117" spans="1:13">
      <c r="A117" s="268">
        <v>107</v>
      </c>
      <c r="B117" s="277" t="s">
        <v>347</v>
      </c>
      <c r="C117" s="278">
        <v>261</v>
      </c>
      <c r="D117" s="279">
        <v>263.46666666666664</v>
      </c>
      <c r="E117" s="279">
        <v>254.93333333333328</v>
      </c>
      <c r="F117" s="279">
        <v>248.86666666666662</v>
      </c>
      <c r="G117" s="279">
        <v>240.33333333333326</v>
      </c>
      <c r="H117" s="279">
        <v>269.5333333333333</v>
      </c>
      <c r="I117" s="279">
        <v>278.06666666666672</v>
      </c>
      <c r="J117" s="279">
        <v>284.13333333333333</v>
      </c>
      <c r="K117" s="277">
        <v>272</v>
      </c>
      <c r="L117" s="277">
        <v>257.39999999999998</v>
      </c>
      <c r="M117" s="277">
        <v>3.8040400000000001</v>
      </c>
    </row>
    <row r="118" spans="1:13">
      <c r="A118" s="268">
        <v>108</v>
      </c>
      <c r="B118" s="277" t="s">
        <v>88</v>
      </c>
      <c r="C118" s="278">
        <v>473.25</v>
      </c>
      <c r="D118" s="279">
        <v>476.06666666666666</v>
      </c>
      <c r="E118" s="279">
        <v>468.23333333333335</v>
      </c>
      <c r="F118" s="279">
        <v>463.2166666666667</v>
      </c>
      <c r="G118" s="279">
        <v>455.38333333333338</v>
      </c>
      <c r="H118" s="279">
        <v>481.08333333333331</v>
      </c>
      <c r="I118" s="279">
        <v>488.91666666666669</v>
      </c>
      <c r="J118" s="279">
        <v>493.93333333333328</v>
      </c>
      <c r="K118" s="277">
        <v>483.9</v>
      </c>
      <c r="L118" s="277">
        <v>471.05</v>
      </c>
      <c r="M118" s="277">
        <v>26.708100000000002</v>
      </c>
    </row>
    <row r="119" spans="1:13">
      <c r="A119" s="268">
        <v>109</v>
      </c>
      <c r="B119" s="277" t="s">
        <v>238</v>
      </c>
      <c r="C119" s="278">
        <v>710.65</v>
      </c>
      <c r="D119" s="279">
        <v>712.19999999999993</v>
      </c>
      <c r="E119" s="279">
        <v>699.44999999999982</v>
      </c>
      <c r="F119" s="279">
        <v>688.24999999999989</v>
      </c>
      <c r="G119" s="279">
        <v>675.49999999999977</v>
      </c>
      <c r="H119" s="279">
        <v>723.39999999999986</v>
      </c>
      <c r="I119" s="279">
        <v>736.15000000000009</v>
      </c>
      <c r="J119" s="279">
        <v>747.34999999999991</v>
      </c>
      <c r="K119" s="277">
        <v>724.95</v>
      </c>
      <c r="L119" s="277">
        <v>701</v>
      </c>
      <c r="M119" s="277">
        <v>0.65488000000000002</v>
      </c>
    </row>
    <row r="120" spans="1:13">
      <c r="A120" s="268">
        <v>110</v>
      </c>
      <c r="B120" s="277" t="s">
        <v>348</v>
      </c>
      <c r="C120" s="278">
        <v>77.599999999999994</v>
      </c>
      <c r="D120" s="279">
        <v>77.516666666666666</v>
      </c>
      <c r="E120" s="279">
        <v>76.333333333333329</v>
      </c>
      <c r="F120" s="279">
        <v>75.066666666666663</v>
      </c>
      <c r="G120" s="279">
        <v>73.883333333333326</v>
      </c>
      <c r="H120" s="279">
        <v>78.783333333333331</v>
      </c>
      <c r="I120" s="279">
        <v>79.966666666666669</v>
      </c>
      <c r="J120" s="279">
        <v>81.233333333333334</v>
      </c>
      <c r="K120" s="277">
        <v>78.7</v>
      </c>
      <c r="L120" s="277">
        <v>76.25</v>
      </c>
      <c r="M120" s="277">
        <v>4.3150599999999999</v>
      </c>
    </row>
    <row r="121" spans="1:13">
      <c r="A121" s="268">
        <v>111</v>
      </c>
      <c r="B121" s="277" t="s">
        <v>355</v>
      </c>
      <c r="C121" s="278">
        <v>286</v>
      </c>
      <c r="D121" s="279">
        <v>288.59999999999997</v>
      </c>
      <c r="E121" s="279">
        <v>282.39999999999992</v>
      </c>
      <c r="F121" s="279">
        <v>278.79999999999995</v>
      </c>
      <c r="G121" s="279">
        <v>272.59999999999991</v>
      </c>
      <c r="H121" s="279">
        <v>292.19999999999993</v>
      </c>
      <c r="I121" s="279">
        <v>298.39999999999998</v>
      </c>
      <c r="J121" s="279">
        <v>301.99999999999994</v>
      </c>
      <c r="K121" s="277">
        <v>294.8</v>
      </c>
      <c r="L121" s="277">
        <v>285</v>
      </c>
      <c r="M121" s="277">
        <v>2.65571</v>
      </c>
    </row>
    <row r="122" spans="1:13">
      <c r="A122" s="268">
        <v>112</v>
      </c>
      <c r="B122" s="277" t="s">
        <v>356</v>
      </c>
      <c r="C122" s="278">
        <v>134.6</v>
      </c>
      <c r="D122" s="279">
        <v>137.70000000000002</v>
      </c>
      <c r="E122" s="279">
        <v>128.40000000000003</v>
      </c>
      <c r="F122" s="279">
        <v>122.20000000000002</v>
      </c>
      <c r="G122" s="279">
        <v>112.90000000000003</v>
      </c>
      <c r="H122" s="279">
        <v>143.90000000000003</v>
      </c>
      <c r="I122" s="279">
        <v>153.20000000000005</v>
      </c>
      <c r="J122" s="279">
        <v>159.40000000000003</v>
      </c>
      <c r="K122" s="277">
        <v>147</v>
      </c>
      <c r="L122" s="277">
        <v>131.5</v>
      </c>
      <c r="M122" s="277">
        <v>5.5445399999999996</v>
      </c>
    </row>
    <row r="123" spans="1:13">
      <c r="A123" s="268">
        <v>113</v>
      </c>
      <c r="B123" s="277" t="s">
        <v>349</v>
      </c>
      <c r="C123" s="278">
        <v>84.5</v>
      </c>
      <c r="D123" s="279">
        <v>85.600000000000009</v>
      </c>
      <c r="E123" s="279">
        <v>82.700000000000017</v>
      </c>
      <c r="F123" s="279">
        <v>80.900000000000006</v>
      </c>
      <c r="G123" s="279">
        <v>78.000000000000014</v>
      </c>
      <c r="H123" s="279">
        <v>87.40000000000002</v>
      </c>
      <c r="I123" s="279">
        <v>90.300000000000026</v>
      </c>
      <c r="J123" s="279">
        <v>92.100000000000023</v>
      </c>
      <c r="K123" s="277">
        <v>88.5</v>
      </c>
      <c r="L123" s="277">
        <v>83.8</v>
      </c>
      <c r="M123" s="277">
        <v>46.02176</v>
      </c>
    </row>
    <row r="124" spans="1:13">
      <c r="A124" s="268">
        <v>114</v>
      </c>
      <c r="B124" s="277" t="s">
        <v>350</v>
      </c>
      <c r="C124" s="278">
        <v>316.2</v>
      </c>
      <c r="D124" s="279">
        <v>318.65000000000003</v>
      </c>
      <c r="E124" s="279">
        <v>310.35000000000008</v>
      </c>
      <c r="F124" s="279">
        <v>304.50000000000006</v>
      </c>
      <c r="G124" s="279">
        <v>296.2000000000001</v>
      </c>
      <c r="H124" s="279">
        <v>324.50000000000006</v>
      </c>
      <c r="I124" s="279">
        <v>332.8</v>
      </c>
      <c r="J124" s="279">
        <v>338.65000000000003</v>
      </c>
      <c r="K124" s="277">
        <v>326.95</v>
      </c>
      <c r="L124" s="277">
        <v>312.8</v>
      </c>
      <c r="M124" s="277">
        <v>1.0186599999999999</v>
      </c>
    </row>
    <row r="125" spans="1:13">
      <c r="A125" s="268">
        <v>115</v>
      </c>
      <c r="B125" s="277" t="s">
        <v>351</v>
      </c>
      <c r="C125" s="278">
        <v>513.9</v>
      </c>
      <c r="D125" s="279">
        <v>519.7833333333333</v>
      </c>
      <c r="E125" s="279">
        <v>504.76666666666665</v>
      </c>
      <c r="F125" s="279">
        <v>495.63333333333333</v>
      </c>
      <c r="G125" s="279">
        <v>480.61666666666667</v>
      </c>
      <c r="H125" s="279">
        <v>528.91666666666663</v>
      </c>
      <c r="I125" s="279">
        <v>543.93333333333328</v>
      </c>
      <c r="J125" s="279">
        <v>553.06666666666661</v>
      </c>
      <c r="K125" s="277">
        <v>534.79999999999995</v>
      </c>
      <c r="L125" s="277">
        <v>510.65</v>
      </c>
      <c r="M125" s="277">
        <v>8.1194400000000009</v>
      </c>
    </row>
    <row r="126" spans="1:13">
      <c r="A126" s="268">
        <v>116</v>
      </c>
      <c r="B126" s="277" t="s">
        <v>352</v>
      </c>
      <c r="C126" s="278">
        <v>92.1</v>
      </c>
      <c r="D126" s="279">
        <v>92.066666666666663</v>
      </c>
      <c r="E126" s="279">
        <v>90.23333333333332</v>
      </c>
      <c r="F126" s="279">
        <v>88.36666666666666</v>
      </c>
      <c r="G126" s="279">
        <v>86.533333333333317</v>
      </c>
      <c r="H126" s="279">
        <v>93.933333333333323</v>
      </c>
      <c r="I126" s="279">
        <v>95.766666666666666</v>
      </c>
      <c r="J126" s="279">
        <v>97.633333333333326</v>
      </c>
      <c r="K126" s="277">
        <v>93.9</v>
      </c>
      <c r="L126" s="277">
        <v>90.2</v>
      </c>
      <c r="M126" s="277">
        <v>16.011089999999999</v>
      </c>
    </row>
    <row r="127" spans="1:13">
      <c r="A127" s="268">
        <v>117</v>
      </c>
      <c r="B127" s="277" t="s">
        <v>354</v>
      </c>
      <c r="C127" s="278">
        <v>15.65</v>
      </c>
      <c r="D127" s="279">
        <v>15.666666666666666</v>
      </c>
      <c r="E127" s="279">
        <v>15.533333333333331</v>
      </c>
      <c r="F127" s="279">
        <v>15.416666666666666</v>
      </c>
      <c r="G127" s="279">
        <v>15.283333333333331</v>
      </c>
      <c r="H127" s="279">
        <v>15.783333333333331</v>
      </c>
      <c r="I127" s="279">
        <v>15.916666666666668</v>
      </c>
      <c r="J127" s="279">
        <v>16.033333333333331</v>
      </c>
      <c r="K127" s="277">
        <v>15.8</v>
      </c>
      <c r="L127" s="277">
        <v>15.55</v>
      </c>
      <c r="M127" s="277">
        <v>10.30153</v>
      </c>
    </row>
    <row r="128" spans="1:13">
      <c r="A128" s="268">
        <v>118</v>
      </c>
      <c r="B128" s="277" t="s">
        <v>90</v>
      </c>
      <c r="C128" s="278">
        <v>8.1</v>
      </c>
      <c r="D128" s="279">
        <v>8.0833333333333339</v>
      </c>
      <c r="E128" s="279">
        <v>7.8166666666666682</v>
      </c>
      <c r="F128" s="279">
        <v>7.5333333333333341</v>
      </c>
      <c r="G128" s="279">
        <v>7.2666666666666684</v>
      </c>
      <c r="H128" s="279">
        <v>8.3666666666666671</v>
      </c>
      <c r="I128" s="279">
        <v>8.6333333333333329</v>
      </c>
      <c r="J128" s="279">
        <v>8.9166666666666679</v>
      </c>
      <c r="K128" s="277">
        <v>8.35</v>
      </c>
      <c r="L128" s="277">
        <v>7.8</v>
      </c>
      <c r="M128" s="277">
        <v>102.58159000000001</v>
      </c>
    </row>
    <row r="129" spans="1:13">
      <c r="A129" s="268">
        <v>119</v>
      </c>
      <c r="B129" s="277" t="s">
        <v>91</v>
      </c>
      <c r="C129" s="278">
        <v>2163.5</v>
      </c>
      <c r="D129" s="279">
        <v>2172.5166666666669</v>
      </c>
      <c r="E129" s="279">
        <v>2132.0333333333338</v>
      </c>
      <c r="F129" s="279">
        <v>2100.5666666666671</v>
      </c>
      <c r="G129" s="279">
        <v>2060.0833333333339</v>
      </c>
      <c r="H129" s="279">
        <v>2203.9833333333336</v>
      </c>
      <c r="I129" s="279">
        <v>2244.4666666666662</v>
      </c>
      <c r="J129" s="279">
        <v>2275.9333333333334</v>
      </c>
      <c r="K129" s="277">
        <v>2213</v>
      </c>
      <c r="L129" s="277">
        <v>2141.0500000000002</v>
      </c>
      <c r="M129" s="277">
        <v>15.863770000000001</v>
      </c>
    </row>
    <row r="130" spans="1:13">
      <c r="A130" s="268">
        <v>120</v>
      </c>
      <c r="B130" s="277" t="s">
        <v>357</v>
      </c>
      <c r="C130" s="278">
        <v>6086.4</v>
      </c>
      <c r="D130" s="279">
        <v>6045.45</v>
      </c>
      <c r="E130" s="279">
        <v>5940.9</v>
      </c>
      <c r="F130" s="279">
        <v>5795.4</v>
      </c>
      <c r="G130" s="279">
        <v>5690.8499999999995</v>
      </c>
      <c r="H130" s="279">
        <v>6190.95</v>
      </c>
      <c r="I130" s="279">
        <v>6295.5000000000009</v>
      </c>
      <c r="J130" s="279">
        <v>6441</v>
      </c>
      <c r="K130" s="277">
        <v>6150</v>
      </c>
      <c r="L130" s="277">
        <v>5899.95</v>
      </c>
      <c r="M130" s="277">
        <v>0.89254</v>
      </c>
    </row>
    <row r="131" spans="1:13">
      <c r="A131" s="268">
        <v>121</v>
      </c>
      <c r="B131" s="277" t="s">
        <v>93</v>
      </c>
      <c r="C131" s="278">
        <v>146.4</v>
      </c>
      <c r="D131" s="279">
        <v>148.83333333333334</v>
      </c>
      <c r="E131" s="279">
        <v>143.16666666666669</v>
      </c>
      <c r="F131" s="279">
        <v>139.93333333333334</v>
      </c>
      <c r="G131" s="279">
        <v>134.26666666666668</v>
      </c>
      <c r="H131" s="279">
        <v>152.06666666666669</v>
      </c>
      <c r="I131" s="279">
        <v>157.73333333333338</v>
      </c>
      <c r="J131" s="279">
        <v>160.9666666666667</v>
      </c>
      <c r="K131" s="277">
        <v>154.5</v>
      </c>
      <c r="L131" s="277">
        <v>145.6</v>
      </c>
      <c r="M131" s="277">
        <v>128.26653999999999</v>
      </c>
    </row>
    <row r="132" spans="1:13">
      <c r="A132" s="268">
        <v>122</v>
      </c>
      <c r="B132" s="277" t="s">
        <v>231</v>
      </c>
      <c r="C132" s="278">
        <v>2319.5500000000002</v>
      </c>
      <c r="D132" s="279">
        <v>2335.1</v>
      </c>
      <c r="E132" s="279">
        <v>2284.8999999999996</v>
      </c>
      <c r="F132" s="279">
        <v>2250.2499999999995</v>
      </c>
      <c r="G132" s="279">
        <v>2200.0499999999993</v>
      </c>
      <c r="H132" s="279">
        <v>2369.75</v>
      </c>
      <c r="I132" s="279">
        <v>2419.9499999999998</v>
      </c>
      <c r="J132" s="279">
        <v>2454.6000000000004</v>
      </c>
      <c r="K132" s="277">
        <v>2385.3000000000002</v>
      </c>
      <c r="L132" s="277">
        <v>2300.4499999999998</v>
      </c>
      <c r="M132" s="277">
        <v>4.9106899999999998</v>
      </c>
    </row>
    <row r="133" spans="1:13">
      <c r="A133" s="268">
        <v>123</v>
      </c>
      <c r="B133" s="277" t="s">
        <v>94</v>
      </c>
      <c r="C133" s="278">
        <v>3886.7</v>
      </c>
      <c r="D133" s="279">
        <v>3887.4666666666667</v>
      </c>
      <c r="E133" s="279">
        <v>3830.2333333333336</v>
      </c>
      <c r="F133" s="279">
        <v>3773.7666666666669</v>
      </c>
      <c r="G133" s="279">
        <v>3716.5333333333338</v>
      </c>
      <c r="H133" s="279">
        <v>3943.9333333333334</v>
      </c>
      <c r="I133" s="279">
        <v>4001.1666666666661</v>
      </c>
      <c r="J133" s="279">
        <v>4057.6333333333332</v>
      </c>
      <c r="K133" s="277">
        <v>3944.7</v>
      </c>
      <c r="L133" s="277">
        <v>3831</v>
      </c>
      <c r="M133" s="277">
        <v>13.622579999999999</v>
      </c>
    </row>
    <row r="134" spans="1:13">
      <c r="A134" s="268">
        <v>124</v>
      </c>
      <c r="B134" s="277" t="s">
        <v>1264</v>
      </c>
      <c r="C134" s="278">
        <v>463.5</v>
      </c>
      <c r="D134" s="279">
        <v>467.41666666666669</v>
      </c>
      <c r="E134" s="279">
        <v>456.08333333333337</v>
      </c>
      <c r="F134" s="279">
        <v>448.66666666666669</v>
      </c>
      <c r="G134" s="279">
        <v>437.33333333333337</v>
      </c>
      <c r="H134" s="279">
        <v>474.83333333333337</v>
      </c>
      <c r="I134" s="279">
        <v>486.16666666666674</v>
      </c>
      <c r="J134" s="279">
        <v>493.58333333333337</v>
      </c>
      <c r="K134" s="277">
        <v>478.75</v>
      </c>
      <c r="L134" s="277">
        <v>460</v>
      </c>
      <c r="M134" s="277">
        <v>1.74213</v>
      </c>
    </row>
    <row r="135" spans="1:13">
      <c r="A135" s="268">
        <v>125</v>
      </c>
      <c r="B135" s="277" t="s">
        <v>239</v>
      </c>
      <c r="C135" s="278">
        <v>57.3</v>
      </c>
      <c r="D135" s="279">
        <v>58.050000000000004</v>
      </c>
      <c r="E135" s="279">
        <v>56.350000000000009</v>
      </c>
      <c r="F135" s="279">
        <v>55.400000000000006</v>
      </c>
      <c r="G135" s="279">
        <v>53.70000000000001</v>
      </c>
      <c r="H135" s="279">
        <v>59.000000000000007</v>
      </c>
      <c r="I135" s="279">
        <v>60.70000000000001</v>
      </c>
      <c r="J135" s="279">
        <v>61.650000000000006</v>
      </c>
      <c r="K135" s="277">
        <v>59.75</v>
      </c>
      <c r="L135" s="277">
        <v>57.1</v>
      </c>
      <c r="M135" s="277">
        <v>11.8962</v>
      </c>
    </row>
    <row r="136" spans="1:13">
      <c r="A136" s="268">
        <v>126</v>
      </c>
      <c r="B136" s="277" t="s">
        <v>95</v>
      </c>
      <c r="C136" s="278">
        <v>19391.7</v>
      </c>
      <c r="D136" s="279">
        <v>19601.016666666666</v>
      </c>
      <c r="E136" s="279">
        <v>19102.033333333333</v>
      </c>
      <c r="F136" s="279">
        <v>18812.366666666665</v>
      </c>
      <c r="G136" s="279">
        <v>18313.383333333331</v>
      </c>
      <c r="H136" s="279">
        <v>19890.683333333334</v>
      </c>
      <c r="I136" s="279">
        <v>20389.666666666664</v>
      </c>
      <c r="J136" s="279">
        <v>20679.333333333336</v>
      </c>
      <c r="K136" s="277">
        <v>20100</v>
      </c>
      <c r="L136" s="277">
        <v>19311.349999999999</v>
      </c>
      <c r="M136" s="277">
        <v>3.5686499999999999</v>
      </c>
    </row>
    <row r="137" spans="1:13">
      <c r="A137" s="268">
        <v>127</v>
      </c>
      <c r="B137" s="277" t="s">
        <v>359</v>
      </c>
      <c r="C137" s="278">
        <v>259.3</v>
      </c>
      <c r="D137" s="279">
        <v>261.71666666666664</v>
      </c>
      <c r="E137" s="279">
        <v>254.93333333333328</v>
      </c>
      <c r="F137" s="279">
        <v>250.56666666666666</v>
      </c>
      <c r="G137" s="279">
        <v>243.7833333333333</v>
      </c>
      <c r="H137" s="279">
        <v>266.08333333333326</v>
      </c>
      <c r="I137" s="279">
        <v>272.86666666666667</v>
      </c>
      <c r="J137" s="279">
        <v>277.23333333333323</v>
      </c>
      <c r="K137" s="277">
        <v>268.5</v>
      </c>
      <c r="L137" s="277">
        <v>257.35000000000002</v>
      </c>
      <c r="M137" s="277">
        <v>9.1802100000000006</v>
      </c>
    </row>
    <row r="138" spans="1:13">
      <c r="A138" s="268">
        <v>128</v>
      </c>
      <c r="B138" s="277" t="s">
        <v>360</v>
      </c>
      <c r="C138" s="278">
        <v>67.150000000000006</v>
      </c>
      <c r="D138" s="279">
        <v>68.05</v>
      </c>
      <c r="E138" s="279">
        <v>65.599999999999994</v>
      </c>
      <c r="F138" s="279">
        <v>64.05</v>
      </c>
      <c r="G138" s="279">
        <v>61.599999999999994</v>
      </c>
      <c r="H138" s="279">
        <v>69.599999999999994</v>
      </c>
      <c r="I138" s="279">
        <v>72.050000000000011</v>
      </c>
      <c r="J138" s="279">
        <v>73.599999999999994</v>
      </c>
      <c r="K138" s="277">
        <v>70.5</v>
      </c>
      <c r="L138" s="277">
        <v>66.5</v>
      </c>
      <c r="M138" s="277">
        <v>26.987749999999998</v>
      </c>
    </row>
    <row r="139" spans="1:13">
      <c r="A139" s="268">
        <v>129</v>
      </c>
      <c r="B139" s="277" t="s">
        <v>361</v>
      </c>
      <c r="C139" s="278">
        <v>153</v>
      </c>
      <c r="D139" s="279">
        <v>154.20000000000002</v>
      </c>
      <c r="E139" s="279">
        <v>151.20000000000005</v>
      </c>
      <c r="F139" s="279">
        <v>149.40000000000003</v>
      </c>
      <c r="G139" s="279">
        <v>146.40000000000006</v>
      </c>
      <c r="H139" s="279">
        <v>156.00000000000003</v>
      </c>
      <c r="I139" s="279">
        <v>158.99999999999997</v>
      </c>
      <c r="J139" s="279">
        <v>160.80000000000001</v>
      </c>
      <c r="K139" s="277">
        <v>157.19999999999999</v>
      </c>
      <c r="L139" s="277">
        <v>152.4</v>
      </c>
      <c r="M139" s="277">
        <v>0.69038999999999995</v>
      </c>
    </row>
    <row r="140" spans="1:13">
      <c r="A140" s="268">
        <v>130</v>
      </c>
      <c r="B140" s="277" t="s">
        <v>240</v>
      </c>
      <c r="C140" s="278">
        <v>234.55</v>
      </c>
      <c r="D140" s="279">
        <v>234.68333333333331</v>
      </c>
      <c r="E140" s="279">
        <v>232.06666666666661</v>
      </c>
      <c r="F140" s="279">
        <v>229.58333333333329</v>
      </c>
      <c r="G140" s="279">
        <v>226.96666666666658</v>
      </c>
      <c r="H140" s="279">
        <v>237.16666666666663</v>
      </c>
      <c r="I140" s="279">
        <v>239.78333333333336</v>
      </c>
      <c r="J140" s="279">
        <v>242.26666666666665</v>
      </c>
      <c r="K140" s="277">
        <v>237.3</v>
      </c>
      <c r="L140" s="277">
        <v>232.2</v>
      </c>
      <c r="M140" s="277">
        <v>13.66737</v>
      </c>
    </row>
    <row r="141" spans="1:13">
      <c r="A141" s="268">
        <v>131</v>
      </c>
      <c r="B141" s="277" t="s">
        <v>241</v>
      </c>
      <c r="C141" s="278">
        <v>909.1</v>
      </c>
      <c r="D141" s="279">
        <v>919</v>
      </c>
      <c r="E141" s="279">
        <v>891.1</v>
      </c>
      <c r="F141" s="279">
        <v>873.1</v>
      </c>
      <c r="G141" s="279">
        <v>845.2</v>
      </c>
      <c r="H141" s="279">
        <v>937</v>
      </c>
      <c r="I141" s="279">
        <v>964.90000000000009</v>
      </c>
      <c r="J141" s="279">
        <v>982.9</v>
      </c>
      <c r="K141" s="277">
        <v>946.9</v>
      </c>
      <c r="L141" s="277">
        <v>901</v>
      </c>
      <c r="M141" s="277">
        <v>1.03633</v>
      </c>
    </row>
    <row r="142" spans="1:13">
      <c r="A142" s="268">
        <v>132</v>
      </c>
      <c r="B142" s="277" t="s">
        <v>242</v>
      </c>
      <c r="C142" s="278">
        <v>72.8</v>
      </c>
      <c r="D142" s="279">
        <v>73.333333333333329</v>
      </c>
      <c r="E142" s="279">
        <v>71.716666666666654</v>
      </c>
      <c r="F142" s="279">
        <v>70.633333333333326</v>
      </c>
      <c r="G142" s="279">
        <v>69.016666666666652</v>
      </c>
      <c r="H142" s="279">
        <v>74.416666666666657</v>
      </c>
      <c r="I142" s="279">
        <v>76.033333333333331</v>
      </c>
      <c r="J142" s="279">
        <v>77.11666666666666</v>
      </c>
      <c r="K142" s="277">
        <v>74.95</v>
      </c>
      <c r="L142" s="277">
        <v>72.25</v>
      </c>
      <c r="M142" s="277">
        <v>26.011590000000002</v>
      </c>
    </row>
    <row r="143" spans="1:13">
      <c r="A143" s="268">
        <v>133</v>
      </c>
      <c r="B143" s="277" t="s">
        <v>96</v>
      </c>
      <c r="C143" s="278">
        <v>56.8</v>
      </c>
      <c r="D143" s="279">
        <v>57.766666666666673</v>
      </c>
      <c r="E143" s="279">
        <v>55.533333333333346</v>
      </c>
      <c r="F143" s="279">
        <v>54.266666666666673</v>
      </c>
      <c r="G143" s="279">
        <v>52.033333333333346</v>
      </c>
      <c r="H143" s="279">
        <v>59.033333333333346</v>
      </c>
      <c r="I143" s="279">
        <v>61.26666666666668</v>
      </c>
      <c r="J143" s="279">
        <v>62.533333333333346</v>
      </c>
      <c r="K143" s="277">
        <v>60</v>
      </c>
      <c r="L143" s="277">
        <v>56.5</v>
      </c>
      <c r="M143" s="277">
        <v>186.54528999999999</v>
      </c>
    </row>
    <row r="144" spans="1:13">
      <c r="A144" s="268">
        <v>134</v>
      </c>
      <c r="B144" s="277" t="s">
        <v>362</v>
      </c>
      <c r="C144" s="278">
        <v>447</v>
      </c>
      <c r="D144" s="279">
        <v>450.63333333333338</v>
      </c>
      <c r="E144" s="279">
        <v>442.36666666666679</v>
      </c>
      <c r="F144" s="279">
        <v>437.73333333333341</v>
      </c>
      <c r="G144" s="279">
        <v>429.46666666666681</v>
      </c>
      <c r="H144" s="279">
        <v>455.26666666666677</v>
      </c>
      <c r="I144" s="279">
        <v>463.5333333333333</v>
      </c>
      <c r="J144" s="279">
        <v>468.16666666666674</v>
      </c>
      <c r="K144" s="277">
        <v>458.9</v>
      </c>
      <c r="L144" s="277">
        <v>446</v>
      </c>
      <c r="M144" s="277">
        <v>0.54318</v>
      </c>
    </row>
    <row r="145" spans="1:13">
      <c r="A145" s="268">
        <v>135</v>
      </c>
      <c r="B145" s="277" t="s">
        <v>97</v>
      </c>
      <c r="C145" s="278">
        <v>1088.0999999999999</v>
      </c>
      <c r="D145" s="279">
        <v>1095.9666666666667</v>
      </c>
      <c r="E145" s="279">
        <v>1073.2333333333333</v>
      </c>
      <c r="F145" s="279">
        <v>1058.3666666666666</v>
      </c>
      <c r="G145" s="279">
        <v>1035.6333333333332</v>
      </c>
      <c r="H145" s="279">
        <v>1110.8333333333335</v>
      </c>
      <c r="I145" s="279">
        <v>1133.5666666666671</v>
      </c>
      <c r="J145" s="279">
        <v>1148.4333333333336</v>
      </c>
      <c r="K145" s="277">
        <v>1118.7</v>
      </c>
      <c r="L145" s="277">
        <v>1081.0999999999999</v>
      </c>
      <c r="M145" s="277">
        <v>17.35342</v>
      </c>
    </row>
    <row r="146" spans="1:13">
      <c r="A146" s="268">
        <v>136</v>
      </c>
      <c r="B146" s="277" t="s">
        <v>363</v>
      </c>
      <c r="C146" s="278">
        <v>184.2</v>
      </c>
      <c r="D146" s="279">
        <v>184.61666666666667</v>
      </c>
      <c r="E146" s="279">
        <v>180.23333333333335</v>
      </c>
      <c r="F146" s="279">
        <v>176.26666666666668</v>
      </c>
      <c r="G146" s="279">
        <v>171.88333333333335</v>
      </c>
      <c r="H146" s="279">
        <v>188.58333333333334</v>
      </c>
      <c r="I146" s="279">
        <v>192.96666666666667</v>
      </c>
      <c r="J146" s="279">
        <v>196.93333333333334</v>
      </c>
      <c r="K146" s="277">
        <v>189</v>
      </c>
      <c r="L146" s="277">
        <v>180.65</v>
      </c>
      <c r="M146" s="277">
        <v>1.3149900000000001</v>
      </c>
    </row>
    <row r="147" spans="1:13">
      <c r="A147" s="268">
        <v>137</v>
      </c>
      <c r="B147" s="277" t="s">
        <v>98</v>
      </c>
      <c r="C147" s="278">
        <v>154.94999999999999</v>
      </c>
      <c r="D147" s="279">
        <v>155.43333333333331</v>
      </c>
      <c r="E147" s="279">
        <v>153.66666666666663</v>
      </c>
      <c r="F147" s="279">
        <v>152.38333333333333</v>
      </c>
      <c r="G147" s="279">
        <v>150.61666666666665</v>
      </c>
      <c r="H147" s="279">
        <v>156.71666666666661</v>
      </c>
      <c r="I147" s="279">
        <v>158.48333333333332</v>
      </c>
      <c r="J147" s="279">
        <v>159.76666666666659</v>
      </c>
      <c r="K147" s="277">
        <v>157.19999999999999</v>
      </c>
      <c r="L147" s="277">
        <v>154.15</v>
      </c>
      <c r="M147" s="277">
        <v>20.59442</v>
      </c>
    </row>
    <row r="148" spans="1:13">
      <c r="A148" s="268">
        <v>138</v>
      </c>
      <c r="B148" s="277" t="s">
        <v>243</v>
      </c>
      <c r="C148" s="278">
        <v>12.35</v>
      </c>
      <c r="D148" s="279">
        <v>12.35</v>
      </c>
      <c r="E148" s="279">
        <v>12.35</v>
      </c>
      <c r="F148" s="279">
        <v>12.35</v>
      </c>
      <c r="G148" s="279">
        <v>12.35</v>
      </c>
      <c r="H148" s="279">
        <v>12.35</v>
      </c>
      <c r="I148" s="279">
        <v>12.35</v>
      </c>
      <c r="J148" s="279">
        <v>12.35</v>
      </c>
      <c r="K148" s="277">
        <v>12.35</v>
      </c>
      <c r="L148" s="277">
        <v>12.35</v>
      </c>
      <c r="M148" s="277">
        <v>8.2018599999999999</v>
      </c>
    </row>
    <row r="149" spans="1:13">
      <c r="A149" s="268">
        <v>139</v>
      </c>
      <c r="B149" s="277" t="s">
        <v>364</v>
      </c>
      <c r="C149" s="278">
        <v>248</v>
      </c>
      <c r="D149" s="279">
        <v>250.33333333333334</v>
      </c>
      <c r="E149" s="279">
        <v>244.66666666666669</v>
      </c>
      <c r="F149" s="279">
        <v>241.33333333333334</v>
      </c>
      <c r="G149" s="279">
        <v>235.66666666666669</v>
      </c>
      <c r="H149" s="279">
        <v>253.66666666666669</v>
      </c>
      <c r="I149" s="279">
        <v>259.33333333333337</v>
      </c>
      <c r="J149" s="279">
        <v>262.66666666666669</v>
      </c>
      <c r="K149" s="277">
        <v>256</v>
      </c>
      <c r="L149" s="277">
        <v>247</v>
      </c>
      <c r="M149" s="277">
        <v>8.5338100000000008</v>
      </c>
    </row>
    <row r="150" spans="1:13">
      <c r="A150" s="268">
        <v>140</v>
      </c>
      <c r="B150" s="277" t="s">
        <v>99</v>
      </c>
      <c r="C150" s="278">
        <v>54.4</v>
      </c>
      <c r="D150" s="279">
        <v>54.9</v>
      </c>
      <c r="E150" s="279">
        <v>53.599999999999994</v>
      </c>
      <c r="F150" s="279">
        <v>52.8</v>
      </c>
      <c r="G150" s="279">
        <v>51.499999999999993</v>
      </c>
      <c r="H150" s="279">
        <v>55.699999999999996</v>
      </c>
      <c r="I150" s="279">
        <v>56.999999999999993</v>
      </c>
      <c r="J150" s="279">
        <v>57.8</v>
      </c>
      <c r="K150" s="277">
        <v>56.2</v>
      </c>
      <c r="L150" s="277">
        <v>54.1</v>
      </c>
      <c r="M150" s="277">
        <v>369.08181000000002</v>
      </c>
    </row>
    <row r="151" spans="1:13">
      <c r="A151" s="268">
        <v>141</v>
      </c>
      <c r="B151" s="277" t="s">
        <v>367</v>
      </c>
      <c r="C151" s="278">
        <v>307.10000000000002</v>
      </c>
      <c r="D151" s="279">
        <v>304.25</v>
      </c>
      <c r="E151" s="279">
        <v>296.05</v>
      </c>
      <c r="F151" s="279">
        <v>285</v>
      </c>
      <c r="G151" s="279">
        <v>276.8</v>
      </c>
      <c r="H151" s="279">
        <v>315.3</v>
      </c>
      <c r="I151" s="279">
        <v>323.50000000000006</v>
      </c>
      <c r="J151" s="279">
        <v>334.55</v>
      </c>
      <c r="K151" s="277">
        <v>312.45</v>
      </c>
      <c r="L151" s="277">
        <v>293.2</v>
      </c>
      <c r="M151" s="277">
        <v>5.0178099999999999</v>
      </c>
    </row>
    <row r="152" spans="1:13">
      <c r="A152" s="268">
        <v>142</v>
      </c>
      <c r="B152" s="277" t="s">
        <v>366</v>
      </c>
      <c r="C152" s="278">
        <v>1925.1</v>
      </c>
      <c r="D152" s="279">
        <v>1926.55</v>
      </c>
      <c r="E152" s="279">
        <v>1893.1</v>
      </c>
      <c r="F152" s="279">
        <v>1861.1</v>
      </c>
      <c r="G152" s="279">
        <v>1827.6499999999999</v>
      </c>
      <c r="H152" s="279">
        <v>1958.55</v>
      </c>
      <c r="I152" s="279">
        <v>1992.0000000000002</v>
      </c>
      <c r="J152" s="279">
        <v>2024</v>
      </c>
      <c r="K152" s="277">
        <v>1960</v>
      </c>
      <c r="L152" s="277">
        <v>1894.55</v>
      </c>
      <c r="M152" s="277">
        <v>1.55602</v>
      </c>
    </row>
    <row r="153" spans="1:13">
      <c r="A153" s="268">
        <v>143</v>
      </c>
      <c r="B153" s="277" t="s">
        <v>368</v>
      </c>
      <c r="C153" s="278">
        <v>490</v>
      </c>
      <c r="D153" s="279">
        <v>491.36666666666662</v>
      </c>
      <c r="E153" s="279">
        <v>484.23333333333323</v>
      </c>
      <c r="F153" s="279">
        <v>478.46666666666664</v>
      </c>
      <c r="G153" s="279">
        <v>471.33333333333326</v>
      </c>
      <c r="H153" s="279">
        <v>497.13333333333321</v>
      </c>
      <c r="I153" s="279">
        <v>504.26666666666654</v>
      </c>
      <c r="J153" s="279">
        <v>510.03333333333319</v>
      </c>
      <c r="K153" s="277">
        <v>498.5</v>
      </c>
      <c r="L153" s="277">
        <v>485.6</v>
      </c>
      <c r="M153" s="277">
        <v>0.53227000000000002</v>
      </c>
    </row>
    <row r="154" spans="1:13">
      <c r="A154" s="268">
        <v>144</v>
      </c>
      <c r="B154" s="277" t="s">
        <v>371</v>
      </c>
      <c r="C154" s="278">
        <v>133.55000000000001</v>
      </c>
      <c r="D154" s="279">
        <v>135.6</v>
      </c>
      <c r="E154" s="279">
        <v>131.5</v>
      </c>
      <c r="F154" s="279">
        <v>129.45000000000002</v>
      </c>
      <c r="G154" s="279">
        <v>125.35000000000002</v>
      </c>
      <c r="H154" s="279">
        <v>137.64999999999998</v>
      </c>
      <c r="I154" s="279">
        <v>141.74999999999994</v>
      </c>
      <c r="J154" s="279">
        <v>143.79999999999995</v>
      </c>
      <c r="K154" s="277">
        <v>139.69999999999999</v>
      </c>
      <c r="L154" s="277">
        <v>133.55000000000001</v>
      </c>
      <c r="M154" s="277">
        <v>3.4672299999999998</v>
      </c>
    </row>
    <row r="155" spans="1:13">
      <c r="A155" s="268">
        <v>145</v>
      </c>
      <c r="B155" s="277" t="s">
        <v>365</v>
      </c>
      <c r="C155" s="278">
        <v>385.45</v>
      </c>
      <c r="D155" s="279">
        <v>389.15000000000003</v>
      </c>
      <c r="E155" s="279">
        <v>378.30000000000007</v>
      </c>
      <c r="F155" s="279">
        <v>371.15000000000003</v>
      </c>
      <c r="G155" s="279">
        <v>360.30000000000007</v>
      </c>
      <c r="H155" s="279">
        <v>396.30000000000007</v>
      </c>
      <c r="I155" s="279">
        <v>407.15000000000009</v>
      </c>
      <c r="J155" s="279">
        <v>414.30000000000007</v>
      </c>
      <c r="K155" s="277">
        <v>400</v>
      </c>
      <c r="L155" s="277">
        <v>382</v>
      </c>
      <c r="M155" s="277">
        <v>1.6240000000000001E-2</v>
      </c>
    </row>
    <row r="156" spans="1:13">
      <c r="A156" s="268">
        <v>146</v>
      </c>
      <c r="B156" s="277" t="s">
        <v>370</v>
      </c>
      <c r="C156" s="278">
        <v>122.95</v>
      </c>
      <c r="D156" s="279">
        <v>123.43333333333332</v>
      </c>
      <c r="E156" s="279">
        <v>122.11666666666665</v>
      </c>
      <c r="F156" s="279">
        <v>121.28333333333332</v>
      </c>
      <c r="G156" s="279">
        <v>119.96666666666664</v>
      </c>
      <c r="H156" s="279">
        <v>124.26666666666665</v>
      </c>
      <c r="I156" s="279">
        <v>125.58333333333334</v>
      </c>
      <c r="J156" s="279">
        <v>126.41666666666666</v>
      </c>
      <c r="K156" s="277">
        <v>124.75</v>
      </c>
      <c r="L156" s="277">
        <v>122.6</v>
      </c>
      <c r="M156" s="277">
        <v>18.994250000000001</v>
      </c>
    </row>
    <row r="157" spans="1:13">
      <c r="A157" s="268">
        <v>147</v>
      </c>
      <c r="B157" s="277" t="s">
        <v>244</v>
      </c>
      <c r="C157" s="278">
        <v>117.2</v>
      </c>
      <c r="D157" s="279">
        <v>118</v>
      </c>
      <c r="E157" s="279">
        <v>116.4</v>
      </c>
      <c r="F157" s="279">
        <v>115.60000000000001</v>
      </c>
      <c r="G157" s="279">
        <v>114.00000000000001</v>
      </c>
      <c r="H157" s="279">
        <v>118.8</v>
      </c>
      <c r="I157" s="279">
        <v>120.39999999999999</v>
      </c>
      <c r="J157" s="279">
        <v>121.19999999999999</v>
      </c>
      <c r="K157" s="277">
        <v>119.6</v>
      </c>
      <c r="L157" s="277">
        <v>117.2</v>
      </c>
      <c r="M157" s="277">
        <v>17.19051</v>
      </c>
    </row>
    <row r="158" spans="1:13">
      <c r="A158" s="268">
        <v>148</v>
      </c>
      <c r="B158" s="277" t="s">
        <v>369</v>
      </c>
      <c r="C158" s="278">
        <v>39.1</v>
      </c>
      <c r="D158" s="279">
        <v>38.916666666666664</v>
      </c>
      <c r="E158" s="279">
        <v>37.68333333333333</v>
      </c>
      <c r="F158" s="279">
        <v>36.266666666666666</v>
      </c>
      <c r="G158" s="279">
        <v>35.033333333333331</v>
      </c>
      <c r="H158" s="279">
        <v>40.333333333333329</v>
      </c>
      <c r="I158" s="279">
        <v>41.566666666666663</v>
      </c>
      <c r="J158" s="279">
        <v>42.983333333333327</v>
      </c>
      <c r="K158" s="277">
        <v>40.15</v>
      </c>
      <c r="L158" s="277">
        <v>37.5</v>
      </c>
      <c r="M158" s="277">
        <v>43.579979999999999</v>
      </c>
    </row>
    <row r="159" spans="1:13">
      <c r="A159" s="268">
        <v>149</v>
      </c>
      <c r="B159" s="277" t="s">
        <v>100</v>
      </c>
      <c r="C159" s="278">
        <v>102.7</v>
      </c>
      <c r="D159" s="279">
        <v>102.86666666666667</v>
      </c>
      <c r="E159" s="279">
        <v>101.53333333333335</v>
      </c>
      <c r="F159" s="279">
        <v>100.36666666666667</v>
      </c>
      <c r="G159" s="279">
        <v>99.033333333333346</v>
      </c>
      <c r="H159" s="279">
        <v>104.03333333333335</v>
      </c>
      <c r="I159" s="279">
        <v>105.36666666666666</v>
      </c>
      <c r="J159" s="279">
        <v>106.53333333333335</v>
      </c>
      <c r="K159" s="277">
        <v>104.2</v>
      </c>
      <c r="L159" s="277">
        <v>101.7</v>
      </c>
      <c r="M159" s="277">
        <v>151.39502999999999</v>
      </c>
    </row>
    <row r="160" spans="1:13">
      <c r="A160" s="268">
        <v>150</v>
      </c>
      <c r="B160" s="277" t="s">
        <v>375</v>
      </c>
      <c r="C160" s="278">
        <v>1588.95</v>
      </c>
      <c r="D160" s="279">
        <v>1596.05</v>
      </c>
      <c r="E160" s="279">
        <v>1578.8999999999999</v>
      </c>
      <c r="F160" s="279">
        <v>1568.85</v>
      </c>
      <c r="G160" s="279">
        <v>1551.6999999999998</v>
      </c>
      <c r="H160" s="279">
        <v>1606.1</v>
      </c>
      <c r="I160" s="279">
        <v>1623.25</v>
      </c>
      <c r="J160" s="279">
        <v>1633.3</v>
      </c>
      <c r="K160" s="277">
        <v>1613.2</v>
      </c>
      <c r="L160" s="277">
        <v>1586</v>
      </c>
      <c r="M160" s="277">
        <v>0.1837</v>
      </c>
    </row>
    <row r="161" spans="1:13">
      <c r="A161" s="268">
        <v>151</v>
      </c>
      <c r="B161" s="277" t="s">
        <v>376</v>
      </c>
      <c r="C161" s="278">
        <v>1501.15</v>
      </c>
      <c r="D161" s="279">
        <v>1503.75</v>
      </c>
      <c r="E161" s="279">
        <v>1457.5</v>
      </c>
      <c r="F161" s="279">
        <v>1413.85</v>
      </c>
      <c r="G161" s="279">
        <v>1367.6</v>
      </c>
      <c r="H161" s="279">
        <v>1547.4</v>
      </c>
      <c r="I161" s="279">
        <v>1593.65</v>
      </c>
      <c r="J161" s="279">
        <v>1637.3000000000002</v>
      </c>
      <c r="K161" s="277">
        <v>1550</v>
      </c>
      <c r="L161" s="277">
        <v>1460.1</v>
      </c>
      <c r="M161" s="277">
        <v>0.10097</v>
      </c>
    </row>
    <row r="162" spans="1:13">
      <c r="A162" s="268">
        <v>152</v>
      </c>
      <c r="B162" s="277" t="s">
        <v>377</v>
      </c>
      <c r="C162" s="278">
        <v>16.649999999999999</v>
      </c>
      <c r="D162" s="279">
        <v>16.233333333333331</v>
      </c>
      <c r="E162" s="279">
        <v>15.816666666666663</v>
      </c>
      <c r="F162" s="279">
        <v>14.983333333333333</v>
      </c>
      <c r="G162" s="279">
        <v>14.566666666666665</v>
      </c>
      <c r="H162" s="279">
        <v>17.066666666666663</v>
      </c>
      <c r="I162" s="279">
        <v>17.483333333333327</v>
      </c>
      <c r="J162" s="279">
        <v>18.316666666666659</v>
      </c>
      <c r="K162" s="277">
        <v>16.649999999999999</v>
      </c>
      <c r="L162" s="277">
        <v>15.4</v>
      </c>
      <c r="M162" s="277">
        <v>29.714400000000001</v>
      </c>
    </row>
    <row r="163" spans="1:13">
      <c r="A163" s="268">
        <v>153</v>
      </c>
      <c r="B163" s="277" t="s">
        <v>372</v>
      </c>
      <c r="C163" s="278">
        <v>520.4</v>
      </c>
      <c r="D163" s="279">
        <v>522.80000000000007</v>
      </c>
      <c r="E163" s="279">
        <v>515.60000000000014</v>
      </c>
      <c r="F163" s="279">
        <v>510.80000000000007</v>
      </c>
      <c r="G163" s="279">
        <v>503.60000000000014</v>
      </c>
      <c r="H163" s="279">
        <v>527.60000000000014</v>
      </c>
      <c r="I163" s="279">
        <v>534.80000000000018</v>
      </c>
      <c r="J163" s="279">
        <v>539.60000000000014</v>
      </c>
      <c r="K163" s="277">
        <v>530</v>
      </c>
      <c r="L163" s="277">
        <v>518</v>
      </c>
      <c r="M163" s="277">
        <v>0.51554999999999995</v>
      </c>
    </row>
    <row r="164" spans="1:13">
      <c r="A164" s="268">
        <v>154</v>
      </c>
      <c r="B164" s="277" t="s">
        <v>382</v>
      </c>
      <c r="C164" s="278">
        <v>211.3</v>
      </c>
      <c r="D164" s="279">
        <v>212.46666666666667</v>
      </c>
      <c r="E164" s="279">
        <v>208.98333333333335</v>
      </c>
      <c r="F164" s="279">
        <v>206.66666666666669</v>
      </c>
      <c r="G164" s="279">
        <v>203.18333333333337</v>
      </c>
      <c r="H164" s="279">
        <v>214.78333333333333</v>
      </c>
      <c r="I164" s="279">
        <v>218.26666666666662</v>
      </c>
      <c r="J164" s="279">
        <v>220.58333333333331</v>
      </c>
      <c r="K164" s="277">
        <v>215.95</v>
      </c>
      <c r="L164" s="277">
        <v>210.15</v>
      </c>
      <c r="M164" s="277">
        <v>0.60660999999999998</v>
      </c>
    </row>
    <row r="165" spans="1:13">
      <c r="A165" s="268">
        <v>155</v>
      </c>
      <c r="B165" s="277" t="s">
        <v>373</v>
      </c>
      <c r="C165" s="278">
        <v>82.35</v>
      </c>
      <c r="D165" s="279">
        <v>82.283333333333331</v>
      </c>
      <c r="E165" s="279">
        <v>81.166666666666657</v>
      </c>
      <c r="F165" s="279">
        <v>79.98333333333332</v>
      </c>
      <c r="G165" s="279">
        <v>78.866666666666646</v>
      </c>
      <c r="H165" s="279">
        <v>83.466666666666669</v>
      </c>
      <c r="I165" s="279">
        <v>84.583333333333343</v>
      </c>
      <c r="J165" s="279">
        <v>85.76666666666668</v>
      </c>
      <c r="K165" s="277">
        <v>83.4</v>
      </c>
      <c r="L165" s="277">
        <v>81.099999999999994</v>
      </c>
      <c r="M165" s="277">
        <v>1.31728</v>
      </c>
    </row>
    <row r="166" spans="1:13">
      <c r="A166" s="268">
        <v>156</v>
      </c>
      <c r="B166" s="277" t="s">
        <v>374</v>
      </c>
      <c r="C166" s="278">
        <v>169.4</v>
      </c>
      <c r="D166" s="279">
        <v>172.26666666666665</v>
      </c>
      <c r="E166" s="279">
        <v>164.5333333333333</v>
      </c>
      <c r="F166" s="279">
        <v>159.66666666666666</v>
      </c>
      <c r="G166" s="279">
        <v>151.93333333333331</v>
      </c>
      <c r="H166" s="279">
        <v>177.1333333333333</v>
      </c>
      <c r="I166" s="279">
        <v>184.86666666666665</v>
      </c>
      <c r="J166" s="279">
        <v>189.73333333333329</v>
      </c>
      <c r="K166" s="277">
        <v>180</v>
      </c>
      <c r="L166" s="277">
        <v>167.4</v>
      </c>
      <c r="M166" s="277">
        <v>16.462</v>
      </c>
    </row>
    <row r="167" spans="1:13">
      <c r="A167" s="268">
        <v>157</v>
      </c>
      <c r="B167" s="277" t="s">
        <v>245</v>
      </c>
      <c r="C167" s="278">
        <v>160.85</v>
      </c>
      <c r="D167" s="279">
        <v>158.91666666666666</v>
      </c>
      <c r="E167" s="279">
        <v>152.08333333333331</v>
      </c>
      <c r="F167" s="279">
        <v>143.31666666666666</v>
      </c>
      <c r="G167" s="279">
        <v>136.48333333333332</v>
      </c>
      <c r="H167" s="279">
        <v>167.68333333333331</v>
      </c>
      <c r="I167" s="279">
        <v>174.51666666666662</v>
      </c>
      <c r="J167" s="279">
        <v>183.2833333333333</v>
      </c>
      <c r="K167" s="277">
        <v>165.75</v>
      </c>
      <c r="L167" s="277">
        <v>150.15</v>
      </c>
      <c r="M167" s="277">
        <v>23.954419999999999</v>
      </c>
    </row>
    <row r="168" spans="1:13">
      <c r="A168" s="268">
        <v>158</v>
      </c>
      <c r="B168" s="277" t="s">
        <v>378</v>
      </c>
      <c r="C168" s="278">
        <v>5092.25</v>
      </c>
      <c r="D168" s="279">
        <v>5091.0999999999995</v>
      </c>
      <c r="E168" s="279">
        <v>5057.1999999999989</v>
      </c>
      <c r="F168" s="279">
        <v>5022.1499999999996</v>
      </c>
      <c r="G168" s="279">
        <v>4988.2499999999991</v>
      </c>
      <c r="H168" s="279">
        <v>5126.1499999999987</v>
      </c>
      <c r="I168" s="279">
        <v>5160.0499999999984</v>
      </c>
      <c r="J168" s="279">
        <v>5195.0999999999985</v>
      </c>
      <c r="K168" s="277">
        <v>5125</v>
      </c>
      <c r="L168" s="277">
        <v>5056.05</v>
      </c>
      <c r="M168" s="277">
        <v>0.56984999999999997</v>
      </c>
    </row>
    <row r="169" spans="1:13">
      <c r="A169" s="268">
        <v>159</v>
      </c>
      <c r="B169" s="277" t="s">
        <v>379</v>
      </c>
      <c r="C169" s="278">
        <v>1462.45</v>
      </c>
      <c r="D169" s="279">
        <v>1472</v>
      </c>
      <c r="E169" s="279">
        <v>1448.95</v>
      </c>
      <c r="F169" s="279">
        <v>1435.45</v>
      </c>
      <c r="G169" s="279">
        <v>1412.4</v>
      </c>
      <c r="H169" s="279">
        <v>1485.5</v>
      </c>
      <c r="I169" s="279">
        <v>1508.5500000000002</v>
      </c>
      <c r="J169" s="279">
        <v>1522.05</v>
      </c>
      <c r="K169" s="277">
        <v>1495.05</v>
      </c>
      <c r="L169" s="277">
        <v>1458.5</v>
      </c>
      <c r="M169" s="277">
        <v>0.21657999999999999</v>
      </c>
    </row>
    <row r="170" spans="1:13">
      <c r="A170" s="268">
        <v>160</v>
      </c>
      <c r="B170" s="277" t="s">
        <v>101</v>
      </c>
      <c r="C170" s="278">
        <v>419.35</v>
      </c>
      <c r="D170" s="279">
        <v>419.83333333333331</v>
      </c>
      <c r="E170" s="279">
        <v>414.66666666666663</v>
      </c>
      <c r="F170" s="279">
        <v>409.98333333333329</v>
      </c>
      <c r="G170" s="279">
        <v>404.81666666666661</v>
      </c>
      <c r="H170" s="279">
        <v>424.51666666666665</v>
      </c>
      <c r="I170" s="279">
        <v>429.68333333333328</v>
      </c>
      <c r="J170" s="279">
        <v>434.36666666666667</v>
      </c>
      <c r="K170" s="277">
        <v>425</v>
      </c>
      <c r="L170" s="277">
        <v>415.15</v>
      </c>
      <c r="M170" s="277">
        <v>36.601050000000001</v>
      </c>
    </row>
    <row r="171" spans="1:13">
      <c r="A171" s="268">
        <v>161</v>
      </c>
      <c r="B171" s="277" t="s">
        <v>387</v>
      </c>
      <c r="C171" s="278">
        <v>41.85</v>
      </c>
      <c r="D171" s="279">
        <v>42.133333333333333</v>
      </c>
      <c r="E171" s="279">
        <v>40.766666666666666</v>
      </c>
      <c r="F171" s="279">
        <v>39.68333333333333</v>
      </c>
      <c r="G171" s="279">
        <v>38.316666666666663</v>
      </c>
      <c r="H171" s="279">
        <v>43.216666666666669</v>
      </c>
      <c r="I171" s="279">
        <v>44.583333333333329</v>
      </c>
      <c r="J171" s="279">
        <v>45.666666666666671</v>
      </c>
      <c r="K171" s="277">
        <v>43.5</v>
      </c>
      <c r="L171" s="277">
        <v>41.05</v>
      </c>
      <c r="M171" s="277">
        <v>28.605709999999998</v>
      </c>
    </row>
    <row r="172" spans="1:13">
      <c r="A172" s="268">
        <v>162</v>
      </c>
      <c r="B172" s="277" t="s">
        <v>103</v>
      </c>
      <c r="C172" s="278">
        <v>20.9</v>
      </c>
      <c r="D172" s="279">
        <v>21.116666666666664</v>
      </c>
      <c r="E172" s="279">
        <v>20.533333333333328</v>
      </c>
      <c r="F172" s="279">
        <v>20.166666666666664</v>
      </c>
      <c r="G172" s="279">
        <v>19.583333333333329</v>
      </c>
      <c r="H172" s="279">
        <v>21.483333333333327</v>
      </c>
      <c r="I172" s="279">
        <v>22.066666666666663</v>
      </c>
      <c r="J172" s="279">
        <v>22.433333333333326</v>
      </c>
      <c r="K172" s="277">
        <v>21.7</v>
      </c>
      <c r="L172" s="277">
        <v>20.75</v>
      </c>
      <c r="M172" s="277">
        <v>173.07951</v>
      </c>
    </row>
    <row r="173" spans="1:13">
      <c r="A173" s="268">
        <v>163</v>
      </c>
      <c r="B173" s="277" t="s">
        <v>388</v>
      </c>
      <c r="C173" s="278">
        <v>163.44999999999999</v>
      </c>
      <c r="D173" s="279">
        <v>164.71666666666667</v>
      </c>
      <c r="E173" s="279">
        <v>160.63333333333333</v>
      </c>
      <c r="F173" s="279">
        <v>157.81666666666666</v>
      </c>
      <c r="G173" s="279">
        <v>153.73333333333332</v>
      </c>
      <c r="H173" s="279">
        <v>167.53333333333333</v>
      </c>
      <c r="I173" s="279">
        <v>171.61666666666665</v>
      </c>
      <c r="J173" s="279">
        <v>174.43333333333334</v>
      </c>
      <c r="K173" s="277">
        <v>168.8</v>
      </c>
      <c r="L173" s="277">
        <v>161.9</v>
      </c>
      <c r="M173" s="277">
        <v>25.15175</v>
      </c>
    </row>
    <row r="174" spans="1:13">
      <c r="A174" s="268">
        <v>164</v>
      </c>
      <c r="B174" s="277" t="s">
        <v>380</v>
      </c>
      <c r="C174" s="278">
        <v>973.9</v>
      </c>
      <c r="D174" s="279">
        <v>976.66666666666663</v>
      </c>
      <c r="E174" s="279">
        <v>968.33333333333326</v>
      </c>
      <c r="F174" s="279">
        <v>962.76666666666665</v>
      </c>
      <c r="G174" s="279">
        <v>954.43333333333328</v>
      </c>
      <c r="H174" s="279">
        <v>982.23333333333323</v>
      </c>
      <c r="I174" s="279">
        <v>990.56666666666649</v>
      </c>
      <c r="J174" s="279">
        <v>996.13333333333321</v>
      </c>
      <c r="K174" s="277">
        <v>985</v>
      </c>
      <c r="L174" s="277">
        <v>971.1</v>
      </c>
      <c r="M174" s="277">
        <v>0.36732999999999999</v>
      </c>
    </row>
    <row r="175" spans="1:13">
      <c r="A175" s="268">
        <v>165</v>
      </c>
      <c r="B175" s="277" t="s">
        <v>246</v>
      </c>
      <c r="C175" s="278">
        <v>462.4</v>
      </c>
      <c r="D175" s="279">
        <v>458.98333333333335</v>
      </c>
      <c r="E175" s="279">
        <v>452.2166666666667</v>
      </c>
      <c r="F175" s="279">
        <v>442.03333333333336</v>
      </c>
      <c r="G175" s="279">
        <v>435.26666666666671</v>
      </c>
      <c r="H175" s="279">
        <v>469.16666666666669</v>
      </c>
      <c r="I175" s="279">
        <v>475.93333333333334</v>
      </c>
      <c r="J175" s="279">
        <v>486.11666666666667</v>
      </c>
      <c r="K175" s="277">
        <v>465.75</v>
      </c>
      <c r="L175" s="277">
        <v>448.8</v>
      </c>
      <c r="M175" s="277">
        <v>3.8391700000000002</v>
      </c>
    </row>
    <row r="176" spans="1:13">
      <c r="A176" s="268">
        <v>166</v>
      </c>
      <c r="B176" s="277" t="s">
        <v>104</v>
      </c>
      <c r="C176" s="278">
        <v>695.35</v>
      </c>
      <c r="D176" s="279">
        <v>699.05000000000007</v>
      </c>
      <c r="E176" s="279">
        <v>689.70000000000016</v>
      </c>
      <c r="F176" s="279">
        <v>684.05000000000007</v>
      </c>
      <c r="G176" s="279">
        <v>674.70000000000016</v>
      </c>
      <c r="H176" s="279">
        <v>704.70000000000016</v>
      </c>
      <c r="I176" s="279">
        <v>714.05000000000007</v>
      </c>
      <c r="J176" s="279">
        <v>719.70000000000016</v>
      </c>
      <c r="K176" s="277">
        <v>708.4</v>
      </c>
      <c r="L176" s="277">
        <v>693.4</v>
      </c>
      <c r="M176" s="277">
        <v>7.8439500000000004</v>
      </c>
    </row>
    <row r="177" spans="1:13">
      <c r="A177" s="268">
        <v>167</v>
      </c>
      <c r="B177" s="277" t="s">
        <v>247</v>
      </c>
      <c r="C177" s="278">
        <v>394.95</v>
      </c>
      <c r="D177" s="279">
        <v>396.98333333333335</v>
      </c>
      <c r="E177" s="279">
        <v>388.9666666666667</v>
      </c>
      <c r="F177" s="279">
        <v>382.98333333333335</v>
      </c>
      <c r="G177" s="279">
        <v>374.9666666666667</v>
      </c>
      <c r="H177" s="279">
        <v>402.9666666666667</v>
      </c>
      <c r="I177" s="279">
        <v>410.98333333333335</v>
      </c>
      <c r="J177" s="279">
        <v>416.9666666666667</v>
      </c>
      <c r="K177" s="277">
        <v>405</v>
      </c>
      <c r="L177" s="277">
        <v>391</v>
      </c>
      <c r="M177" s="277">
        <v>0.69664999999999999</v>
      </c>
    </row>
    <row r="178" spans="1:13">
      <c r="A178" s="268">
        <v>168</v>
      </c>
      <c r="B178" s="277" t="s">
        <v>248</v>
      </c>
      <c r="C178" s="278">
        <v>876.25</v>
      </c>
      <c r="D178" s="279">
        <v>881.7833333333333</v>
      </c>
      <c r="E178" s="279">
        <v>864.56666666666661</v>
      </c>
      <c r="F178" s="279">
        <v>852.88333333333333</v>
      </c>
      <c r="G178" s="279">
        <v>835.66666666666663</v>
      </c>
      <c r="H178" s="279">
        <v>893.46666666666658</v>
      </c>
      <c r="I178" s="279">
        <v>910.68333333333328</v>
      </c>
      <c r="J178" s="279">
        <v>922.36666666666656</v>
      </c>
      <c r="K178" s="277">
        <v>899</v>
      </c>
      <c r="L178" s="277">
        <v>870.1</v>
      </c>
      <c r="M178" s="277">
        <v>2.53504</v>
      </c>
    </row>
    <row r="179" spans="1:13">
      <c r="A179" s="268">
        <v>169</v>
      </c>
      <c r="B179" s="277" t="s">
        <v>389</v>
      </c>
      <c r="C179" s="278">
        <v>81.3</v>
      </c>
      <c r="D179" s="279">
        <v>82.816666666666663</v>
      </c>
      <c r="E179" s="279">
        <v>78.98333333333332</v>
      </c>
      <c r="F179" s="279">
        <v>76.666666666666657</v>
      </c>
      <c r="G179" s="279">
        <v>72.833333333333314</v>
      </c>
      <c r="H179" s="279">
        <v>85.133333333333326</v>
      </c>
      <c r="I179" s="279">
        <v>88.966666666666669</v>
      </c>
      <c r="J179" s="279">
        <v>91.283333333333331</v>
      </c>
      <c r="K179" s="277">
        <v>86.65</v>
      </c>
      <c r="L179" s="277">
        <v>80.5</v>
      </c>
      <c r="M179" s="277">
        <v>5.0990599999999997</v>
      </c>
    </row>
    <row r="180" spans="1:13">
      <c r="A180" s="268">
        <v>170</v>
      </c>
      <c r="B180" s="277" t="s">
        <v>381</v>
      </c>
      <c r="C180" s="278">
        <v>209.7</v>
      </c>
      <c r="D180" s="279">
        <v>210.23333333333335</v>
      </c>
      <c r="E180" s="279">
        <v>206.56666666666669</v>
      </c>
      <c r="F180" s="279">
        <v>203.43333333333334</v>
      </c>
      <c r="G180" s="279">
        <v>199.76666666666668</v>
      </c>
      <c r="H180" s="279">
        <v>213.3666666666667</v>
      </c>
      <c r="I180" s="279">
        <v>217.03333333333333</v>
      </c>
      <c r="J180" s="279">
        <v>220.16666666666671</v>
      </c>
      <c r="K180" s="277">
        <v>213.9</v>
      </c>
      <c r="L180" s="277">
        <v>207.1</v>
      </c>
      <c r="M180" s="277">
        <v>16.510580000000001</v>
      </c>
    </row>
    <row r="181" spans="1:13">
      <c r="A181" s="268">
        <v>171</v>
      </c>
      <c r="B181" s="277" t="s">
        <v>249</v>
      </c>
      <c r="C181" s="278">
        <v>185.7</v>
      </c>
      <c r="D181" s="279">
        <v>187.53333333333333</v>
      </c>
      <c r="E181" s="279">
        <v>183.16666666666666</v>
      </c>
      <c r="F181" s="279">
        <v>180.63333333333333</v>
      </c>
      <c r="G181" s="279">
        <v>176.26666666666665</v>
      </c>
      <c r="H181" s="279">
        <v>190.06666666666666</v>
      </c>
      <c r="I181" s="279">
        <v>194.43333333333334</v>
      </c>
      <c r="J181" s="279">
        <v>196.96666666666667</v>
      </c>
      <c r="K181" s="277">
        <v>191.9</v>
      </c>
      <c r="L181" s="277">
        <v>185</v>
      </c>
      <c r="M181" s="277">
        <v>4.7591700000000001</v>
      </c>
    </row>
    <row r="182" spans="1:13">
      <c r="A182" s="268">
        <v>172</v>
      </c>
      <c r="B182" s="277" t="s">
        <v>105</v>
      </c>
      <c r="C182" s="278">
        <v>608.5</v>
      </c>
      <c r="D182" s="279">
        <v>615.21666666666658</v>
      </c>
      <c r="E182" s="279">
        <v>598.58333333333314</v>
      </c>
      <c r="F182" s="279">
        <v>588.66666666666652</v>
      </c>
      <c r="G182" s="279">
        <v>572.03333333333308</v>
      </c>
      <c r="H182" s="279">
        <v>625.13333333333321</v>
      </c>
      <c r="I182" s="279">
        <v>641.76666666666665</v>
      </c>
      <c r="J182" s="279">
        <v>651.68333333333328</v>
      </c>
      <c r="K182" s="277">
        <v>631.85</v>
      </c>
      <c r="L182" s="277">
        <v>605.29999999999995</v>
      </c>
      <c r="M182" s="277">
        <v>23.915849999999999</v>
      </c>
    </row>
    <row r="183" spans="1:13">
      <c r="A183" s="268">
        <v>173</v>
      </c>
      <c r="B183" s="277" t="s">
        <v>383</v>
      </c>
      <c r="C183" s="278">
        <v>89.15</v>
      </c>
      <c r="D183" s="279">
        <v>89.933333333333337</v>
      </c>
      <c r="E183" s="279">
        <v>87.866666666666674</v>
      </c>
      <c r="F183" s="279">
        <v>86.583333333333343</v>
      </c>
      <c r="G183" s="279">
        <v>84.51666666666668</v>
      </c>
      <c r="H183" s="279">
        <v>91.216666666666669</v>
      </c>
      <c r="I183" s="279">
        <v>93.283333333333331</v>
      </c>
      <c r="J183" s="279">
        <v>94.566666666666663</v>
      </c>
      <c r="K183" s="277">
        <v>92</v>
      </c>
      <c r="L183" s="277">
        <v>88.65</v>
      </c>
      <c r="M183" s="277">
        <v>6.5987799999999996</v>
      </c>
    </row>
    <row r="184" spans="1:13">
      <c r="A184" s="268">
        <v>174</v>
      </c>
      <c r="B184" s="277" t="s">
        <v>384</v>
      </c>
      <c r="C184" s="278">
        <v>486.65</v>
      </c>
      <c r="D184" s="279">
        <v>487.84999999999997</v>
      </c>
      <c r="E184" s="279">
        <v>481.79999999999995</v>
      </c>
      <c r="F184" s="279">
        <v>476.95</v>
      </c>
      <c r="G184" s="279">
        <v>470.9</v>
      </c>
      <c r="H184" s="279">
        <v>492.69999999999993</v>
      </c>
      <c r="I184" s="279">
        <v>498.75</v>
      </c>
      <c r="J184" s="279">
        <v>503.59999999999991</v>
      </c>
      <c r="K184" s="277">
        <v>493.9</v>
      </c>
      <c r="L184" s="277">
        <v>483</v>
      </c>
      <c r="M184" s="277">
        <v>0.14885999999999999</v>
      </c>
    </row>
    <row r="185" spans="1:13">
      <c r="A185" s="268">
        <v>175</v>
      </c>
      <c r="B185" s="277" t="s">
        <v>390</v>
      </c>
      <c r="C185" s="278">
        <v>58.5</v>
      </c>
      <c r="D185" s="279">
        <v>59.083333333333336</v>
      </c>
      <c r="E185" s="279">
        <v>57.416666666666671</v>
      </c>
      <c r="F185" s="279">
        <v>56.333333333333336</v>
      </c>
      <c r="G185" s="279">
        <v>54.666666666666671</v>
      </c>
      <c r="H185" s="279">
        <v>60.166666666666671</v>
      </c>
      <c r="I185" s="279">
        <v>61.833333333333343</v>
      </c>
      <c r="J185" s="279">
        <v>62.916666666666671</v>
      </c>
      <c r="K185" s="277">
        <v>60.75</v>
      </c>
      <c r="L185" s="277">
        <v>58</v>
      </c>
      <c r="M185" s="277">
        <v>22.353809999999999</v>
      </c>
    </row>
    <row r="186" spans="1:13">
      <c r="A186" s="268">
        <v>176</v>
      </c>
      <c r="B186" s="277" t="s">
        <v>250</v>
      </c>
      <c r="C186" s="278">
        <v>214.25</v>
      </c>
      <c r="D186" s="279">
        <v>217.06666666666669</v>
      </c>
      <c r="E186" s="279">
        <v>209.68333333333339</v>
      </c>
      <c r="F186" s="279">
        <v>205.1166666666667</v>
      </c>
      <c r="G186" s="279">
        <v>197.73333333333341</v>
      </c>
      <c r="H186" s="279">
        <v>221.63333333333338</v>
      </c>
      <c r="I186" s="279">
        <v>229.01666666666665</v>
      </c>
      <c r="J186" s="279">
        <v>233.58333333333337</v>
      </c>
      <c r="K186" s="277">
        <v>224.45</v>
      </c>
      <c r="L186" s="277">
        <v>212.5</v>
      </c>
      <c r="M186" s="277">
        <v>5.08744</v>
      </c>
    </row>
    <row r="187" spans="1:13">
      <c r="A187" s="268">
        <v>177</v>
      </c>
      <c r="B187" s="277" t="s">
        <v>385</v>
      </c>
      <c r="C187" s="278">
        <v>344.6</v>
      </c>
      <c r="D187" s="279">
        <v>347.5333333333333</v>
      </c>
      <c r="E187" s="279">
        <v>339.06666666666661</v>
      </c>
      <c r="F187" s="279">
        <v>333.5333333333333</v>
      </c>
      <c r="G187" s="279">
        <v>325.06666666666661</v>
      </c>
      <c r="H187" s="279">
        <v>353.06666666666661</v>
      </c>
      <c r="I187" s="279">
        <v>361.5333333333333</v>
      </c>
      <c r="J187" s="279">
        <v>367.06666666666661</v>
      </c>
      <c r="K187" s="277">
        <v>356</v>
      </c>
      <c r="L187" s="277">
        <v>342</v>
      </c>
      <c r="M187" s="277">
        <v>1.7020599999999999</v>
      </c>
    </row>
    <row r="188" spans="1:13">
      <c r="A188" s="268">
        <v>178</v>
      </c>
      <c r="B188" s="277" t="s">
        <v>386</v>
      </c>
      <c r="C188" s="278">
        <v>294.89999999999998</v>
      </c>
      <c r="D188" s="279">
        <v>299.36666666666662</v>
      </c>
      <c r="E188" s="279">
        <v>287.53333333333325</v>
      </c>
      <c r="F188" s="279">
        <v>280.16666666666663</v>
      </c>
      <c r="G188" s="279">
        <v>268.33333333333326</v>
      </c>
      <c r="H188" s="279">
        <v>306.73333333333323</v>
      </c>
      <c r="I188" s="279">
        <v>318.56666666666661</v>
      </c>
      <c r="J188" s="279">
        <v>325.93333333333322</v>
      </c>
      <c r="K188" s="277">
        <v>311.2</v>
      </c>
      <c r="L188" s="277">
        <v>292</v>
      </c>
      <c r="M188" s="277">
        <v>16.000240000000002</v>
      </c>
    </row>
    <row r="189" spans="1:13">
      <c r="A189" s="268">
        <v>179</v>
      </c>
      <c r="B189" s="277" t="s">
        <v>391</v>
      </c>
      <c r="C189" s="278">
        <v>569.70000000000005</v>
      </c>
      <c r="D189" s="279">
        <v>571.88333333333333</v>
      </c>
      <c r="E189" s="279">
        <v>565.81666666666661</v>
      </c>
      <c r="F189" s="279">
        <v>561.93333333333328</v>
      </c>
      <c r="G189" s="279">
        <v>555.86666666666656</v>
      </c>
      <c r="H189" s="279">
        <v>575.76666666666665</v>
      </c>
      <c r="I189" s="279">
        <v>581.83333333333348</v>
      </c>
      <c r="J189" s="279">
        <v>585.7166666666667</v>
      </c>
      <c r="K189" s="277">
        <v>577.95000000000005</v>
      </c>
      <c r="L189" s="277">
        <v>568</v>
      </c>
      <c r="M189" s="277">
        <v>6.5671999999999997</v>
      </c>
    </row>
    <row r="190" spans="1:13">
      <c r="A190" s="268">
        <v>180</v>
      </c>
      <c r="B190" s="277" t="s">
        <v>399</v>
      </c>
      <c r="C190" s="278">
        <v>945.3</v>
      </c>
      <c r="D190" s="279">
        <v>966.1</v>
      </c>
      <c r="E190" s="279">
        <v>917.2</v>
      </c>
      <c r="F190" s="279">
        <v>889.1</v>
      </c>
      <c r="G190" s="279">
        <v>840.2</v>
      </c>
      <c r="H190" s="279">
        <v>994.2</v>
      </c>
      <c r="I190" s="279">
        <v>1043.0999999999999</v>
      </c>
      <c r="J190" s="279">
        <v>1071.2</v>
      </c>
      <c r="K190" s="277">
        <v>1015</v>
      </c>
      <c r="L190" s="277">
        <v>938</v>
      </c>
      <c r="M190" s="277">
        <v>12.32999</v>
      </c>
    </row>
    <row r="191" spans="1:13">
      <c r="A191" s="268">
        <v>181</v>
      </c>
      <c r="B191" s="277" t="s">
        <v>393</v>
      </c>
      <c r="C191" s="278">
        <v>661.45</v>
      </c>
      <c r="D191" s="279">
        <v>662.94999999999993</v>
      </c>
      <c r="E191" s="279">
        <v>650.99999999999989</v>
      </c>
      <c r="F191" s="279">
        <v>640.54999999999995</v>
      </c>
      <c r="G191" s="279">
        <v>628.59999999999991</v>
      </c>
      <c r="H191" s="279">
        <v>673.39999999999986</v>
      </c>
      <c r="I191" s="279">
        <v>685.34999999999991</v>
      </c>
      <c r="J191" s="279">
        <v>695.79999999999984</v>
      </c>
      <c r="K191" s="277">
        <v>674.9</v>
      </c>
      <c r="L191" s="277">
        <v>652.5</v>
      </c>
      <c r="M191" s="277">
        <v>0.10952000000000001</v>
      </c>
    </row>
    <row r="192" spans="1:13">
      <c r="A192" s="268">
        <v>182</v>
      </c>
      <c r="B192" s="277" t="s">
        <v>106</v>
      </c>
      <c r="C192" s="278">
        <v>582</v>
      </c>
      <c r="D192" s="279">
        <v>589.2166666666667</v>
      </c>
      <c r="E192" s="279">
        <v>572.78333333333342</v>
      </c>
      <c r="F192" s="279">
        <v>563.56666666666672</v>
      </c>
      <c r="G192" s="279">
        <v>547.13333333333344</v>
      </c>
      <c r="H192" s="279">
        <v>598.43333333333339</v>
      </c>
      <c r="I192" s="279">
        <v>614.86666666666679</v>
      </c>
      <c r="J192" s="279">
        <v>624.08333333333337</v>
      </c>
      <c r="K192" s="277">
        <v>605.65</v>
      </c>
      <c r="L192" s="277">
        <v>580</v>
      </c>
      <c r="M192" s="277">
        <v>22.427720000000001</v>
      </c>
    </row>
    <row r="193" spans="1:13">
      <c r="A193" s="268">
        <v>183</v>
      </c>
      <c r="B193" s="277" t="s">
        <v>108</v>
      </c>
      <c r="C193" s="278">
        <v>574.9</v>
      </c>
      <c r="D193" s="279">
        <v>580.88333333333333</v>
      </c>
      <c r="E193" s="279">
        <v>567.01666666666665</v>
      </c>
      <c r="F193" s="279">
        <v>559.13333333333333</v>
      </c>
      <c r="G193" s="279">
        <v>545.26666666666665</v>
      </c>
      <c r="H193" s="279">
        <v>588.76666666666665</v>
      </c>
      <c r="I193" s="279">
        <v>602.63333333333321</v>
      </c>
      <c r="J193" s="279">
        <v>610.51666666666665</v>
      </c>
      <c r="K193" s="277">
        <v>594.75</v>
      </c>
      <c r="L193" s="277">
        <v>573</v>
      </c>
      <c r="M193" s="277">
        <v>46.250610000000002</v>
      </c>
    </row>
    <row r="194" spans="1:13">
      <c r="A194" s="268">
        <v>184</v>
      </c>
      <c r="B194" s="277" t="s">
        <v>109</v>
      </c>
      <c r="C194" s="278">
        <v>1886.05</v>
      </c>
      <c r="D194" s="279">
        <v>1888.0166666666667</v>
      </c>
      <c r="E194" s="279">
        <v>1869.0333333333333</v>
      </c>
      <c r="F194" s="279">
        <v>1852.0166666666667</v>
      </c>
      <c r="G194" s="279">
        <v>1833.0333333333333</v>
      </c>
      <c r="H194" s="279">
        <v>1905.0333333333333</v>
      </c>
      <c r="I194" s="279">
        <v>1924.0166666666664</v>
      </c>
      <c r="J194" s="279">
        <v>1941.0333333333333</v>
      </c>
      <c r="K194" s="277">
        <v>1907</v>
      </c>
      <c r="L194" s="277">
        <v>1871</v>
      </c>
      <c r="M194" s="277">
        <v>28.85754</v>
      </c>
    </row>
    <row r="195" spans="1:13">
      <c r="A195" s="268">
        <v>185</v>
      </c>
      <c r="B195" s="277" t="s">
        <v>252</v>
      </c>
      <c r="C195" s="278">
        <v>2557</v>
      </c>
      <c r="D195" s="279">
        <v>2579.6666666666665</v>
      </c>
      <c r="E195" s="279">
        <v>2527.333333333333</v>
      </c>
      <c r="F195" s="279">
        <v>2497.6666666666665</v>
      </c>
      <c r="G195" s="279">
        <v>2445.333333333333</v>
      </c>
      <c r="H195" s="279">
        <v>2609.333333333333</v>
      </c>
      <c r="I195" s="279">
        <v>2661.6666666666661</v>
      </c>
      <c r="J195" s="279">
        <v>2691.333333333333</v>
      </c>
      <c r="K195" s="277">
        <v>2632</v>
      </c>
      <c r="L195" s="277">
        <v>2550</v>
      </c>
      <c r="M195" s="277">
        <v>3.5369600000000001</v>
      </c>
    </row>
    <row r="196" spans="1:13">
      <c r="A196" s="268">
        <v>186</v>
      </c>
      <c r="B196" s="277" t="s">
        <v>110</v>
      </c>
      <c r="C196" s="278">
        <v>1110.3499999999999</v>
      </c>
      <c r="D196" s="279">
        <v>1113.4166666666667</v>
      </c>
      <c r="E196" s="279">
        <v>1101.9333333333334</v>
      </c>
      <c r="F196" s="279">
        <v>1093.5166666666667</v>
      </c>
      <c r="G196" s="279">
        <v>1082.0333333333333</v>
      </c>
      <c r="H196" s="279">
        <v>1121.8333333333335</v>
      </c>
      <c r="I196" s="279">
        <v>1133.3166666666666</v>
      </c>
      <c r="J196" s="279">
        <v>1141.7333333333336</v>
      </c>
      <c r="K196" s="277">
        <v>1124.9000000000001</v>
      </c>
      <c r="L196" s="277">
        <v>1105</v>
      </c>
      <c r="M196" s="277">
        <v>150.28412</v>
      </c>
    </row>
    <row r="197" spans="1:13">
      <c r="A197" s="268">
        <v>187</v>
      </c>
      <c r="B197" s="277" t="s">
        <v>253</v>
      </c>
      <c r="C197" s="278">
        <v>581.95000000000005</v>
      </c>
      <c r="D197" s="279">
        <v>585.61666666666667</v>
      </c>
      <c r="E197" s="279">
        <v>574.33333333333337</v>
      </c>
      <c r="F197" s="279">
        <v>566.7166666666667</v>
      </c>
      <c r="G197" s="279">
        <v>555.43333333333339</v>
      </c>
      <c r="H197" s="279">
        <v>593.23333333333335</v>
      </c>
      <c r="I197" s="279">
        <v>604.51666666666665</v>
      </c>
      <c r="J197" s="279">
        <v>612.13333333333333</v>
      </c>
      <c r="K197" s="277">
        <v>596.9</v>
      </c>
      <c r="L197" s="277">
        <v>578</v>
      </c>
      <c r="M197" s="277">
        <v>42.808700000000002</v>
      </c>
    </row>
    <row r="198" spans="1:13">
      <c r="A198" s="268">
        <v>188</v>
      </c>
      <c r="B198" s="277" t="s">
        <v>251</v>
      </c>
      <c r="C198" s="278">
        <v>817.2</v>
      </c>
      <c r="D198" s="279">
        <v>829.05000000000007</v>
      </c>
      <c r="E198" s="279">
        <v>801.10000000000014</v>
      </c>
      <c r="F198" s="279">
        <v>785.00000000000011</v>
      </c>
      <c r="G198" s="279">
        <v>757.05000000000018</v>
      </c>
      <c r="H198" s="279">
        <v>845.15000000000009</v>
      </c>
      <c r="I198" s="279">
        <v>873.10000000000014</v>
      </c>
      <c r="J198" s="279">
        <v>889.2</v>
      </c>
      <c r="K198" s="277">
        <v>857</v>
      </c>
      <c r="L198" s="277">
        <v>812.95</v>
      </c>
      <c r="M198" s="277">
        <v>2.9133900000000001</v>
      </c>
    </row>
    <row r="199" spans="1:13">
      <c r="A199" s="268">
        <v>189</v>
      </c>
      <c r="B199" s="277" t="s">
        <v>394</v>
      </c>
      <c r="C199" s="278">
        <v>180.35</v>
      </c>
      <c r="D199" s="279">
        <v>181.08333333333334</v>
      </c>
      <c r="E199" s="279">
        <v>178.26666666666668</v>
      </c>
      <c r="F199" s="279">
        <v>176.18333333333334</v>
      </c>
      <c r="G199" s="279">
        <v>173.36666666666667</v>
      </c>
      <c r="H199" s="279">
        <v>183.16666666666669</v>
      </c>
      <c r="I199" s="279">
        <v>185.98333333333335</v>
      </c>
      <c r="J199" s="279">
        <v>188.06666666666669</v>
      </c>
      <c r="K199" s="277">
        <v>183.9</v>
      </c>
      <c r="L199" s="277">
        <v>179</v>
      </c>
      <c r="M199" s="277">
        <v>2.70669</v>
      </c>
    </row>
    <row r="200" spans="1:13">
      <c r="A200" s="268">
        <v>190</v>
      </c>
      <c r="B200" s="277" t="s">
        <v>395</v>
      </c>
      <c r="C200" s="278">
        <v>258.95</v>
      </c>
      <c r="D200" s="279">
        <v>259.78333333333336</v>
      </c>
      <c r="E200" s="279">
        <v>256.06666666666672</v>
      </c>
      <c r="F200" s="279">
        <v>253.18333333333334</v>
      </c>
      <c r="G200" s="279">
        <v>249.4666666666667</v>
      </c>
      <c r="H200" s="279">
        <v>262.66666666666674</v>
      </c>
      <c r="I200" s="279">
        <v>266.38333333333333</v>
      </c>
      <c r="J200" s="279">
        <v>269.26666666666677</v>
      </c>
      <c r="K200" s="277">
        <v>263.5</v>
      </c>
      <c r="L200" s="277">
        <v>256.89999999999998</v>
      </c>
      <c r="M200" s="277">
        <v>0.16200000000000001</v>
      </c>
    </row>
    <row r="201" spans="1:13">
      <c r="A201" s="268">
        <v>191</v>
      </c>
      <c r="B201" s="277" t="s">
        <v>111</v>
      </c>
      <c r="C201" s="278">
        <v>2719.2</v>
      </c>
      <c r="D201" s="279">
        <v>2735.7166666666667</v>
      </c>
      <c r="E201" s="279">
        <v>2693.4833333333336</v>
      </c>
      <c r="F201" s="279">
        <v>2667.7666666666669</v>
      </c>
      <c r="G201" s="279">
        <v>2625.5333333333338</v>
      </c>
      <c r="H201" s="279">
        <v>2761.4333333333334</v>
      </c>
      <c r="I201" s="279">
        <v>2803.6666666666661</v>
      </c>
      <c r="J201" s="279">
        <v>2829.3833333333332</v>
      </c>
      <c r="K201" s="277">
        <v>2777.95</v>
      </c>
      <c r="L201" s="277">
        <v>2710</v>
      </c>
      <c r="M201" s="277">
        <v>9.7491800000000008</v>
      </c>
    </row>
    <row r="202" spans="1:13">
      <c r="A202" s="268">
        <v>192</v>
      </c>
      <c r="B202" s="277" t="s">
        <v>112</v>
      </c>
      <c r="C202" s="278">
        <v>338.25</v>
      </c>
      <c r="D202" s="279">
        <v>340.58333333333331</v>
      </c>
      <c r="E202" s="279">
        <v>333.16666666666663</v>
      </c>
      <c r="F202" s="279">
        <v>328.08333333333331</v>
      </c>
      <c r="G202" s="279">
        <v>320.66666666666663</v>
      </c>
      <c r="H202" s="279">
        <v>345.66666666666663</v>
      </c>
      <c r="I202" s="279">
        <v>353.08333333333326</v>
      </c>
      <c r="J202" s="279">
        <v>358.16666666666663</v>
      </c>
      <c r="K202" s="277">
        <v>348</v>
      </c>
      <c r="L202" s="277">
        <v>335.5</v>
      </c>
      <c r="M202" s="277">
        <v>10.464740000000001</v>
      </c>
    </row>
    <row r="203" spans="1:13">
      <c r="A203" s="268">
        <v>193</v>
      </c>
      <c r="B203" s="277" t="s">
        <v>396</v>
      </c>
      <c r="C203" s="278">
        <v>14.25</v>
      </c>
      <c r="D203" s="279">
        <v>14.366666666666667</v>
      </c>
      <c r="E203" s="279">
        <v>13.933333333333334</v>
      </c>
      <c r="F203" s="279">
        <v>13.616666666666667</v>
      </c>
      <c r="G203" s="279">
        <v>13.183333333333334</v>
      </c>
      <c r="H203" s="279">
        <v>14.683333333333334</v>
      </c>
      <c r="I203" s="279">
        <v>15.116666666666667</v>
      </c>
      <c r="J203" s="279">
        <v>15.433333333333334</v>
      </c>
      <c r="K203" s="277">
        <v>14.8</v>
      </c>
      <c r="L203" s="277">
        <v>14.05</v>
      </c>
      <c r="M203" s="277">
        <v>33.835070000000002</v>
      </c>
    </row>
    <row r="204" spans="1:13">
      <c r="A204" s="268">
        <v>194</v>
      </c>
      <c r="B204" s="277" t="s">
        <v>398</v>
      </c>
      <c r="C204" s="278">
        <v>59.7</v>
      </c>
      <c r="D204" s="279">
        <v>59.9</v>
      </c>
      <c r="E204" s="279">
        <v>58.9</v>
      </c>
      <c r="F204" s="279">
        <v>58.1</v>
      </c>
      <c r="G204" s="279">
        <v>57.1</v>
      </c>
      <c r="H204" s="279">
        <v>60.699999999999996</v>
      </c>
      <c r="I204" s="279">
        <v>61.699999999999996</v>
      </c>
      <c r="J204" s="279">
        <v>62.499999999999993</v>
      </c>
      <c r="K204" s="277">
        <v>60.9</v>
      </c>
      <c r="L204" s="277">
        <v>59.1</v>
      </c>
      <c r="M204" s="277">
        <v>2.3871899999999999</v>
      </c>
    </row>
    <row r="205" spans="1:13">
      <c r="A205" s="268">
        <v>195</v>
      </c>
      <c r="B205" s="277" t="s">
        <v>114</v>
      </c>
      <c r="C205" s="278">
        <v>155</v>
      </c>
      <c r="D205" s="279">
        <v>155.13333333333333</v>
      </c>
      <c r="E205" s="279">
        <v>152.26666666666665</v>
      </c>
      <c r="F205" s="279">
        <v>149.53333333333333</v>
      </c>
      <c r="G205" s="279">
        <v>146.66666666666666</v>
      </c>
      <c r="H205" s="279">
        <v>157.86666666666665</v>
      </c>
      <c r="I205" s="279">
        <v>160.73333333333332</v>
      </c>
      <c r="J205" s="279">
        <v>163.46666666666664</v>
      </c>
      <c r="K205" s="277">
        <v>158</v>
      </c>
      <c r="L205" s="277">
        <v>152.4</v>
      </c>
      <c r="M205" s="277">
        <v>183.06904</v>
      </c>
    </row>
    <row r="206" spans="1:13">
      <c r="A206" s="268">
        <v>196</v>
      </c>
      <c r="B206" s="277" t="s">
        <v>400</v>
      </c>
      <c r="C206" s="278">
        <v>39.9</v>
      </c>
      <c r="D206" s="279">
        <v>39.43333333333333</v>
      </c>
      <c r="E206" s="279">
        <v>36.066666666666663</v>
      </c>
      <c r="F206" s="279">
        <v>32.233333333333334</v>
      </c>
      <c r="G206" s="279">
        <v>28.866666666666667</v>
      </c>
      <c r="H206" s="279">
        <v>43.266666666666659</v>
      </c>
      <c r="I206" s="279">
        <v>46.633333333333319</v>
      </c>
      <c r="J206" s="279">
        <v>50.466666666666654</v>
      </c>
      <c r="K206" s="277">
        <v>42.8</v>
      </c>
      <c r="L206" s="277">
        <v>35.6</v>
      </c>
      <c r="M206" s="277">
        <v>129.9358</v>
      </c>
    </row>
    <row r="207" spans="1:13">
      <c r="A207" s="268">
        <v>197</v>
      </c>
      <c r="B207" s="277" t="s">
        <v>115</v>
      </c>
      <c r="C207" s="278">
        <v>211.8</v>
      </c>
      <c r="D207" s="279">
        <v>212.65</v>
      </c>
      <c r="E207" s="279">
        <v>209.5</v>
      </c>
      <c r="F207" s="279">
        <v>207.2</v>
      </c>
      <c r="G207" s="279">
        <v>204.04999999999998</v>
      </c>
      <c r="H207" s="279">
        <v>214.95000000000002</v>
      </c>
      <c r="I207" s="279">
        <v>218.10000000000005</v>
      </c>
      <c r="J207" s="279">
        <v>220.40000000000003</v>
      </c>
      <c r="K207" s="277">
        <v>215.8</v>
      </c>
      <c r="L207" s="277">
        <v>210.35</v>
      </c>
      <c r="M207" s="277">
        <v>44.905830000000002</v>
      </c>
    </row>
    <row r="208" spans="1:13">
      <c r="A208" s="268">
        <v>198</v>
      </c>
      <c r="B208" s="277" t="s">
        <v>116</v>
      </c>
      <c r="C208" s="278">
        <v>2186.0500000000002</v>
      </c>
      <c r="D208" s="279">
        <v>2168.35</v>
      </c>
      <c r="E208" s="279">
        <v>2142.6999999999998</v>
      </c>
      <c r="F208" s="279">
        <v>2099.35</v>
      </c>
      <c r="G208" s="279">
        <v>2073.6999999999998</v>
      </c>
      <c r="H208" s="279">
        <v>2211.6999999999998</v>
      </c>
      <c r="I208" s="279">
        <v>2237.3500000000004</v>
      </c>
      <c r="J208" s="279">
        <v>2280.6999999999998</v>
      </c>
      <c r="K208" s="277">
        <v>2194</v>
      </c>
      <c r="L208" s="277">
        <v>2125</v>
      </c>
      <c r="M208" s="277">
        <v>33.501150000000003</v>
      </c>
    </row>
    <row r="209" spans="1:13">
      <c r="A209" s="268">
        <v>199</v>
      </c>
      <c r="B209" s="277" t="s">
        <v>254</v>
      </c>
      <c r="C209" s="278">
        <v>190.85</v>
      </c>
      <c r="D209" s="279">
        <v>192.95000000000002</v>
      </c>
      <c r="E209" s="279">
        <v>187.90000000000003</v>
      </c>
      <c r="F209" s="279">
        <v>184.95000000000002</v>
      </c>
      <c r="G209" s="279">
        <v>179.90000000000003</v>
      </c>
      <c r="H209" s="279">
        <v>195.90000000000003</v>
      </c>
      <c r="I209" s="279">
        <v>200.95000000000005</v>
      </c>
      <c r="J209" s="279">
        <v>203.90000000000003</v>
      </c>
      <c r="K209" s="277">
        <v>198</v>
      </c>
      <c r="L209" s="277">
        <v>190</v>
      </c>
      <c r="M209" s="277">
        <v>17.95852</v>
      </c>
    </row>
    <row r="210" spans="1:13">
      <c r="A210" s="268">
        <v>200</v>
      </c>
      <c r="B210" s="277" t="s">
        <v>401</v>
      </c>
      <c r="C210" s="278">
        <v>29119.75</v>
      </c>
      <c r="D210" s="279">
        <v>29306.899999999998</v>
      </c>
      <c r="E210" s="279">
        <v>28813.849999999995</v>
      </c>
      <c r="F210" s="279">
        <v>28507.949999999997</v>
      </c>
      <c r="G210" s="279">
        <v>28014.899999999994</v>
      </c>
      <c r="H210" s="279">
        <v>29612.799999999996</v>
      </c>
      <c r="I210" s="279">
        <v>30105.85</v>
      </c>
      <c r="J210" s="279">
        <v>30411.749999999996</v>
      </c>
      <c r="K210" s="277">
        <v>29799.95</v>
      </c>
      <c r="L210" s="277">
        <v>29001</v>
      </c>
      <c r="M210" s="277">
        <v>1.422E-2</v>
      </c>
    </row>
    <row r="211" spans="1:13">
      <c r="A211" s="268">
        <v>201</v>
      </c>
      <c r="B211" s="277" t="s">
        <v>397</v>
      </c>
      <c r="C211" s="278">
        <v>52.8</v>
      </c>
      <c r="D211" s="279">
        <v>53.383333333333333</v>
      </c>
      <c r="E211" s="279">
        <v>51.916666666666664</v>
      </c>
      <c r="F211" s="279">
        <v>51.033333333333331</v>
      </c>
      <c r="G211" s="279">
        <v>49.566666666666663</v>
      </c>
      <c r="H211" s="279">
        <v>54.266666666666666</v>
      </c>
      <c r="I211" s="279">
        <v>55.733333333333334</v>
      </c>
      <c r="J211" s="279">
        <v>56.616666666666667</v>
      </c>
      <c r="K211" s="277">
        <v>54.85</v>
      </c>
      <c r="L211" s="277">
        <v>52.5</v>
      </c>
      <c r="M211" s="277">
        <v>61.27122</v>
      </c>
    </row>
    <row r="212" spans="1:13">
      <c r="A212" s="268">
        <v>202</v>
      </c>
      <c r="B212" s="277" t="s">
        <v>255</v>
      </c>
      <c r="C212" s="278">
        <v>35.799999999999997</v>
      </c>
      <c r="D212" s="279">
        <v>36.18333333333333</v>
      </c>
      <c r="E212" s="279">
        <v>35.216666666666661</v>
      </c>
      <c r="F212" s="279">
        <v>34.633333333333333</v>
      </c>
      <c r="G212" s="279">
        <v>33.666666666666664</v>
      </c>
      <c r="H212" s="279">
        <v>36.766666666666659</v>
      </c>
      <c r="I212" s="279">
        <v>37.733333333333327</v>
      </c>
      <c r="J212" s="279">
        <v>38.316666666666656</v>
      </c>
      <c r="K212" s="277">
        <v>37.15</v>
      </c>
      <c r="L212" s="277">
        <v>35.6</v>
      </c>
      <c r="M212" s="277">
        <v>38.140030000000003</v>
      </c>
    </row>
    <row r="213" spans="1:13">
      <c r="A213" s="268">
        <v>203</v>
      </c>
      <c r="B213" s="277" t="s">
        <v>415</v>
      </c>
      <c r="C213" s="278">
        <v>65.099999999999994</v>
      </c>
      <c r="D213" s="279">
        <v>64.583333333333329</v>
      </c>
      <c r="E213" s="279">
        <v>63.916666666666657</v>
      </c>
      <c r="F213" s="279">
        <v>62.733333333333327</v>
      </c>
      <c r="G213" s="279">
        <v>62.066666666666656</v>
      </c>
      <c r="H213" s="279">
        <v>65.766666666666652</v>
      </c>
      <c r="I213" s="279">
        <v>66.433333333333309</v>
      </c>
      <c r="J213" s="279">
        <v>67.61666666666666</v>
      </c>
      <c r="K213" s="277">
        <v>65.25</v>
      </c>
      <c r="L213" s="277">
        <v>63.4</v>
      </c>
      <c r="M213" s="277">
        <v>47.773560000000003</v>
      </c>
    </row>
    <row r="214" spans="1:13">
      <c r="A214" s="268">
        <v>204</v>
      </c>
      <c r="B214" s="277" t="s">
        <v>117</v>
      </c>
      <c r="C214" s="278">
        <v>228.3</v>
      </c>
      <c r="D214" s="279">
        <v>230</v>
      </c>
      <c r="E214" s="279">
        <v>224</v>
      </c>
      <c r="F214" s="279">
        <v>219.7</v>
      </c>
      <c r="G214" s="279">
        <v>213.7</v>
      </c>
      <c r="H214" s="279">
        <v>234.3</v>
      </c>
      <c r="I214" s="279">
        <v>240.3</v>
      </c>
      <c r="J214" s="279">
        <v>244.60000000000002</v>
      </c>
      <c r="K214" s="277">
        <v>236</v>
      </c>
      <c r="L214" s="277">
        <v>225.7</v>
      </c>
      <c r="M214" s="277">
        <v>143.63251</v>
      </c>
    </row>
    <row r="215" spans="1:13">
      <c r="A215" s="268">
        <v>205</v>
      </c>
      <c r="B215" s="277" t="s">
        <v>414</v>
      </c>
      <c r="C215" s="278">
        <v>57.5</v>
      </c>
      <c r="D215" s="279">
        <v>57.04999999999999</v>
      </c>
      <c r="E215" s="279">
        <v>55.499999999999979</v>
      </c>
      <c r="F215" s="279">
        <v>53.499999999999986</v>
      </c>
      <c r="G215" s="279">
        <v>51.949999999999974</v>
      </c>
      <c r="H215" s="279">
        <v>59.049999999999983</v>
      </c>
      <c r="I215" s="279">
        <v>60.599999999999994</v>
      </c>
      <c r="J215" s="279">
        <v>62.599999999999987</v>
      </c>
      <c r="K215" s="277">
        <v>58.6</v>
      </c>
      <c r="L215" s="277">
        <v>55.05</v>
      </c>
      <c r="M215" s="277">
        <v>2.9496500000000001</v>
      </c>
    </row>
    <row r="216" spans="1:13">
      <c r="A216" s="268">
        <v>206</v>
      </c>
      <c r="B216" s="277" t="s">
        <v>258</v>
      </c>
      <c r="C216" s="278">
        <v>125.15</v>
      </c>
      <c r="D216" s="279">
        <v>124.11666666666667</v>
      </c>
      <c r="E216" s="279">
        <v>123.03333333333335</v>
      </c>
      <c r="F216" s="279">
        <v>120.91666666666667</v>
      </c>
      <c r="G216" s="279">
        <v>119.83333333333334</v>
      </c>
      <c r="H216" s="279">
        <v>126.23333333333335</v>
      </c>
      <c r="I216" s="279">
        <v>127.31666666666666</v>
      </c>
      <c r="J216" s="279">
        <v>129.43333333333334</v>
      </c>
      <c r="K216" s="277">
        <v>125.2</v>
      </c>
      <c r="L216" s="277">
        <v>122</v>
      </c>
      <c r="M216" s="277">
        <v>19.62144</v>
      </c>
    </row>
    <row r="217" spans="1:13">
      <c r="A217" s="268">
        <v>207</v>
      </c>
      <c r="B217" s="277" t="s">
        <v>118</v>
      </c>
      <c r="C217" s="278">
        <v>368.95</v>
      </c>
      <c r="D217" s="279">
        <v>371.83333333333331</v>
      </c>
      <c r="E217" s="279">
        <v>364.66666666666663</v>
      </c>
      <c r="F217" s="279">
        <v>360.38333333333333</v>
      </c>
      <c r="G217" s="279">
        <v>353.21666666666664</v>
      </c>
      <c r="H217" s="279">
        <v>376.11666666666662</v>
      </c>
      <c r="I217" s="279">
        <v>383.28333333333325</v>
      </c>
      <c r="J217" s="279">
        <v>387.56666666666661</v>
      </c>
      <c r="K217" s="277">
        <v>379</v>
      </c>
      <c r="L217" s="277">
        <v>367.55</v>
      </c>
      <c r="M217" s="277">
        <v>463.17703</v>
      </c>
    </row>
    <row r="218" spans="1:13">
      <c r="A218" s="268">
        <v>208</v>
      </c>
      <c r="B218" s="277" t="s">
        <v>256</v>
      </c>
      <c r="C218" s="278">
        <v>1288.4000000000001</v>
      </c>
      <c r="D218" s="279">
        <v>1281.6333333333334</v>
      </c>
      <c r="E218" s="279">
        <v>1272.916666666667</v>
      </c>
      <c r="F218" s="279">
        <v>1257.4333333333336</v>
      </c>
      <c r="G218" s="279">
        <v>1248.7166666666672</v>
      </c>
      <c r="H218" s="279">
        <v>1297.1166666666668</v>
      </c>
      <c r="I218" s="279">
        <v>1305.8333333333335</v>
      </c>
      <c r="J218" s="279">
        <v>1321.3166666666666</v>
      </c>
      <c r="K218" s="277">
        <v>1290.3499999999999</v>
      </c>
      <c r="L218" s="277">
        <v>1266.1500000000001</v>
      </c>
      <c r="M218" s="277">
        <v>5.9840999999999998</v>
      </c>
    </row>
    <row r="219" spans="1:13">
      <c r="A219" s="268">
        <v>209</v>
      </c>
      <c r="B219" s="277" t="s">
        <v>119</v>
      </c>
      <c r="C219" s="278">
        <v>427.5</v>
      </c>
      <c r="D219" s="279">
        <v>430.51666666666665</v>
      </c>
      <c r="E219" s="279">
        <v>422.0333333333333</v>
      </c>
      <c r="F219" s="279">
        <v>416.56666666666666</v>
      </c>
      <c r="G219" s="279">
        <v>408.08333333333331</v>
      </c>
      <c r="H219" s="279">
        <v>435.98333333333329</v>
      </c>
      <c r="I219" s="279">
        <v>444.46666666666664</v>
      </c>
      <c r="J219" s="279">
        <v>449.93333333333328</v>
      </c>
      <c r="K219" s="277">
        <v>439</v>
      </c>
      <c r="L219" s="277">
        <v>425.05</v>
      </c>
      <c r="M219" s="277">
        <v>11.13679</v>
      </c>
    </row>
    <row r="220" spans="1:13">
      <c r="A220" s="268">
        <v>210</v>
      </c>
      <c r="B220" s="277" t="s">
        <v>403</v>
      </c>
      <c r="C220" s="278">
        <v>2493.4499999999998</v>
      </c>
      <c r="D220" s="279">
        <v>2514.1666666666665</v>
      </c>
      <c r="E220" s="279">
        <v>2464.2833333333328</v>
      </c>
      <c r="F220" s="279">
        <v>2435.1166666666663</v>
      </c>
      <c r="G220" s="279">
        <v>2385.2333333333327</v>
      </c>
      <c r="H220" s="279">
        <v>2543.333333333333</v>
      </c>
      <c r="I220" s="279">
        <v>2593.2166666666672</v>
      </c>
      <c r="J220" s="279">
        <v>2622.3833333333332</v>
      </c>
      <c r="K220" s="277">
        <v>2564.0500000000002</v>
      </c>
      <c r="L220" s="277">
        <v>2485</v>
      </c>
      <c r="M220" s="277">
        <v>3.041E-2</v>
      </c>
    </row>
    <row r="221" spans="1:13">
      <c r="A221" s="268">
        <v>211</v>
      </c>
      <c r="B221" s="277" t="s">
        <v>257</v>
      </c>
      <c r="C221" s="278">
        <v>48.4</v>
      </c>
      <c r="D221" s="279">
        <v>48.4</v>
      </c>
      <c r="E221" s="279">
        <v>48.4</v>
      </c>
      <c r="F221" s="279">
        <v>48.4</v>
      </c>
      <c r="G221" s="279">
        <v>48.4</v>
      </c>
      <c r="H221" s="279">
        <v>48.4</v>
      </c>
      <c r="I221" s="279">
        <v>48.4</v>
      </c>
      <c r="J221" s="279">
        <v>48.4</v>
      </c>
      <c r="K221" s="277">
        <v>48.4</v>
      </c>
      <c r="L221" s="277">
        <v>48.4</v>
      </c>
      <c r="M221" s="277">
        <v>4.0977699999999997</v>
      </c>
    </row>
    <row r="222" spans="1:13">
      <c r="A222" s="268">
        <v>212</v>
      </c>
      <c r="B222" s="277" t="s">
        <v>120</v>
      </c>
      <c r="C222" s="278">
        <v>9.3000000000000007</v>
      </c>
      <c r="D222" s="279">
        <v>9.4333333333333353</v>
      </c>
      <c r="E222" s="279">
        <v>8.9666666666666703</v>
      </c>
      <c r="F222" s="279">
        <v>8.6333333333333346</v>
      </c>
      <c r="G222" s="279">
        <v>8.1666666666666696</v>
      </c>
      <c r="H222" s="279">
        <v>9.766666666666671</v>
      </c>
      <c r="I222" s="279">
        <v>10.233333333333336</v>
      </c>
      <c r="J222" s="279">
        <v>10.566666666666672</v>
      </c>
      <c r="K222" s="277">
        <v>9.9</v>
      </c>
      <c r="L222" s="277">
        <v>9.1</v>
      </c>
      <c r="M222" s="277">
        <v>4515.1080400000001</v>
      </c>
    </row>
    <row r="223" spans="1:13">
      <c r="A223" s="268">
        <v>213</v>
      </c>
      <c r="B223" s="277" t="s">
        <v>404</v>
      </c>
      <c r="C223" s="278">
        <v>20.25</v>
      </c>
      <c r="D223" s="279">
        <v>20.383333333333333</v>
      </c>
      <c r="E223" s="279">
        <v>19.966666666666665</v>
      </c>
      <c r="F223" s="279">
        <v>19.683333333333334</v>
      </c>
      <c r="G223" s="279">
        <v>19.266666666666666</v>
      </c>
      <c r="H223" s="279">
        <v>20.666666666666664</v>
      </c>
      <c r="I223" s="279">
        <v>21.083333333333336</v>
      </c>
      <c r="J223" s="279">
        <v>21.366666666666664</v>
      </c>
      <c r="K223" s="277">
        <v>20.8</v>
      </c>
      <c r="L223" s="277">
        <v>20.100000000000001</v>
      </c>
      <c r="M223" s="277">
        <v>157.16856000000001</v>
      </c>
    </row>
    <row r="224" spans="1:13">
      <c r="A224" s="268">
        <v>214</v>
      </c>
      <c r="B224" s="277" t="s">
        <v>121</v>
      </c>
      <c r="C224" s="278">
        <v>27.9</v>
      </c>
      <c r="D224" s="279">
        <v>28.233333333333334</v>
      </c>
      <c r="E224" s="279">
        <v>27.466666666666669</v>
      </c>
      <c r="F224" s="279">
        <v>27.033333333333335</v>
      </c>
      <c r="G224" s="279">
        <v>26.266666666666669</v>
      </c>
      <c r="H224" s="279">
        <v>28.666666666666668</v>
      </c>
      <c r="I224" s="279">
        <v>29.433333333333334</v>
      </c>
      <c r="J224" s="279">
        <v>29.866666666666667</v>
      </c>
      <c r="K224" s="277">
        <v>29</v>
      </c>
      <c r="L224" s="277">
        <v>27.8</v>
      </c>
      <c r="M224" s="277">
        <v>467.66437000000002</v>
      </c>
    </row>
    <row r="225" spans="1:13">
      <c r="A225" s="268">
        <v>215</v>
      </c>
      <c r="B225" s="277" t="s">
        <v>416</v>
      </c>
      <c r="C225" s="278">
        <v>187.45</v>
      </c>
      <c r="D225" s="279">
        <v>188.48333333333335</v>
      </c>
      <c r="E225" s="279">
        <v>185.06666666666669</v>
      </c>
      <c r="F225" s="279">
        <v>182.68333333333334</v>
      </c>
      <c r="G225" s="279">
        <v>179.26666666666668</v>
      </c>
      <c r="H225" s="279">
        <v>190.8666666666667</v>
      </c>
      <c r="I225" s="279">
        <v>194.28333333333333</v>
      </c>
      <c r="J225" s="279">
        <v>196.66666666666671</v>
      </c>
      <c r="K225" s="277">
        <v>191.9</v>
      </c>
      <c r="L225" s="277">
        <v>186.1</v>
      </c>
      <c r="M225" s="277">
        <v>4.1585000000000001</v>
      </c>
    </row>
    <row r="226" spans="1:13">
      <c r="A226" s="268">
        <v>216</v>
      </c>
      <c r="B226" s="277" t="s">
        <v>405</v>
      </c>
      <c r="C226" s="278">
        <v>407.9</v>
      </c>
      <c r="D226" s="279">
        <v>411.3</v>
      </c>
      <c r="E226" s="279">
        <v>402.6</v>
      </c>
      <c r="F226" s="279">
        <v>397.3</v>
      </c>
      <c r="G226" s="279">
        <v>388.6</v>
      </c>
      <c r="H226" s="279">
        <v>416.6</v>
      </c>
      <c r="I226" s="279">
        <v>425.29999999999995</v>
      </c>
      <c r="J226" s="279">
        <v>430.6</v>
      </c>
      <c r="K226" s="277">
        <v>420</v>
      </c>
      <c r="L226" s="277">
        <v>406</v>
      </c>
      <c r="M226" s="277">
        <v>0.51144999999999996</v>
      </c>
    </row>
    <row r="227" spans="1:13">
      <c r="A227" s="268">
        <v>217</v>
      </c>
      <c r="B227" s="277" t="s">
        <v>406</v>
      </c>
      <c r="C227" s="278">
        <v>7.45</v>
      </c>
      <c r="D227" s="279">
        <v>7.5333333333333341</v>
      </c>
      <c r="E227" s="279">
        <v>7.2166666666666686</v>
      </c>
      <c r="F227" s="279">
        <v>6.9833333333333343</v>
      </c>
      <c r="G227" s="279">
        <v>6.6666666666666687</v>
      </c>
      <c r="H227" s="279">
        <v>7.7666666666666684</v>
      </c>
      <c r="I227" s="279">
        <v>8.0833333333333321</v>
      </c>
      <c r="J227" s="279">
        <v>8.3166666666666682</v>
      </c>
      <c r="K227" s="277">
        <v>7.85</v>
      </c>
      <c r="L227" s="277">
        <v>7.3</v>
      </c>
      <c r="M227" s="277">
        <v>60.844819999999999</v>
      </c>
    </row>
    <row r="228" spans="1:13">
      <c r="A228" s="268">
        <v>218</v>
      </c>
      <c r="B228" s="277" t="s">
        <v>122</v>
      </c>
      <c r="C228" s="278">
        <v>410.95</v>
      </c>
      <c r="D228" s="279">
        <v>412.2166666666667</v>
      </c>
      <c r="E228" s="279">
        <v>406.13333333333338</v>
      </c>
      <c r="F228" s="279">
        <v>401.31666666666666</v>
      </c>
      <c r="G228" s="279">
        <v>395.23333333333335</v>
      </c>
      <c r="H228" s="279">
        <v>417.03333333333342</v>
      </c>
      <c r="I228" s="279">
        <v>423.11666666666667</v>
      </c>
      <c r="J228" s="279">
        <v>427.93333333333345</v>
      </c>
      <c r="K228" s="277">
        <v>418.3</v>
      </c>
      <c r="L228" s="277">
        <v>407.4</v>
      </c>
      <c r="M228" s="277">
        <v>73.564260000000004</v>
      </c>
    </row>
    <row r="229" spans="1:13">
      <c r="A229" s="268">
        <v>219</v>
      </c>
      <c r="B229" s="277" t="s">
        <v>407</v>
      </c>
      <c r="C229" s="278">
        <v>77.75</v>
      </c>
      <c r="D229" s="279">
        <v>77.983333333333334</v>
      </c>
      <c r="E229" s="279">
        <v>75.066666666666663</v>
      </c>
      <c r="F229" s="279">
        <v>72.383333333333326</v>
      </c>
      <c r="G229" s="279">
        <v>69.466666666666654</v>
      </c>
      <c r="H229" s="279">
        <v>80.666666666666671</v>
      </c>
      <c r="I229" s="279">
        <v>83.583333333333329</v>
      </c>
      <c r="J229" s="279">
        <v>86.26666666666668</v>
      </c>
      <c r="K229" s="277">
        <v>80.900000000000006</v>
      </c>
      <c r="L229" s="277">
        <v>75.3</v>
      </c>
      <c r="M229" s="277">
        <v>19.24072</v>
      </c>
    </row>
    <row r="230" spans="1:13">
      <c r="A230" s="268">
        <v>220</v>
      </c>
      <c r="B230" s="277" t="s">
        <v>260</v>
      </c>
      <c r="C230" s="278">
        <v>83.65</v>
      </c>
      <c r="D230" s="279">
        <v>84.566666666666663</v>
      </c>
      <c r="E230" s="279">
        <v>82.333333333333329</v>
      </c>
      <c r="F230" s="279">
        <v>81.016666666666666</v>
      </c>
      <c r="G230" s="279">
        <v>78.783333333333331</v>
      </c>
      <c r="H230" s="279">
        <v>85.883333333333326</v>
      </c>
      <c r="I230" s="279">
        <v>88.116666666666674</v>
      </c>
      <c r="J230" s="279">
        <v>89.433333333333323</v>
      </c>
      <c r="K230" s="277">
        <v>86.8</v>
      </c>
      <c r="L230" s="277">
        <v>83.25</v>
      </c>
      <c r="M230" s="277">
        <v>37.305050000000001</v>
      </c>
    </row>
    <row r="231" spans="1:13">
      <c r="A231" s="268">
        <v>221</v>
      </c>
      <c r="B231" s="277" t="s">
        <v>412</v>
      </c>
      <c r="C231" s="278">
        <v>123.5</v>
      </c>
      <c r="D231" s="279">
        <v>124.46666666666665</v>
      </c>
      <c r="E231" s="279">
        <v>122.0333333333333</v>
      </c>
      <c r="F231" s="279">
        <v>120.56666666666665</v>
      </c>
      <c r="G231" s="279">
        <v>118.1333333333333</v>
      </c>
      <c r="H231" s="279">
        <v>125.93333333333331</v>
      </c>
      <c r="I231" s="279">
        <v>128.36666666666667</v>
      </c>
      <c r="J231" s="279">
        <v>129.83333333333331</v>
      </c>
      <c r="K231" s="277">
        <v>126.9</v>
      </c>
      <c r="L231" s="277">
        <v>123</v>
      </c>
      <c r="M231" s="277">
        <v>17.319320000000001</v>
      </c>
    </row>
    <row r="232" spans="1:13">
      <c r="A232" s="268">
        <v>222</v>
      </c>
      <c r="B232" s="277" t="s">
        <v>1616</v>
      </c>
      <c r="C232" s="278">
        <v>2212.0500000000002</v>
      </c>
      <c r="D232" s="279">
        <v>2220.0166666666669</v>
      </c>
      <c r="E232" s="279">
        <v>2183.0333333333338</v>
      </c>
      <c r="F232" s="279">
        <v>2154.0166666666669</v>
      </c>
      <c r="G232" s="279">
        <v>2117.0333333333338</v>
      </c>
      <c r="H232" s="279">
        <v>2249.0333333333338</v>
      </c>
      <c r="I232" s="279">
        <v>2286.0166666666664</v>
      </c>
      <c r="J232" s="279">
        <v>2315.0333333333338</v>
      </c>
      <c r="K232" s="277">
        <v>2257</v>
      </c>
      <c r="L232" s="277">
        <v>2191</v>
      </c>
      <c r="M232" s="277">
        <v>1.0807100000000001</v>
      </c>
    </row>
    <row r="233" spans="1:13">
      <c r="A233" s="268">
        <v>223</v>
      </c>
      <c r="B233" s="277" t="s">
        <v>259</v>
      </c>
      <c r="C233" s="278">
        <v>65.95</v>
      </c>
      <c r="D233" s="279">
        <v>66.583333333333329</v>
      </c>
      <c r="E233" s="279">
        <v>64.166666666666657</v>
      </c>
      <c r="F233" s="279">
        <v>62.383333333333326</v>
      </c>
      <c r="G233" s="279">
        <v>59.966666666666654</v>
      </c>
      <c r="H233" s="279">
        <v>68.36666666666666</v>
      </c>
      <c r="I233" s="279">
        <v>70.783333333333317</v>
      </c>
      <c r="J233" s="279">
        <v>72.566666666666663</v>
      </c>
      <c r="K233" s="277">
        <v>69</v>
      </c>
      <c r="L233" s="277">
        <v>64.8</v>
      </c>
      <c r="M233" s="277">
        <v>80.952569999999994</v>
      </c>
    </row>
    <row r="234" spans="1:13">
      <c r="A234" s="268">
        <v>224</v>
      </c>
      <c r="B234" s="277" t="s">
        <v>123</v>
      </c>
      <c r="C234" s="278">
        <v>1040.75</v>
      </c>
      <c r="D234" s="279">
        <v>1043.9333333333334</v>
      </c>
      <c r="E234" s="279">
        <v>1024.0166666666669</v>
      </c>
      <c r="F234" s="279">
        <v>1007.2833333333335</v>
      </c>
      <c r="G234" s="279">
        <v>987.36666666666702</v>
      </c>
      <c r="H234" s="279">
        <v>1060.6666666666667</v>
      </c>
      <c r="I234" s="279">
        <v>1080.5833333333333</v>
      </c>
      <c r="J234" s="279">
        <v>1097.3166666666666</v>
      </c>
      <c r="K234" s="277">
        <v>1063.8499999999999</v>
      </c>
      <c r="L234" s="277">
        <v>1027.2</v>
      </c>
      <c r="M234" s="277">
        <v>13.191649999999999</v>
      </c>
    </row>
    <row r="235" spans="1:13">
      <c r="A235" s="268">
        <v>225</v>
      </c>
      <c r="B235" s="277" t="s">
        <v>418</v>
      </c>
      <c r="C235" s="278">
        <v>267.25</v>
      </c>
      <c r="D235" s="279">
        <v>266.73333333333335</v>
      </c>
      <c r="E235" s="279">
        <v>260.61666666666667</v>
      </c>
      <c r="F235" s="279">
        <v>253.98333333333335</v>
      </c>
      <c r="G235" s="279">
        <v>247.86666666666667</v>
      </c>
      <c r="H235" s="279">
        <v>273.36666666666667</v>
      </c>
      <c r="I235" s="279">
        <v>279.48333333333335</v>
      </c>
      <c r="J235" s="279">
        <v>286.11666666666667</v>
      </c>
      <c r="K235" s="277">
        <v>272.85000000000002</v>
      </c>
      <c r="L235" s="277">
        <v>260.10000000000002</v>
      </c>
      <c r="M235" s="277">
        <v>9.6610000000000001E-2</v>
      </c>
    </row>
    <row r="236" spans="1:13">
      <c r="A236" s="268">
        <v>226</v>
      </c>
      <c r="B236" s="277" t="s">
        <v>124</v>
      </c>
      <c r="C236" s="278">
        <v>552.6</v>
      </c>
      <c r="D236" s="279">
        <v>554.0333333333333</v>
      </c>
      <c r="E236" s="279">
        <v>530.56666666666661</v>
      </c>
      <c r="F236" s="279">
        <v>508.5333333333333</v>
      </c>
      <c r="G236" s="279">
        <v>485.06666666666661</v>
      </c>
      <c r="H236" s="279">
        <v>576.06666666666661</v>
      </c>
      <c r="I236" s="279">
        <v>599.5333333333333</v>
      </c>
      <c r="J236" s="279">
        <v>621.56666666666661</v>
      </c>
      <c r="K236" s="277">
        <v>577.5</v>
      </c>
      <c r="L236" s="277">
        <v>532</v>
      </c>
      <c r="M236" s="277">
        <v>813.36450000000002</v>
      </c>
    </row>
    <row r="237" spans="1:13">
      <c r="A237" s="268">
        <v>227</v>
      </c>
      <c r="B237" s="277" t="s">
        <v>419</v>
      </c>
      <c r="C237" s="278">
        <v>66.150000000000006</v>
      </c>
      <c r="D237" s="279">
        <v>65.016666666666666</v>
      </c>
      <c r="E237" s="279">
        <v>63.233333333333334</v>
      </c>
      <c r="F237" s="279">
        <v>60.31666666666667</v>
      </c>
      <c r="G237" s="279">
        <v>58.533333333333339</v>
      </c>
      <c r="H237" s="279">
        <v>67.933333333333337</v>
      </c>
      <c r="I237" s="279">
        <v>69.716666666666669</v>
      </c>
      <c r="J237" s="279">
        <v>72.633333333333326</v>
      </c>
      <c r="K237" s="277">
        <v>66.8</v>
      </c>
      <c r="L237" s="277">
        <v>62.1</v>
      </c>
      <c r="M237" s="277">
        <v>19.081099999999999</v>
      </c>
    </row>
    <row r="238" spans="1:13">
      <c r="A238" s="268">
        <v>228</v>
      </c>
      <c r="B238" s="277" t="s">
        <v>125</v>
      </c>
      <c r="C238" s="278">
        <v>219.35</v>
      </c>
      <c r="D238" s="279">
        <v>220.81666666666669</v>
      </c>
      <c r="E238" s="279">
        <v>217.03333333333339</v>
      </c>
      <c r="F238" s="279">
        <v>214.7166666666667</v>
      </c>
      <c r="G238" s="279">
        <v>210.93333333333339</v>
      </c>
      <c r="H238" s="279">
        <v>223.13333333333338</v>
      </c>
      <c r="I238" s="279">
        <v>226.91666666666669</v>
      </c>
      <c r="J238" s="279">
        <v>229.23333333333338</v>
      </c>
      <c r="K238" s="277">
        <v>224.6</v>
      </c>
      <c r="L238" s="277">
        <v>218.5</v>
      </c>
      <c r="M238" s="277">
        <v>42.02411</v>
      </c>
    </row>
    <row r="239" spans="1:13">
      <c r="A239" s="268">
        <v>229</v>
      </c>
      <c r="B239" s="277" t="s">
        <v>126</v>
      </c>
      <c r="C239" s="278">
        <v>774.7</v>
      </c>
      <c r="D239" s="279">
        <v>777.26666666666677</v>
      </c>
      <c r="E239" s="279">
        <v>769.63333333333355</v>
      </c>
      <c r="F239" s="279">
        <v>764.56666666666683</v>
      </c>
      <c r="G239" s="279">
        <v>756.93333333333362</v>
      </c>
      <c r="H239" s="279">
        <v>782.33333333333348</v>
      </c>
      <c r="I239" s="279">
        <v>789.9666666666667</v>
      </c>
      <c r="J239" s="279">
        <v>795.03333333333342</v>
      </c>
      <c r="K239" s="277">
        <v>784.9</v>
      </c>
      <c r="L239" s="277">
        <v>772.2</v>
      </c>
      <c r="M239" s="277">
        <v>84.766750000000002</v>
      </c>
    </row>
    <row r="240" spans="1:13">
      <c r="A240" s="268">
        <v>230</v>
      </c>
      <c r="B240" s="277" t="s">
        <v>420</v>
      </c>
      <c r="C240" s="278">
        <v>238</v>
      </c>
      <c r="D240" s="279">
        <v>238.48333333333335</v>
      </c>
      <c r="E240" s="279">
        <v>235.51666666666671</v>
      </c>
      <c r="F240" s="279">
        <v>233.03333333333336</v>
      </c>
      <c r="G240" s="279">
        <v>230.06666666666672</v>
      </c>
      <c r="H240" s="279">
        <v>240.9666666666667</v>
      </c>
      <c r="I240" s="279">
        <v>243.93333333333334</v>
      </c>
      <c r="J240" s="279">
        <v>246.41666666666669</v>
      </c>
      <c r="K240" s="277">
        <v>241.45</v>
      </c>
      <c r="L240" s="277">
        <v>236</v>
      </c>
      <c r="M240" s="277">
        <v>2.5938699999999999</v>
      </c>
    </row>
    <row r="241" spans="1:13">
      <c r="A241" s="268">
        <v>231</v>
      </c>
      <c r="B241" s="277" t="s">
        <v>421</v>
      </c>
      <c r="C241" s="278">
        <v>107.15</v>
      </c>
      <c r="D241" s="279">
        <v>107.61666666666667</v>
      </c>
      <c r="E241" s="279">
        <v>105.53333333333335</v>
      </c>
      <c r="F241" s="279">
        <v>103.91666666666667</v>
      </c>
      <c r="G241" s="279">
        <v>101.83333333333334</v>
      </c>
      <c r="H241" s="279">
        <v>109.23333333333335</v>
      </c>
      <c r="I241" s="279">
        <v>111.31666666666666</v>
      </c>
      <c r="J241" s="279">
        <v>112.93333333333335</v>
      </c>
      <c r="K241" s="277">
        <v>109.7</v>
      </c>
      <c r="L241" s="277">
        <v>106</v>
      </c>
      <c r="M241" s="277">
        <v>1.14154</v>
      </c>
    </row>
    <row r="242" spans="1:13">
      <c r="A242" s="268">
        <v>232</v>
      </c>
      <c r="B242" s="277" t="s">
        <v>417</v>
      </c>
      <c r="C242" s="278">
        <v>11.05</v>
      </c>
      <c r="D242" s="279">
        <v>10.85</v>
      </c>
      <c r="E242" s="279">
        <v>10.6</v>
      </c>
      <c r="F242" s="279">
        <v>10.15</v>
      </c>
      <c r="G242" s="279">
        <v>9.9</v>
      </c>
      <c r="H242" s="279">
        <v>11.299999999999999</v>
      </c>
      <c r="I242" s="279">
        <v>11.549999999999999</v>
      </c>
      <c r="J242" s="279">
        <v>11.999999999999998</v>
      </c>
      <c r="K242" s="277">
        <v>11.1</v>
      </c>
      <c r="L242" s="277">
        <v>10.4</v>
      </c>
      <c r="M242" s="277">
        <v>194.36938000000001</v>
      </c>
    </row>
    <row r="243" spans="1:13">
      <c r="A243" s="268">
        <v>233</v>
      </c>
      <c r="B243" s="277" t="s">
        <v>127</v>
      </c>
      <c r="C243" s="278">
        <v>86.95</v>
      </c>
      <c r="D243" s="279">
        <v>87.300000000000011</v>
      </c>
      <c r="E243" s="279">
        <v>85.700000000000017</v>
      </c>
      <c r="F243" s="279">
        <v>84.45</v>
      </c>
      <c r="G243" s="279">
        <v>82.850000000000009</v>
      </c>
      <c r="H243" s="279">
        <v>88.550000000000026</v>
      </c>
      <c r="I243" s="279">
        <v>90.15000000000002</v>
      </c>
      <c r="J243" s="279">
        <v>91.400000000000034</v>
      </c>
      <c r="K243" s="277">
        <v>88.9</v>
      </c>
      <c r="L243" s="277">
        <v>86.05</v>
      </c>
      <c r="M243" s="277">
        <v>166.78756000000001</v>
      </c>
    </row>
    <row r="244" spans="1:13">
      <c r="A244" s="268">
        <v>234</v>
      </c>
      <c r="B244" s="277" t="s">
        <v>262</v>
      </c>
      <c r="C244" s="278">
        <v>1636.25</v>
      </c>
      <c r="D244" s="279">
        <v>1640.5166666666667</v>
      </c>
      <c r="E244" s="279">
        <v>1625.9333333333334</v>
      </c>
      <c r="F244" s="279">
        <v>1615.6166666666668</v>
      </c>
      <c r="G244" s="279">
        <v>1601.0333333333335</v>
      </c>
      <c r="H244" s="279">
        <v>1650.8333333333333</v>
      </c>
      <c r="I244" s="279">
        <v>1665.4166666666667</v>
      </c>
      <c r="J244" s="279">
        <v>1675.7333333333331</v>
      </c>
      <c r="K244" s="277">
        <v>1655.1</v>
      </c>
      <c r="L244" s="277">
        <v>1630.2</v>
      </c>
      <c r="M244" s="277">
        <v>2.5434800000000002</v>
      </c>
    </row>
    <row r="245" spans="1:13">
      <c r="A245" s="268">
        <v>235</v>
      </c>
      <c r="B245" s="277" t="s">
        <v>408</v>
      </c>
      <c r="C245" s="278">
        <v>117.5</v>
      </c>
      <c r="D245" s="279">
        <v>116.63333333333333</v>
      </c>
      <c r="E245" s="279">
        <v>113.86666666666665</v>
      </c>
      <c r="F245" s="279">
        <v>110.23333333333332</v>
      </c>
      <c r="G245" s="279">
        <v>107.46666666666664</v>
      </c>
      <c r="H245" s="279">
        <v>120.26666666666665</v>
      </c>
      <c r="I245" s="279">
        <v>123.03333333333333</v>
      </c>
      <c r="J245" s="279">
        <v>126.66666666666666</v>
      </c>
      <c r="K245" s="277">
        <v>119.4</v>
      </c>
      <c r="L245" s="277">
        <v>113</v>
      </c>
      <c r="M245" s="277">
        <v>74.403440000000003</v>
      </c>
    </row>
    <row r="246" spans="1:13">
      <c r="A246" s="268">
        <v>236</v>
      </c>
      <c r="B246" s="277" t="s">
        <v>409</v>
      </c>
      <c r="C246" s="278">
        <v>95.75</v>
      </c>
      <c r="D246" s="279">
        <v>97.116666666666674</v>
      </c>
      <c r="E246" s="279">
        <v>93.333333333333343</v>
      </c>
      <c r="F246" s="279">
        <v>90.916666666666671</v>
      </c>
      <c r="G246" s="279">
        <v>87.13333333333334</v>
      </c>
      <c r="H246" s="279">
        <v>99.533333333333346</v>
      </c>
      <c r="I246" s="279">
        <v>103.31666666666668</v>
      </c>
      <c r="J246" s="279">
        <v>105.73333333333335</v>
      </c>
      <c r="K246" s="277">
        <v>100.9</v>
      </c>
      <c r="L246" s="277">
        <v>94.7</v>
      </c>
      <c r="M246" s="277">
        <v>14.294269999999999</v>
      </c>
    </row>
    <row r="247" spans="1:13">
      <c r="A247" s="268">
        <v>237</v>
      </c>
      <c r="B247" s="277" t="s">
        <v>402</v>
      </c>
      <c r="C247" s="278">
        <v>504.7</v>
      </c>
      <c r="D247" s="279">
        <v>505.76666666666665</v>
      </c>
      <c r="E247" s="279">
        <v>497.93333333333328</v>
      </c>
      <c r="F247" s="279">
        <v>491.16666666666663</v>
      </c>
      <c r="G247" s="279">
        <v>483.33333333333326</v>
      </c>
      <c r="H247" s="279">
        <v>512.5333333333333</v>
      </c>
      <c r="I247" s="279">
        <v>520.36666666666667</v>
      </c>
      <c r="J247" s="279">
        <v>527.13333333333333</v>
      </c>
      <c r="K247" s="277">
        <v>513.6</v>
      </c>
      <c r="L247" s="277">
        <v>499</v>
      </c>
      <c r="M247" s="277">
        <v>3.4278900000000001</v>
      </c>
    </row>
    <row r="248" spans="1:13">
      <c r="A248" s="268">
        <v>238</v>
      </c>
      <c r="B248" s="277" t="s">
        <v>128</v>
      </c>
      <c r="C248" s="278">
        <v>196.3</v>
      </c>
      <c r="D248" s="279">
        <v>196.16666666666666</v>
      </c>
      <c r="E248" s="279">
        <v>194.38333333333333</v>
      </c>
      <c r="F248" s="279">
        <v>192.46666666666667</v>
      </c>
      <c r="G248" s="279">
        <v>190.68333333333334</v>
      </c>
      <c r="H248" s="279">
        <v>198.08333333333331</v>
      </c>
      <c r="I248" s="279">
        <v>199.86666666666667</v>
      </c>
      <c r="J248" s="279">
        <v>201.7833333333333</v>
      </c>
      <c r="K248" s="277">
        <v>197.95</v>
      </c>
      <c r="L248" s="277">
        <v>194.25</v>
      </c>
      <c r="M248" s="277">
        <v>212.76389</v>
      </c>
    </row>
    <row r="249" spans="1:13">
      <c r="A249" s="268">
        <v>239</v>
      </c>
      <c r="B249" s="277" t="s">
        <v>413</v>
      </c>
      <c r="C249" s="278">
        <v>217.4</v>
      </c>
      <c r="D249" s="279">
        <v>218.0333333333333</v>
      </c>
      <c r="E249" s="279">
        <v>210.56666666666661</v>
      </c>
      <c r="F249" s="279">
        <v>203.73333333333329</v>
      </c>
      <c r="G249" s="279">
        <v>196.26666666666659</v>
      </c>
      <c r="H249" s="279">
        <v>224.86666666666662</v>
      </c>
      <c r="I249" s="279">
        <v>232.33333333333331</v>
      </c>
      <c r="J249" s="279">
        <v>239.16666666666663</v>
      </c>
      <c r="K249" s="277">
        <v>225.5</v>
      </c>
      <c r="L249" s="277">
        <v>211.2</v>
      </c>
      <c r="M249" s="277">
        <v>1.26833</v>
      </c>
    </row>
    <row r="250" spans="1:13">
      <c r="A250" s="268">
        <v>240</v>
      </c>
      <c r="B250" s="277" t="s">
        <v>410</v>
      </c>
      <c r="C250" s="278">
        <v>50.75</v>
      </c>
      <c r="D250" s="279">
        <v>51.333333333333336</v>
      </c>
      <c r="E250" s="279">
        <v>49.916666666666671</v>
      </c>
      <c r="F250" s="279">
        <v>49.083333333333336</v>
      </c>
      <c r="G250" s="279">
        <v>47.666666666666671</v>
      </c>
      <c r="H250" s="279">
        <v>52.166666666666671</v>
      </c>
      <c r="I250" s="279">
        <v>53.583333333333343</v>
      </c>
      <c r="J250" s="279">
        <v>54.416666666666671</v>
      </c>
      <c r="K250" s="277">
        <v>52.75</v>
      </c>
      <c r="L250" s="277">
        <v>50.5</v>
      </c>
      <c r="M250" s="277">
        <v>3.0368499999999998</v>
      </c>
    </row>
    <row r="251" spans="1:13">
      <c r="A251" s="268">
        <v>241</v>
      </c>
      <c r="B251" s="277" t="s">
        <v>411</v>
      </c>
      <c r="C251" s="278">
        <v>128.85</v>
      </c>
      <c r="D251" s="279">
        <v>129.83333333333334</v>
      </c>
      <c r="E251" s="279">
        <v>125.56666666666669</v>
      </c>
      <c r="F251" s="279">
        <v>122.28333333333335</v>
      </c>
      <c r="G251" s="279">
        <v>118.01666666666669</v>
      </c>
      <c r="H251" s="279">
        <v>133.11666666666667</v>
      </c>
      <c r="I251" s="279">
        <v>137.38333333333333</v>
      </c>
      <c r="J251" s="279">
        <v>140.66666666666669</v>
      </c>
      <c r="K251" s="277">
        <v>134.1</v>
      </c>
      <c r="L251" s="277">
        <v>126.55</v>
      </c>
      <c r="M251" s="277">
        <v>42.810189999999999</v>
      </c>
    </row>
    <row r="252" spans="1:13">
      <c r="A252" s="268">
        <v>242</v>
      </c>
      <c r="B252" s="277" t="s">
        <v>431</v>
      </c>
      <c r="C252" s="278">
        <v>19.149999999999999</v>
      </c>
      <c r="D252" s="279">
        <v>19.149999999999999</v>
      </c>
      <c r="E252" s="279">
        <v>19.149999999999999</v>
      </c>
      <c r="F252" s="279">
        <v>19.149999999999999</v>
      </c>
      <c r="G252" s="279">
        <v>19.149999999999999</v>
      </c>
      <c r="H252" s="279">
        <v>19.149999999999999</v>
      </c>
      <c r="I252" s="279">
        <v>19.149999999999999</v>
      </c>
      <c r="J252" s="279">
        <v>19.149999999999999</v>
      </c>
      <c r="K252" s="277">
        <v>19.149999999999999</v>
      </c>
      <c r="L252" s="277">
        <v>19.149999999999999</v>
      </c>
      <c r="M252" s="277">
        <v>11.22725</v>
      </c>
    </row>
    <row r="253" spans="1:13">
      <c r="A253" s="268">
        <v>243</v>
      </c>
      <c r="B253" s="277" t="s">
        <v>428</v>
      </c>
      <c r="C253" s="278">
        <v>39.950000000000003</v>
      </c>
      <c r="D253" s="279">
        <v>40.166666666666664</v>
      </c>
      <c r="E253" s="279">
        <v>39.533333333333331</v>
      </c>
      <c r="F253" s="279">
        <v>39.116666666666667</v>
      </c>
      <c r="G253" s="279">
        <v>38.483333333333334</v>
      </c>
      <c r="H253" s="279">
        <v>40.583333333333329</v>
      </c>
      <c r="I253" s="279">
        <v>41.216666666666669</v>
      </c>
      <c r="J253" s="279">
        <v>41.633333333333326</v>
      </c>
      <c r="K253" s="277">
        <v>40.799999999999997</v>
      </c>
      <c r="L253" s="277">
        <v>39.75</v>
      </c>
      <c r="M253" s="277">
        <v>8.6064000000000007</v>
      </c>
    </row>
    <row r="254" spans="1:13">
      <c r="A254" s="268">
        <v>244</v>
      </c>
      <c r="B254" s="277" t="s">
        <v>429</v>
      </c>
      <c r="C254" s="278">
        <v>94.8</v>
      </c>
      <c r="D254" s="279">
        <v>95.600000000000009</v>
      </c>
      <c r="E254" s="279">
        <v>92.500000000000014</v>
      </c>
      <c r="F254" s="279">
        <v>90.2</v>
      </c>
      <c r="G254" s="279">
        <v>87.100000000000009</v>
      </c>
      <c r="H254" s="279">
        <v>97.90000000000002</v>
      </c>
      <c r="I254" s="279">
        <v>101.00000000000001</v>
      </c>
      <c r="J254" s="279">
        <v>103.30000000000003</v>
      </c>
      <c r="K254" s="277">
        <v>98.7</v>
      </c>
      <c r="L254" s="277">
        <v>93.3</v>
      </c>
      <c r="M254" s="277">
        <v>30.906980000000001</v>
      </c>
    </row>
    <row r="255" spans="1:13">
      <c r="A255" s="268">
        <v>245</v>
      </c>
      <c r="B255" s="277" t="s">
        <v>432</v>
      </c>
      <c r="C255" s="278">
        <v>32.549999999999997</v>
      </c>
      <c r="D255" s="279">
        <v>32.800000000000004</v>
      </c>
      <c r="E255" s="279">
        <v>32.000000000000007</v>
      </c>
      <c r="F255" s="279">
        <v>31.450000000000003</v>
      </c>
      <c r="G255" s="279">
        <v>30.650000000000006</v>
      </c>
      <c r="H255" s="279">
        <v>33.350000000000009</v>
      </c>
      <c r="I255" s="279">
        <v>34.150000000000006</v>
      </c>
      <c r="J255" s="279">
        <v>34.70000000000001</v>
      </c>
      <c r="K255" s="277">
        <v>33.6</v>
      </c>
      <c r="L255" s="277">
        <v>32.25</v>
      </c>
      <c r="M255" s="277">
        <v>11.348100000000001</v>
      </c>
    </row>
    <row r="256" spans="1:13">
      <c r="A256" s="268">
        <v>246</v>
      </c>
      <c r="B256" s="277" t="s">
        <v>422</v>
      </c>
      <c r="C256" s="278">
        <v>712.6</v>
      </c>
      <c r="D256" s="279">
        <v>713.86666666666667</v>
      </c>
      <c r="E256" s="279">
        <v>708.73333333333335</v>
      </c>
      <c r="F256" s="279">
        <v>704.86666666666667</v>
      </c>
      <c r="G256" s="279">
        <v>699.73333333333335</v>
      </c>
      <c r="H256" s="279">
        <v>717.73333333333335</v>
      </c>
      <c r="I256" s="279">
        <v>722.86666666666679</v>
      </c>
      <c r="J256" s="279">
        <v>726.73333333333335</v>
      </c>
      <c r="K256" s="277">
        <v>719</v>
      </c>
      <c r="L256" s="277">
        <v>710</v>
      </c>
      <c r="M256" s="277">
        <v>3.7389600000000001</v>
      </c>
    </row>
    <row r="257" spans="1:13">
      <c r="A257" s="268">
        <v>247</v>
      </c>
      <c r="B257" s="277" t="s">
        <v>436</v>
      </c>
      <c r="C257" s="278">
        <v>2252.85</v>
      </c>
      <c r="D257" s="279">
        <v>2254.6166666666668</v>
      </c>
      <c r="E257" s="279">
        <v>2218.2333333333336</v>
      </c>
      <c r="F257" s="279">
        <v>2183.6166666666668</v>
      </c>
      <c r="G257" s="279">
        <v>2147.2333333333336</v>
      </c>
      <c r="H257" s="279">
        <v>2289.2333333333336</v>
      </c>
      <c r="I257" s="279">
        <v>2325.6166666666668</v>
      </c>
      <c r="J257" s="279">
        <v>2360.2333333333336</v>
      </c>
      <c r="K257" s="277">
        <v>2291</v>
      </c>
      <c r="L257" s="277">
        <v>2220</v>
      </c>
      <c r="M257" s="277">
        <v>9.7930000000000003E-2</v>
      </c>
    </row>
    <row r="258" spans="1:13">
      <c r="A258" s="268">
        <v>248</v>
      </c>
      <c r="B258" s="277" t="s">
        <v>433</v>
      </c>
      <c r="C258" s="278">
        <v>62.35</v>
      </c>
      <c r="D258" s="279">
        <v>62.783333333333331</v>
      </c>
      <c r="E258" s="279">
        <v>61.666666666666664</v>
      </c>
      <c r="F258" s="279">
        <v>60.983333333333334</v>
      </c>
      <c r="G258" s="279">
        <v>59.866666666666667</v>
      </c>
      <c r="H258" s="279">
        <v>63.466666666666661</v>
      </c>
      <c r="I258" s="279">
        <v>64.583333333333343</v>
      </c>
      <c r="J258" s="279">
        <v>65.266666666666652</v>
      </c>
      <c r="K258" s="277">
        <v>63.9</v>
      </c>
      <c r="L258" s="277">
        <v>62.1</v>
      </c>
      <c r="M258" s="277">
        <v>15.884399999999999</v>
      </c>
    </row>
    <row r="259" spans="1:13">
      <c r="A259" s="268">
        <v>249</v>
      </c>
      <c r="B259" s="277" t="s">
        <v>129</v>
      </c>
      <c r="C259" s="278">
        <v>156.25</v>
      </c>
      <c r="D259" s="279">
        <v>158.18333333333334</v>
      </c>
      <c r="E259" s="279">
        <v>153.56666666666666</v>
      </c>
      <c r="F259" s="279">
        <v>150.88333333333333</v>
      </c>
      <c r="G259" s="279">
        <v>146.26666666666665</v>
      </c>
      <c r="H259" s="279">
        <v>160.86666666666667</v>
      </c>
      <c r="I259" s="279">
        <v>165.48333333333335</v>
      </c>
      <c r="J259" s="279">
        <v>168.16666666666669</v>
      </c>
      <c r="K259" s="277">
        <v>162.80000000000001</v>
      </c>
      <c r="L259" s="277">
        <v>155.5</v>
      </c>
      <c r="M259" s="277">
        <v>190.83768000000001</v>
      </c>
    </row>
    <row r="260" spans="1:13">
      <c r="A260" s="268">
        <v>250</v>
      </c>
      <c r="B260" s="277" t="s">
        <v>430</v>
      </c>
      <c r="C260" s="278">
        <v>11.45</v>
      </c>
      <c r="D260" s="279">
        <v>11.449999999999998</v>
      </c>
      <c r="E260" s="279">
        <v>11.449999999999996</v>
      </c>
      <c r="F260" s="279">
        <v>11.449999999999998</v>
      </c>
      <c r="G260" s="279">
        <v>11.449999999999996</v>
      </c>
      <c r="H260" s="279">
        <v>11.449999999999996</v>
      </c>
      <c r="I260" s="279">
        <v>11.45</v>
      </c>
      <c r="J260" s="279">
        <v>11.449999999999996</v>
      </c>
      <c r="K260" s="277">
        <v>11.45</v>
      </c>
      <c r="L260" s="277">
        <v>11.45</v>
      </c>
      <c r="M260" s="277">
        <v>4.7254500000000004</v>
      </c>
    </row>
    <row r="261" spans="1:13">
      <c r="A261" s="268">
        <v>251</v>
      </c>
      <c r="B261" s="277" t="s">
        <v>423</v>
      </c>
      <c r="C261" s="278">
        <v>1421.05</v>
      </c>
      <c r="D261" s="279">
        <v>1434.6166666666668</v>
      </c>
      <c r="E261" s="279">
        <v>1390.2833333333335</v>
      </c>
      <c r="F261" s="279">
        <v>1359.5166666666667</v>
      </c>
      <c r="G261" s="279">
        <v>1315.1833333333334</v>
      </c>
      <c r="H261" s="279">
        <v>1465.3833333333337</v>
      </c>
      <c r="I261" s="279">
        <v>1509.7166666666667</v>
      </c>
      <c r="J261" s="279">
        <v>1540.4833333333338</v>
      </c>
      <c r="K261" s="277">
        <v>1478.95</v>
      </c>
      <c r="L261" s="277">
        <v>1403.85</v>
      </c>
      <c r="M261" s="277">
        <v>0.3402</v>
      </c>
    </row>
    <row r="262" spans="1:13">
      <c r="A262" s="268">
        <v>252</v>
      </c>
      <c r="B262" s="277" t="s">
        <v>424</v>
      </c>
      <c r="C262" s="278">
        <v>282.55</v>
      </c>
      <c r="D262" s="279">
        <v>281.86666666666662</v>
      </c>
      <c r="E262" s="279">
        <v>276.73333333333323</v>
      </c>
      <c r="F262" s="279">
        <v>270.91666666666663</v>
      </c>
      <c r="G262" s="279">
        <v>265.78333333333325</v>
      </c>
      <c r="H262" s="279">
        <v>287.68333333333322</v>
      </c>
      <c r="I262" s="279">
        <v>292.81666666666655</v>
      </c>
      <c r="J262" s="279">
        <v>298.63333333333321</v>
      </c>
      <c r="K262" s="277">
        <v>287</v>
      </c>
      <c r="L262" s="277">
        <v>276.05</v>
      </c>
      <c r="M262" s="277">
        <v>3.51119</v>
      </c>
    </row>
    <row r="263" spans="1:13">
      <c r="A263" s="268">
        <v>253</v>
      </c>
      <c r="B263" s="277" t="s">
        <v>425</v>
      </c>
      <c r="C263" s="278">
        <v>101.95</v>
      </c>
      <c r="D263" s="279">
        <v>102.38333333333333</v>
      </c>
      <c r="E263" s="279">
        <v>100.76666666666665</v>
      </c>
      <c r="F263" s="279">
        <v>99.583333333333329</v>
      </c>
      <c r="G263" s="279">
        <v>97.966666666666654</v>
      </c>
      <c r="H263" s="279">
        <v>103.56666666666665</v>
      </c>
      <c r="I263" s="279">
        <v>105.18333333333332</v>
      </c>
      <c r="J263" s="279">
        <v>106.36666666666665</v>
      </c>
      <c r="K263" s="277">
        <v>104</v>
      </c>
      <c r="L263" s="277">
        <v>101.2</v>
      </c>
      <c r="M263" s="277">
        <v>39.191180000000003</v>
      </c>
    </row>
    <row r="264" spans="1:13">
      <c r="A264" s="268">
        <v>254</v>
      </c>
      <c r="B264" s="277" t="s">
        <v>426</v>
      </c>
      <c r="C264" s="278">
        <v>67.2</v>
      </c>
      <c r="D264" s="279">
        <v>67.833333333333329</v>
      </c>
      <c r="E264" s="279">
        <v>66.166666666666657</v>
      </c>
      <c r="F264" s="279">
        <v>65.133333333333326</v>
      </c>
      <c r="G264" s="279">
        <v>63.466666666666654</v>
      </c>
      <c r="H264" s="279">
        <v>68.86666666666666</v>
      </c>
      <c r="I264" s="279">
        <v>70.533333333333317</v>
      </c>
      <c r="J264" s="279">
        <v>71.566666666666663</v>
      </c>
      <c r="K264" s="277">
        <v>69.5</v>
      </c>
      <c r="L264" s="277">
        <v>66.8</v>
      </c>
      <c r="M264" s="277">
        <v>12.2493</v>
      </c>
    </row>
    <row r="265" spans="1:13">
      <c r="A265" s="268">
        <v>255</v>
      </c>
      <c r="B265" s="277" t="s">
        <v>427</v>
      </c>
      <c r="C265" s="278">
        <v>78.25</v>
      </c>
      <c r="D265" s="279">
        <v>78.016666666666666</v>
      </c>
      <c r="E265" s="279">
        <v>75.033333333333331</v>
      </c>
      <c r="F265" s="279">
        <v>71.816666666666663</v>
      </c>
      <c r="G265" s="279">
        <v>68.833333333333329</v>
      </c>
      <c r="H265" s="279">
        <v>81.233333333333334</v>
      </c>
      <c r="I265" s="279">
        <v>84.216666666666654</v>
      </c>
      <c r="J265" s="279">
        <v>87.433333333333337</v>
      </c>
      <c r="K265" s="277">
        <v>81</v>
      </c>
      <c r="L265" s="277">
        <v>74.8</v>
      </c>
      <c r="M265" s="277">
        <v>75.81514</v>
      </c>
    </row>
    <row r="266" spans="1:13">
      <c r="A266" s="268">
        <v>256</v>
      </c>
      <c r="B266" s="277" t="s">
        <v>435</v>
      </c>
      <c r="C266" s="278">
        <v>40.5</v>
      </c>
      <c r="D266" s="279">
        <v>40.766666666666666</v>
      </c>
      <c r="E266" s="279">
        <v>39.783333333333331</v>
      </c>
      <c r="F266" s="279">
        <v>39.066666666666663</v>
      </c>
      <c r="G266" s="279">
        <v>38.083333333333329</v>
      </c>
      <c r="H266" s="279">
        <v>41.483333333333334</v>
      </c>
      <c r="I266" s="279">
        <v>42.466666666666669</v>
      </c>
      <c r="J266" s="279">
        <v>43.183333333333337</v>
      </c>
      <c r="K266" s="277">
        <v>41.75</v>
      </c>
      <c r="L266" s="277">
        <v>40.049999999999997</v>
      </c>
      <c r="M266" s="277">
        <v>11.1569</v>
      </c>
    </row>
    <row r="267" spans="1:13">
      <c r="A267" s="268">
        <v>257</v>
      </c>
      <c r="B267" s="277" t="s">
        <v>434</v>
      </c>
      <c r="C267" s="278">
        <v>72.25</v>
      </c>
      <c r="D267" s="279">
        <v>72.716666666666669</v>
      </c>
      <c r="E267" s="279">
        <v>70.433333333333337</v>
      </c>
      <c r="F267" s="279">
        <v>68.616666666666674</v>
      </c>
      <c r="G267" s="279">
        <v>66.333333333333343</v>
      </c>
      <c r="H267" s="279">
        <v>74.533333333333331</v>
      </c>
      <c r="I267" s="279">
        <v>76.816666666666663</v>
      </c>
      <c r="J267" s="279">
        <v>78.633333333333326</v>
      </c>
      <c r="K267" s="277">
        <v>75</v>
      </c>
      <c r="L267" s="277">
        <v>70.900000000000006</v>
      </c>
      <c r="M267" s="277">
        <v>5.2731899999999996</v>
      </c>
    </row>
    <row r="268" spans="1:13">
      <c r="A268" s="268">
        <v>258</v>
      </c>
      <c r="B268" s="277" t="s">
        <v>263</v>
      </c>
      <c r="C268" s="278">
        <v>47.05</v>
      </c>
      <c r="D268" s="279">
        <v>47.616666666666674</v>
      </c>
      <c r="E268" s="279">
        <v>46.133333333333347</v>
      </c>
      <c r="F268" s="279">
        <v>45.216666666666676</v>
      </c>
      <c r="G268" s="279">
        <v>43.733333333333348</v>
      </c>
      <c r="H268" s="279">
        <v>48.533333333333346</v>
      </c>
      <c r="I268" s="279">
        <v>50.016666666666666</v>
      </c>
      <c r="J268" s="279">
        <v>50.933333333333344</v>
      </c>
      <c r="K268" s="277">
        <v>49.1</v>
      </c>
      <c r="L268" s="277">
        <v>46.7</v>
      </c>
      <c r="M268" s="277">
        <v>10.1191</v>
      </c>
    </row>
    <row r="269" spans="1:13">
      <c r="A269" s="268">
        <v>259</v>
      </c>
      <c r="B269" s="277" t="s">
        <v>130</v>
      </c>
      <c r="C269" s="278">
        <v>195.35</v>
      </c>
      <c r="D269" s="279">
        <v>196.11666666666667</v>
      </c>
      <c r="E269" s="279">
        <v>190.23333333333335</v>
      </c>
      <c r="F269" s="279">
        <v>185.11666666666667</v>
      </c>
      <c r="G269" s="279">
        <v>179.23333333333335</v>
      </c>
      <c r="H269" s="279">
        <v>201.23333333333335</v>
      </c>
      <c r="I269" s="279">
        <v>207.11666666666667</v>
      </c>
      <c r="J269" s="279">
        <v>212.23333333333335</v>
      </c>
      <c r="K269" s="277">
        <v>202</v>
      </c>
      <c r="L269" s="277">
        <v>191</v>
      </c>
      <c r="M269" s="277">
        <v>226.09621000000001</v>
      </c>
    </row>
    <row r="270" spans="1:13">
      <c r="A270" s="268">
        <v>260</v>
      </c>
      <c r="B270" s="277" t="s">
        <v>264</v>
      </c>
      <c r="C270" s="278">
        <v>702.5</v>
      </c>
      <c r="D270" s="279">
        <v>699.51666666666677</v>
      </c>
      <c r="E270" s="279">
        <v>674.03333333333353</v>
      </c>
      <c r="F270" s="279">
        <v>645.56666666666672</v>
      </c>
      <c r="G270" s="279">
        <v>620.08333333333348</v>
      </c>
      <c r="H270" s="279">
        <v>727.98333333333358</v>
      </c>
      <c r="I270" s="279">
        <v>753.46666666666692</v>
      </c>
      <c r="J270" s="279">
        <v>781.93333333333362</v>
      </c>
      <c r="K270" s="277">
        <v>725</v>
      </c>
      <c r="L270" s="277">
        <v>671.05</v>
      </c>
      <c r="M270" s="277">
        <v>11.20805</v>
      </c>
    </row>
    <row r="271" spans="1:13">
      <c r="A271" s="268">
        <v>261</v>
      </c>
      <c r="B271" s="277" t="s">
        <v>131</v>
      </c>
      <c r="C271" s="278">
        <v>1692.15</v>
      </c>
      <c r="D271" s="279">
        <v>1706.05</v>
      </c>
      <c r="E271" s="279">
        <v>1652.1</v>
      </c>
      <c r="F271" s="279">
        <v>1612.05</v>
      </c>
      <c r="G271" s="279">
        <v>1558.1</v>
      </c>
      <c r="H271" s="279">
        <v>1746.1</v>
      </c>
      <c r="I271" s="279">
        <v>1800.0500000000002</v>
      </c>
      <c r="J271" s="279">
        <v>1840.1</v>
      </c>
      <c r="K271" s="277">
        <v>1760</v>
      </c>
      <c r="L271" s="277">
        <v>1666</v>
      </c>
      <c r="M271" s="277">
        <v>5.9636100000000001</v>
      </c>
    </row>
    <row r="272" spans="1:13">
      <c r="A272" s="268">
        <v>262</v>
      </c>
      <c r="B272" s="277" t="s">
        <v>132</v>
      </c>
      <c r="C272" s="278">
        <v>373.35</v>
      </c>
      <c r="D272" s="279">
        <v>376.93333333333334</v>
      </c>
      <c r="E272" s="279">
        <v>368.41666666666669</v>
      </c>
      <c r="F272" s="279">
        <v>363.48333333333335</v>
      </c>
      <c r="G272" s="279">
        <v>354.9666666666667</v>
      </c>
      <c r="H272" s="279">
        <v>381.86666666666667</v>
      </c>
      <c r="I272" s="279">
        <v>390.38333333333333</v>
      </c>
      <c r="J272" s="279">
        <v>395.31666666666666</v>
      </c>
      <c r="K272" s="277">
        <v>385.45</v>
      </c>
      <c r="L272" s="277">
        <v>372</v>
      </c>
      <c r="M272" s="277">
        <v>25.302900000000001</v>
      </c>
    </row>
    <row r="273" spans="1:13">
      <c r="A273" s="268">
        <v>263</v>
      </c>
      <c r="B273" s="277" t="s">
        <v>437</v>
      </c>
      <c r="C273" s="278">
        <v>120.7</v>
      </c>
      <c r="D273" s="279">
        <v>121.88333333333333</v>
      </c>
      <c r="E273" s="279">
        <v>118.31666666666665</v>
      </c>
      <c r="F273" s="279">
        <v>115.93333333333332</v>
      </c>
      <c r="G273" s="279">
        <v>112.36666666666665</v>
      </c>
      <c r="H273" s="279">
        <v>124.26666666666665</v>
      </c>
      <c r="I273" s="279">
        <v>127.83333333333331</v>
      </c>
      <c r="J273" s="279">
        <v>130.21666666666664</v>
      </c>
      <c r="K273" s="277">
        <v>125.45</v>
      </c>
      <c r="L273" s="277">
        <v>119.5</v>
      </c>
      <c r="M273" s="277">
        <v>9.9159699999999997</v>
      </c>
    </row>
    <row r="274" spans="1:13">
      <c r="A274" s="268">
        <v>264</v>
      </c>
      <c r="B274" s="277" t="s">
        <v>443</v>
      </c>
      <c r="C274" s="278">
        <v>390.6</v>
      </c>
      <c r="D274" s="279">
        <v>394.2166666666667</v>
      </c>
      <c r="E274" s="279">
        <v>382.48333333333341</v>
      </c>
      <c r="F274" s="279">
        <v>374.36666666666673</v>
      </c>
      <c r="G274" s="279">
        <v>362.63333333333344</v>
      </c>
      <c r="H274" s="279">
        <v>402.33333333333337</v>
      </c>
      <c r="I274" s="279">
        <v>414.06666666666672</v>
      </c>
      <c r="J274" s="279">
        <v>422.18333333333334</v>
      </c>
      <c r="K274" s="277">
        <v>405.95</v>
      </c>
      <c r="L274" s="277">
        <v>386.1</v>
      </c>
      <c r="M274" s="277">
        <v>9.1591000000000005</v>
      </c>
    </row>
    <row r="275" spans="1:13">
      <c r="A275" s="268">
        <v>265</v>
      </c>
      <c r="B275" s="277" t="s">
        <v>444</v>
      </c>
      <c r="C275" s="278">
        <v>257.55</v>
      </c>
      <c r="D275" s="279">
        <v>260.8</v>
      </c>
      <c r="E275" s="279">
        <v>251.75</v>
      </c>
      <c r="F275" s="279">
        <v>245.95</v>
      </c>
      <c r="G275" s="279">
        <v>236.89999999999998</v>
      </c>
      <c r="H275" s="279">
        <v>266.60000000000002</v>
      </c>
      <c r="I275" s="279">
        <v>275.65000000000009</v>
      </c>
      <c r="J275" s="279">
        <v>281.45000000000005</v>
      </c>
      <c r="K275" s="277">
        <v>269.85000000000002</v>
      </c>
      <c r="L275" s="277">
        <v>255</v>
      </c>
      <c r="M275" s="277">
        <v>6.4067800000000004</v>
      </c>
    </row>
    <row r="276" spans="1:13">
      <c r="A276" s="268">
        <v>266</v>
      </c>
      <c r="B276" s="277" t="s">
        <v>445</v>
      </c>
      <c r="C276" s="278">
        <v>436.5</v>
      </c>
      <c r="D276" s="279">
        <v>439.66666666666669</v>
      </c>
      <c r="E276" s="279">
        <v>431.83333333333337</v>
      </c>
      <c r="F276" s="279">
        <v>427.16666666666669</v>
      </c>
      <c r="G276" s="279">
        <v>419.33333333333337</v>
      </c>
      <c r="H276" s="279">
        <v>444.33333333333337</v>
      </c>
      <c r="I276" s="279">
        <v>452.16666666666674</v>
      </c>
      <c r="J276" s="279">
        <v>456.83333333333337</v>
      </c>
      <c r="K276" s="277">
        <v>447.5</v>
      </c>
      <c r="L276" s="277">
        <v>435</v>
      </c>
      <c r="M276" s="277">
        <v>1.02525</v>
      </c>
    </row>
    <row r="277" spans="1:13">
      <c r="A277" s="268">
        <v>267</v>
      </c>
      <c r="B277" s="277" t="s">
        <v>447</v>
      </c>
      <c r="C277" s="278">
        <v>34.75</v>
      </c>
      <c r="D277" s="279">
        <v>35.133333333333333</v>
      </c>
      <c r="E277" s="279">
        <v>33.666666666666664</v>
      </c>
      <c r="F277" s="279">
        <v>32.583333333333329</v>
      </c>
      <c r="G277" s="279">
        <v>31.11666666666666</v>
      </c>
      <c r="H277" s="279">
        <v>36.216666666666669</v>
      </c>
      <c r="I277" s="279">
        <v>37.683333333333337</v>
      </c>
      <c r="J277" s="279">
        <v>38.766666666666673</v>
      </c>
      <c r="K277" s="277">
        <v>36.6</v>
      </c>
      <c r="L277" s="277">
        <v>34.049999999999997</v>
      </c>
      <c r="M277" s="277">
        <v>64.82105</v>
      </c>
    </row>
    <row r="278" spans="1:13">
      <c r="A278" s="268">
        <v>268</v>
      </c>
      <c r="B278" s="277" t="s">
        <v>449</v>
      </c>
      <c r="C278" s="278">
        <v>275.14999999999998</v>
      </c>
      <c r="D278" s="279">
        <v>278.18333333333334</v>
      </c>
      <c r="E278" s="279">
        <v>269.06666666666666</v>
      </c>
      <c r="F278" s="279">
        <v>262.98333333333335</v>
      </c>
      <c r="G278" s="279">
        <v>253.86666666666667</v>
      </c>
      <c r="H278" s="279">
        <v>284.26666666666665</v>
      </c>
      <c r="I278" s="279">
        <v>293.38333333333333</v>
      </c>
      <c r="J278" s="279">
        <v>299.46666666666664</v>
      </c>
      <c r="K278" s="277">
        <v>287.3</v>
      </c>
      <c r="L278" s="277">
        <v>272.10000000000002</v>
      </c>
      <c r="M278" s="277">
        <v>1.6516299999999999</v>
      </c>
    </row>
    <row r="279" spans="1:13">
      <c r="A279" s="268">
        <v>269</v>
      </c>
      <c r="B279" s="277" t="s">
        <v>439</v>
      </c>
      <c r="C279" s="278">
        <v>356.45</v>
      </c>
      <c r="D279" s="279">
        <v>358.15000000000003</v>
      </c>
      <c r="E279" s="279">
        <v>351.30000000000007</v>
      </c>
      <c r="F279" s="279">
        <v>346.15000000000003</v>
      </c>
      <c r="G279" s="279">
        <v>339.30000000000007</v>
      </c>
      <c r="H279" s="279">
        <v>363.30000000000007</v>
      </c>
      <c r="I279" s="279">
        <v>370.15000000000009</v>
      </c>
      <c r="J279" s="279">
        <v>375.30000000000007</v>
      </c>
      <c r="K279" s="277">
        <v>365</v>
      </c>
      <c r="L279" s="277">
        <v>353</v>
      </c>
      <c r="M279" s="277">
        <v>3.0864400000000001</v>
      </c>
    </row>
    <row r="280" spans="1:13">
      <c r="A280" s="268">
        <v>270</v>
      </c>
      <c r="B280" s="277" t="s">
        <v>1780</v>
      </c>
      <c r="C280" s="278">
        <v>790.05</v>
      </c>
      <c r="D280" s="279">
        <v>794.98333333333323</v>
      </c>
      <c r="E280" s="279">
        <v>757.96666666666647</v>
      </c>
      <c r="F280" s="279">
        <v>725.88333333333321</v>
      </c>
      <c r="G280" s="279">
        <v>688.86666666666645</v>
      </c>
      <c r="H280" s="279">
        <v>827.06666666666649</v>
      </c>
      <c r="I280" s="279">
        <v>864.08333333333314</v>
      </c>
      <c r="J280" s="279">
        <v>896.16666666666652</v>
      </c>
      <c r="K280" s="277">
        <v>832</v>
      </c>
      <c r="L280" s="277">
        <v>762.9</v>
      </c>
      <c r="M280" s="277">
        <v>0.15755</v>
      </c>
    </row>
    <row r="281" spans="1:13">
      <c r="A281" s="268">
        <v>271</v>
      </c>
      <c r="B281" s="277" t="s">
        <v>450</v>
      </c>
      <c r="C281" s="278">
        <v>111.55</v>
      </c>
      <c r="D281" s="279">
        <v>112.21666666666665</v>
      </c>
      <c r="E281" s="279">
        <v>109.83333333333331</v>
      </c>
      <c r="F281" s="279">
        <v>108.11666666666666</v>
      </c>
      <c r="G281" s="279">
        <v>105.73333333333332</v>
      </c>
      <c r="H281" s="279">
        <v>113.93333333333331</v>
      </c>
      <c r="I281" s="279">
        <v>116.31666666666666</v>
      </c>
      <c r="J281" s="279">
        <v>118.0333333333333</v>
      </c>
      <c r="K281" s="277">
        <v>114.6</v>
      </c>
      <c r="L281" s="277">
        <v>110.5</v>
      </c>
      <c r="M281" s="277">
        <v>0.46383000000000002</v>
      </c>
    </row>
    <row r="282" spans="1:13">
      <c r="A282" s="268">
        <v>272</v>
      </c>
      <c r="B282" s="277" t="s">
        <v>440</v>
      </c>
      <c r="C282" s="278">
        <v>211.3</v>
      </c>
      <c r="D282" s="279">
        <v>212.93333333333331</v>
      </c>
      <c r="E282" s="279">
        <v>207.51666666666662</v>
      </c>
      <c r="F282" s="279">
        <v>203.73333333333332</v>
      </c>
      <c r="G282" s="279">
        <v>198.31666666666663</v>
      </c>
      <c r="H282" s="279">
        <v>216.71666666666661</v>
      </c>
      <c r="I282" s="279">
        <v>222.1333333333333</v>
      </c>
      <c r="J282" s="279">
        <v>225.9166666666666</v>
      </c>
      <c r="K282" s="277">
        <v>218.35</v>
      </c>
      <c r="L282" s="277">
        <v>209.15</v>
      </c>
      <c r="M282" s="277">
        <v>1.39642</v>
      </c>
    </row>
    <row r="283" spans="1:13">
      <c r="A283" s="268">
        <v>273</v>
      </c>
      <c r="B283" s="277" t="s">
        <v>451</v>
      </c>
      <c r="C283" s="278">
        <v>157.55000000000001</v>
      </c>
      <c r="D283" s="279">
        <v>159.26666666666665</v>
      </c>
      <c r="E283" s="279">
        <v>154.93333333333331</v>
      </c>
      <c r="F283" s="279">
        <v>152.31666666666666</v>
      </c>
      <c r="G283" s="279">
        <v>147.98333333333332</v>
      </c>
      <c r="H283" s="279">
        <v>161.8833333333333</v>
      </c>
      <c r="I283" s="279">
        <v>166.21666666666667</v>
      </c>
      <c r="J283" s="279">
        <v>168.83333333333329</v>
      </c>
      <c r="K283" s="277">
        <v>163.6</v>
      </c>
      <c r="L283" s="277">
        <v>156.65</v>
      </c>
      <c r="M283" s="277">
        <v>0.58721000000000001</v>
      </c>
    </row>
    <row r="284" spans="1:13">
      <c r="A284" s="268">
        <v>274</v>
      </c>
      <c r="B284" s="277" t="s">
        <v>133</v>
      </c>
      <c r="C284" s="278">
        <v>1352.75</v>
      </c>
      <c r="D284" s="279">
        <v>1359.8666666666666</v>
      </c>
      <c r="E284" s="279">
        <v>1340.8833333333332</v>
      </c>
      <c r="F284" s="279">
        <v>1329.0166666666667</v>
      </c>
      <c r="G284" s="279">
        <v>1310.0333333333333</v>
      </c>
      <c r="H284" s="279">
        <v>1371.7333333333331</v>
      </c>
      <c r="I284" s="279">
        <v>1390.7166666666662</v>
      </c>
      <c r="J284" s="279">
        <v>1402.583333333333</v>
      </c>
      <c r="K284" s="277">
        <v>1378.85</v>
      </c>
      <c r="L284" s="277">
        <v>1348</v>
      </c>
      <c r="M284" s="277">
        <v>33.831049999999998</v>
      </c>
    </row>
    <row r="285" spans="1:13">
      <c r="A285" s="268">
        <v>275</v>
      </c>
      <c r="B285" s="277" t="s">
        <v>441</v>
      </c>
      <c r="C285" s="278">
        <v>61.15</v>
      </c>
      <c r="D285" s="279">
        <v>61.583333333333336</v>
      </c>
      <c r="E285" s="279">
        <v>60.616666666666674</v>
      </c>
      <c r="F285" s="279">
        <v>60.083333333333336</v>
      </c>
      <c r="G285" s="279">
        <v>59.116666666666674</v>
      </c>
      <c r="H285" s="279">
        <v>62.116666666666674</v>
      </c>
      <c r="I285" s="279">
        <v>63.083333333333329</v>
      </c>
      <c r="J285" s="279">
        <v>63.616666666666674</v>
      </c>
      <c r="K285" s="277">
        <v>62.55</v>
      </c>
      <c r="L285" s="277">
        <v>61.05</v>
      </c>
      <c r="M285" s="277">
        <v>2.3113999999999999</v>
      </c>
    </row>
    <row r="286" spans="1:13">
      <c r="A286" s="268">
        <v>276</v>
      </c>
      <c r="B286" s="277" t="s">
        <v>438</v>
      </c>
      <c r="C286" s="278">
        <v>490.6</v>
      </c>
      <c r="D286" s="279">
        <v>493.31666666666661</v>
      </c>
      <c r="E286" s="279">
        <v>482.93333333333322</v>
      </c>
      <c r="F286" s="279">
        <v>475.26666666666659</v>
      </c>
      <c r="G286" s="279">
        <v>464.88333333333321</v>
      </c>
      <c r="H286" s="279">
        <v>500.98333333333323</v>
      </c>
      <c r="I286" s="279">
        <v>511.36666666666667</v>
      </c>
      <c r="J286" s="279">
        <v>519.0333333333333</v>
      </c>
      <c r="K286" s="277">
        <v>503.7</v>
      </c>
      <c r="L286" s="277">
        <v>485.65</v>
      </c>
      <c r="M286" s="277">
        <v>4.1439999999999998E-2</v>
      </c>
    </row>
    <row r="287" spans="1:13">
      <c r="A287" s="268">
        <v>277</v>
      </c>
      <c r="B287" s="277" t="s">
        <v>442</v>
      </c>
      <c r="C287" s="278">
        <v>262.39999999999998</v>
      </c>
      <c r="D287" s="279">
        <v>264.40000000000003</v>
      </c>
      <c r="E287" s="279">
        <v>259.00000000000006</v>
      </c>
      <c r="F287" s="279">
        <v>255.60000000000002</v>
      </c>
      <c r="G287" s="279">
        <v>250.20000000000005</v>
      </c>
      <c r="H287" s="279">
        <v>267.80000000000007</v>
      </c>
      <c r="I287" s="279">
        <v>273.20000000000005</v>
      </c>
      <c r="J287" s="279">
        <v>276.60000000000008</v>
      </c>
      <c r="K287" s="277">
        <v>269.8</v>
      </c>
      <c r="L287" s="277">
        <v>261</v>
      </c>
      <c r="M287" s="277">
        <v>2.5685199999999999</v>
      </c>
    </row>
    <row r="288" spans="1:13">
      <c r="A288" s="268">
        <v>278</v>
      </c>
      <c r="B288" s="277" t="s">
        <v>448</v>
      </c>
      <c r="C288" s="278">
        <v>578.5</v>
      </c>
      <c r="D288" s="279">
        <v>584.88333333333333</v>
      </c>
      <c r="E288" s="279">
        <v>559.9666666666667</v>
      </c>
      <c r="F288" s="279">
        <v>541.43333333333339</v>
      </c>
      <c r="G288" s="279">
        <v>516.51666666666677</v>
      </c>
      <c r="H288" s="279">
        <v>603.41666666666663</v>
      </c>
      <c r="I288" s="279">
        <v>628.33333333333337</v>
      </c>
      <c r="J288" s="279">
        <v>646.86666666666656</v>
      </c>
      <c r="K288" s="277">
        <v>609.79999999999995</v>
      </c>
      <c r="L288" s="277">
        <v>566.35</v>
      </c>
      <c r="M288" s="277">
        <v>8.5961499999999997</v>
      </c>
    </row>
    <row r="289" spans="1:13">
      <c r="A289" s="268">
        <v>279</v>
      </c>
      <c r="B289" s="277" t="s">
        <v>446</v>
      </c>
      <c r="C289" s="278">
        <v>45.15</v>
      </c>
      <c r="D289" s="279">
        <v>45.366666666666667</v>
      </c>
      <c r="E289" s="279">
        <v>43.883333333333333</v>
      </c>
      <c r="F289" s="279">
        <v>42.616666666666667</v>
      </c>
      <c r="G289" s="279">
        <v>41.133333333333333</v>
      </c>
      <c r="H289" s="279">
        <v>46.633333333333333</v>
      </c>
      <c r="I289" s="279">
        <v>48.116666666666667</v>
      </c>
      <c r="J289" s="279">
        <v>49.383333333333333</v>
      </c>
      <c r="K289" s="277">
        <v>46.85</v>
      </c>
      <c r="L289" s="277">
        <v>44.1</v>
      </c>
      <c r="M289" s="277">
        <v>133.39356000000001</v>
      </c>
    </row>
    <row r="290" spans="1:13">
      <c r="A290" s="268">
        <v>280</v>
      </c>
      <c r="B290" s="277" t="s">
        <v>134</v>
      </c>
      <c r="C290" s="278">
        <v>70.900000000000006</v>
      </c>
      <c r="D290" s="279">
        <v>72.083333333333329</v>
      </c>
      <c r="E290" s="279">
        <v>69.416666666666657</v>
      </c>
      <c r="F290" s="279">
        <v>67.933333333333323</v>
      </c>
      <c r="G290" s="279">
        <v>65.266666666666652</v>
      </c>
      <c r="H290" s="279">
        <v>73.566666666666663</v>
      </c>
      <c r="I290" s="279">
        <v>76.23333333333332</v>
      </c>
      <c r="J290" s="279">
        <v>77.716666666666669</v>
      </c>
      <c r="K290" s="277">
        <v>74.75</v>
      </c>
      <c r="L290" s="277">
        <v>70.599999999999994</v>
      </c>
      <c r="M290" s="277">
        <v>620.51746000000003</v>
      </c>
    </row>
    <row r="291" spans="1:13">
      <c r="A291" s="268">
        <v>281</v>
      </c>
      <c r="B291" s="277" t="s">
        <v>453</v>
      </c>
      <c r="C291" s="278">
        <v>22.85</v>
      </c>
      <c r="D291" s="279">
        <v>23.183333333333334</v>
      </c>
      <c r="E291" s="279">
        <v>22.366666666666667</v>
      </c>
      <c r="F291" s="279">
        <v>21.883333333333333</v>
      </c>
      <c r="G291" s="279">
        <v>21.066666666666666</v>
      </c>
      <c r="H291" s="279">
        <v>23.666666666666668</v>
      </c>
      <c r="I291" s="279">
        <v>24.483333333333338</v>
      </c>
      <c r="J291" s="279">
        <v>24.966666666666669</v>
      </c>
      <c r="K291" s="277">
        <v>24</v>
      </c>
      <c r="L291" s="277">
        <v>22.7</v>
      </c>
      <c r="M291" s="277">
        <v>20.893360000000001</v>
      </c>
    </row>
    <row r="292" spans="1:13">
      <c r="A292" s="268">
        <v>282</v>
      </c>
      <c r="B292" s="277" t="s">
        <v>358</v>
      </c>
      <c r="C292" s="278">
        <v>1761.8</v>
      </c>
      <c r="D292" s="279">
        <v>1756.2666666666667</v>
      </c>
      <c r="E292" s="279">
        <v>1737.5333333333333</v>
      </c>
      <c r="F292" s="279">
        <v>1713.2666666666667</v>
      </c>
      <c r="G292" s="279">
        <v>1694.5333333333333</v>
      </c>
      <c r="H292" s="279">
        <v>1780.5333333333333</v>
      </c>
      <c r="I292" s="279">
        <v>1799.2666666666664</v>
      </c>
      <c r="J292" s="279">
        <v>1823.5333333333333</v>
      </c>
      <c r="K292" s="277">
        <v>1775</v>
      </c>
      <c r="L292" s="277">
        <v>1732</v>
      </c>
      <c r="M292" s="277">
        <v>3.9975800000000001</v>
      </c>
    </row>
    <row r="293" spans="1:13">
      <c r="A293" s="268">
        <v>283</v>
      </c>
      <c r="B293" s="277" t="s">
        <v>454</v>
      </c>
      <c r="C293" s="278">
        <v>554.54999999999995</v>
      </c>
      <c r="D293" s="279">
        <v>555.85</v>
      </c>
      <c r="E293" s="279">
        <v>544.70000000000005</v>
      </c>
      <c r="F293" s="279">
        <v>534.85</v>
      </c>
      <c r="G293" s="279">
        <v>523.70000000000005</v>
      </c>
      <c r="H293" s="279">
        <v>565.70000000000005</v>
      </c>
      <c r="I293" s="279">
        <v>576.84999999999991</v>
      </c>
      <c r="J293" s="279">
        <v>586.70000000000005</v>
      </c>
      <c r="K293" s="277">
        <v>567</v>
      </c>
      <c r="L293" s="277">
        <v>546</v>
      </c>
      <c r="M293" s="277">
        <v>7.9981299999999997</v>
      </c>
    </row>
    <row r="294" spans="1:13">
      <c r="A294" s="268">
        <v>284</v>
      </c>
      <c r="B294" s="277" t="s">
        <v>452</v>
      </c>
      <c r="C294" s="278">
        <v>2816.35</v>
      </c>
      <c r="D294" s="279">
        <v>2838.1166666666668</v>
      </c>
      <c r="E294" s="279">
        <v>2781.2333333333336</v>
      </c>
      <c r="F294" s="279">
        <v>2746.1166666666668</v>
      </c>
      <c r="G294" s="279">
        <v>2689.2333333333336</v>
      </c>
      <c r="H294" s="279">
        <v>2873.2333333333336</v>
      </c>
      <c r="I294" s="279">
        <v>2930.1166666666668</v>
      </c>
      <c r="J294" s="279">
        <v>2965.2333333333336</v>
      </c>
      <c r="K294" s="277">
        <v>2895</v>
      </c>
      <c r="L294" s="277">
        <v>2803</v>
      </c>
      <c r="M294" s="277">
        <v>7.5249999999999997E-2</v>
      </c>
    </row>
    <row r="295" spans="1:13">
      <c r="A295" s="268">
        <v>285</v>
      </c>
      <c r="B295" s="277" t="s">
        <v>455</v>
      </c>
      <c r="C295" s="278">
        <v>26</v>
      </c>
      <c r="D295" s="279">
        <v>26</v>
      </c>
      <c r="E295" s="279">
        <v>26</v>
      </c>
      <c r="F295" s="279">
        <v>26</v>
      </c>
      <c r="G295" s="279">
        <v>26</v>
      </c>
      <c r="H295" s="279">
        <v>26</v>
      </c>
      <c r="I295" s="279">
        <v>26</v>
      </c>
      <c r="J295" s="279">
        <v>26</v>
      </c>
      <c r="K295" s="277">
        <v>26</v>
      </c>
      <c r="L295" s="277">
        <v>26</v>
      </c>
      <c r="M295" s="277">
        <v>6.0131500000000004</v>
      </c>
    </row>
    <row r="296" spans="1:13">
      <c r="A296" s="268">
        <v>286</v>
      </c>
      <c r="B296" s="277" t="s">
        <v>135</v>
      </c>
      <c r="C296" s="278">
        <v>281.75</v>
      </c>
      <c r="D296" s="279">
        <v>283.86666666666667</v>
      </c>
      <c r="E296" s="279">
        <v>275.23333333333335</v>
      </c>
      <c r="F296" s="279">
        <v>268.7166666666667</v>
      </c>
      <c r="G296" s="279">
        <v>260.08333333333337</v>
      </c>
      <c r="H296" s="279">
        <v>290.38333333333333</v>
      </c>
      <c r="I296" s="279">
        <v>299.01666666666665</v>
      </c>
      <c r="J296" s="279">
        <v>305.5333333333333</v>
      </c>
      <c r="K296" s="277">
        <v>292.5</v>
      </c>
      <c r="L296" s="277">
        <v>277.35000000000002</v>
      </c>
      <c r="M296" s="277">
        <v>133.20090999999999</v>
      </c>
    </row>
    <row r="297" spans="1:13">
      <c r="A297" s="268">
        <v>287</v>
      </c>
      <c r="B297" s="277" t="s">
        <v>456</v>
      </c>
      <c r="C297" s="278">
        <v>652.35</v>
      </c>
      <c r="D297" s="279">
        <v>660.81666666666661</v>
      </c>
      <c r="E297" s="279">
        <v>642.63333333333321</v>
      </c>
      <c r="F297" s="279">
        <v>632.91666666666663</v>
      </c>
      <c r="G297" s="279">
        <v>614.73333333333323</v>
      </c>
      <c r="H297" s="279">
        <v>670.53333333333319</v>
      </c>
      <c r="I297" s="279">
        <v>688.71666666666658</v>
      </c>
      <c r="J297" s="279">
        <v>698.43333333333317</v>
      </c>
      <c r="K297" s="277">
        <v>679</v>
      </c>
      <c r="L297" s="277">
        <v>651.1</v>
      </c>
      <c r="M297" s="277">
        <v>0.99797000000000002</v>
      </c>
    </row>
    <row r="298" spans="1:13">
      <c r="A298" s="268">
        <v>288</v>
      </c>
      <c r="B298" s="277" t="s">
        <v>136</v>
      </c>
      <c r="C298" s="278">
        <v>941.25</v>
      </c>
      <c r="D298" s="279">
        <v>947.88333333333333</v>
      </c>
      <c r="E298" s="279">
        <v>931.36666666666667</v>
      </c>
      <c r="F298" s="279">
        <v>921.48333333333335</v>
      </c>
      <c r="G298" s="279">
        <v>904.9666666666667</v>
      </c>
      <c r="H298" s="279">
        <v>957.76666666666665</v>
      </c>
      <c r="I298" s="279">
        <v>974.2833333333333</v>
      </c>
      <c r="J298" s="279">
        <v>984.16666666666663</v>
      </c>
      <c r="K298" s="277">
        <v>964.4</v>
      </c>
      <c r="L298" s="277">
        <v>938</v>
      </c>
      <c r="M298" s="277">
        <v>52.271500000000003</v>
      </c>
    </row>
    <row r="299" spans="1:13">
      <c r="A299" s="268">
        <v>289</v>
      </c>
      <c r="B299" s="277" t="s">
        <v>266</v>
      </c>
      <c r="C299" s="278">
        <v>2053.75</v>
      </c>
      <c r="D299" s="279">
        <v>2045</v>
      </c>
      <c r="E299" s="279">
        <v>2020</v>
      </c>
      <c r="F299" s="279">
        <v>1986.25</v>
      </c>
      <c r="G299" s="279">
        <v>1961.25</v>
      </c>
      <c r="H299" s="279">
        <v>2078.75</v>
      </c>
      <c r="I299" s="279">
        <v>2103.75</v>
      </c>
      <c r="J299" s="279">
        <v>2137.5</v>
      </c>
      <c r="K299" s="277">
        <v>2070</v>
      </c>
      <c r="L299" s="277">
        <v>2011.25</v>
      </c>
      <c r="M299" s="277">
        <v>2.1984300000000001</v>
      </c>
    </row>
    <row r="300" spans="1:13">
      <c r="A300" s="268">
        <v>290</v>
      </c>
      <c r="B300" s="277" t="s">
        <v>265</v>
      </c>
      <c r="C300" s="278">
        <v>1390.05</v>
      </c>
      <c r="D300" s="279">
        <v>1373.3500000000001</v>
      </c>
      <c r="E300" s="279">
        <v>1352.7000000000003</v>
      </c>
      <c r="F300" s="279">
        <v>1315.3500000000001</v>
      </c>
      <c r="G300" s="279">
        <v>1294.7000000000003</v>
      </c>
      <c r="H300" s="279">
        <v>1410.7000000000003</v>
      </c>
      <c r="I300" s="279">
        <v>1431.3500000000004</v>
      </c>
      <c r="J300" s="279">
        <v>1468.7000000000003</v>
      </c>
      <c r="K300" s="277">
        <v>1394</v>
      </c>
      <c r="L300" s="277">
        <v>1336</v>
      </c>
      <c r="M300" s="277">
        <v>2.97262</v>
      </c>
    </row>
    <row r="301" spans="1:13">
      <c r="A301" s="268">
        <v>291</v>
      </c>
      <c r="B301" s="277" t="s">
        <v>137</v>
      </c>
      <c r="C301" s="278">
        <v>865.4</v>
      </c>
      <c r="D301" s="279">
        <v>872.35</v>
      </c>
      <c r="E301" s="279">
        <v>855.05000000000007</v>
      </c>
      <c r="F301" s="279">
        <v>844.7</v>
      </c>
      <c r="G301" s="279">
        <v>827.40000000000009</v>
      </c>
      <c r="H301" s="279">
        <v>882.7</v>
      </c>
      <c r="I301" s="279">
        <v>900</v>
      </c>
      <c r="J301" s="279">
        <v>910.35</v>
      </c>
      <c r="K301" s="277">
        <v>889.65</v>
      </c>
      <c r="L301" s="277">
        <v>862</v>
      </c>
      <c r="M301" s="277">
        <v>35.174199999999999</v>
      </c>
    </row>
    <row r="302" spans="1:13">
      <c r="A302" s="268">
        <v>292</v>
      </c>
      <c r="B302" s="277" t="s">
        <v>457</v>
      </c>
      <c r="C302" s="278">
        <v>1231.6500000000001</v>
      </c>
      <c r="D302" s="279">
        <v>1243.55</v>
      </c>
      <c r="E302" s="279">
        <v>1208.0999999999999</v>
      </c>
      <c r="F302" s="279">
        <v>1184.55</v>
      </c>
      <c r="G302" s="279">
        <v>1149.0999999999999</v>
      </c>
      <c r="H302" s="279">
        <v>1267.0999999999999</v>
      </c>
      <c r="I302" s="279">
        <v>1302.5500000000002</v>
      </c>
      <c r="J302" s="279">
        <v>1326.1</v>
      </c>
      <c r="K302" s="277">
        <v>1279</v>
      </c>
      <c r="L302" s="277">
        <v>1220</v>
      </c>
      <c r="M302" s="277">
        <v>0.54688000000000003</v>
      </c>
    </row>
    <row r="303" spans="1:13">
      <c r="A303" s="268">
        <v>293</v>
      </c>
      <c r="B303" s="277" t="s">
        <v>138</v>
      </c>
      <c r="C303" s="278">
        <v>551.25</v>
      </c>
      <c r="D303" s="279">
        <v>556.16666666666663</v>
      </c>
      <c r="E303" s="279">
        <v>544.08333333333326</v>
      </c>
      <c r="F303" s="279">
        <v>536.91666666666663</v>
      </c>
      <c r="G303" s="279">
        <v>524.83333333333326</v>
      </c>
      <c r="H303" s="279">
        <v>563.33333333333326</v>
      </c>
      <c r="I303" s="279">
        <v>575.41666666666652</v>
      </c>
      <c r="J303" s="279">
        <v>582.58333333333326</v>
      </c>
      <c r="K303" s="277">
        <v>568.25</v>
      </c>
      <c r="L303" s="277">
        <v>549</v>
      </c>
      <c r="M303" s="277">
        <v>51.732129999999998</v>
      </c>
    </row>
    <row r="304" spans="1:13">
      <c r="A304" s="268">
        <v>294</v>
      </c>
      <c r="B304" s="277" t="s">
        <v>139</v>
      </c>
      <c r="C304" s="278">
        <v>201.7</v>
      </c>
      <c r="D304" s="279">
        <v>204.85</v>
      </c>
      <c r="E304" s="279">
        <v>197</v>
      </c>
      <c r="F304" s="279">
        <v>192.3</v>
      </c>
      <c r="G304" s="279">
        <v>184.45000000000002</v>
      </c>
      <c r="H304" s="279">
        <v>209.54999999999998</v>
      </c>
      <c r="I304" s="279">
        <v>217.39999999999995</v>
      </c>
      <c r="J304" s="279">
        <v>222.09999999999997</v>
      </c>
      <c r="K304" s="277">
        <v>212.7</v>
      </c>
      <c r="L304" s="277">
        <v>200.15</v>
      </c>
      <c r="M304" s="277">
        <v>332.54888999999997</v>
      </c>
    </row>
    <row r="305" spans="1:13">
      <c r="A305" s="268">
        <v>295</v>
      </c>
      <c r="B305" s="277" t="s">
        <v>461</v>
      </c>
      <c r="C305" s="278">
        <v>24.4</v>
      </c>
      <c r="D305" s="279">
        <v>24.399999999999995</v>
      </c>
      <c r="E305" s="279">
        <v>24.399999999999991</v>
      </c>
      <c r="F305" s="279">
        <v>24.399999999999995</v>
      </c>
      <c r="G305" s="279">
        <v>24.399999999999991</v>
      </c>
      <c r="H305" s="279">
        <v>24.399999999999991</v>
      </c>
      <c r="I305" s="279">
        <v>24.4</v>
      </c>
      <c r="J305" s="279">
        <v>24.399999999999991</v>
      </c>
      <c r="K305" s="277">
        <v>24.4</v>
      </c>
      <c r="L305" s="277">
        <v>24.4</v>
      </c>
      <c r="M305" s="277">
        <v>0.99912999999999996</v>
      </c>
    </row>
    <row r="306" spans="1:13">
      <c r="A306" s="268">
        <v>296</v>
      </c>
      <c r="B306" s="277" t="s">
        <v>319</v>
      </c>
      <c r="C306" s="278">
        <v>11.55</v>
      </c>
      <c r="D306" s="279">
        <v>11.6</v>
      </c>
      <c r="E306" s="279">
        <v>10.95</v>
      </c>
      <c r="F306" s="279">
        <v>10.35</v>
      </c>
      <c r="G306" s="279">
        <v>9.6999999999999993</v>
      </c>
      <c r="H306" s="279">
        <v>12.2</v>
      </c>
      <c r="I306" s="279">
        <v>12.850000000000001</v>
      </c>
      <c r="J306" s="279">
        <v>13.45</v>
      </c>
      <c r="K306" s="277">
        <v>12.25</v>
      </c>
      <c r="L306" s="277">
        <v>11</v>
      </c>
      <c r="M306" s="277">
        <v>199.22248999999999</v>
      </c>
    </row>
    <row r="307" spans="1:13">
      <c r="A307" s="268">
        <v>297</v>
      </c>
      <c r="B307" s="277" t="s">
        <v>464</v>
      </c>
      <c r="C307" s="278">
        <v>115.15</v>
      </c>
      <c r="D307" s="279">
        <v>115.91666666666667</v>
      </c>
      <c r="E307" s="279">
        <v>114.03333333333335</v>
      </c>
      <c r="F307" s="279">
        <v>112.91666666666667</v>
      </c>
      <c r="G307" s="279">
        <v>111.03333333333335</v>
      </c>
      <c r="H307" s="279">
        <v>117.03333333333335</v>
      </c>
      <c r="I307" s="279">
        <v>118.91666666666667</v>
      </c>
      <c r="J307" s="279">
        <v>120.03333333333335</v>
      </c>
      <c r="K307" s="277">
        <v>117.8</v>
      </c>
      <c r="L307" s="277">
        <v>114.8</v>
      </c>
      <c r="M307" s="277">
        <v>0.46455000000000002</v>
      </c>
    </row>
    <row r="308" spans="1:13">
      <c r="A308" s="268">
        <v>298</v>
      </c>
      <c r="B308" s="277" t="s">
        <v>466</v>
      </c>
      <c r="C308" s="278">
        <v>318.35000000000002</v>
      </c>
      <c r="D308" s="279">
        <v>318.13333333333333</v>
      </c>
      <c r="E308" s="279">
        <v>302.11666666666667</v>
      </c>
      <c r="F308" s="279">
        <v>285.88333333333333</v>
      </c>
      <c r="G308" s="279">
        <v>269.86666666666667</v>
      </c>
      <c r="H308" s="279">
        <v>334.36666666666667</v>
      </c>
      <c r="I308" s="279">
        <v>350.38333333333333</v>
      </c>
      <c r="J308" s="279">
        <v>366.61666666666667</v>
      </c>
      <c r="K308" s="277">
        <v>334.15</v>
      </c>
      <c r="L308" s="277">
        <v>301.89999999999998</v>
      </c>
      <c r="M308" s="277">
        <v>3.6019800000000002</v>
      </c>
    </row>
    <row r="309" spans="1:13">
      <c r="A309" s="268">
        <v>299</v>
      </c>
      <c r="B309" s="277" t="s">
        <v>462</v>
      </c>
      <c r="C309" s="278">
        <v>3149.15</v>
      </c>
      <c r="D309" s="279">
        <v>3204.7166666666667</v>
      </c>
      <c r="E309" s="279">
        <v>3029.4333333333334</v>
      </c>
      <c r="F309" s="279">
        <v>2909.7166666666667</v>
      </c>
      <c r="G309" s="279">
        <v>2734.4333333333334</v>
      </c>
      <c r="H309" s="279">
        <v>3324.4333333333334</v>
      </c>
      <c r="I309" s="279">
        <v>3499.7166666666672</v>
      </c>
      <c r="J309" s="279">
        <v>3619.4333333333334</v>
      </c>
      <c r="K309" s="277">
        <v>3380</v>
      </c>
      <c r="L309" s="277">
        <v>3085</v>
      </c>
      <c r="M309" s="277">
        <v>1.36269</v>
      </c>
    </row>
    <row r="310" spans="1:13">
      <c r="A310" s="268">
        <v>300</v>
      </c>
      <c r="B310" s="277" t="s">
        <v>463</v>
      </c>
      <c r="C310" s="278">
        <v>232.95</v>
      </c>
      <c r="D310" s="279">
        <v>230.18333333333331</v>
      </c>
      <c r="E310" s="279">
        <v>225.86666666666662</v>
      </c>
      <c r="F310" s="279">
        <v>218.7833333333333</v>
      </c>
      <c r="G310" s="279">
        <v>214.46666666666661</v>
      </c>
      <c r="H310" s="279">
        <v>237.26666666666662</v>
      </c>
      <c r="I310" s="279">
        <v>241.58333333333329</v>
      </c>
      <c r="J310" s="279">
        <v>248.66666666666663</v>
      </c>
      <c r="K310" s="277">
        <v>234.5</v>
      </c>
      <c r="L310" s="277">
        <v>223.1</v>
      </c>
      <c r="M310" s="277">
        <v>2.67903</v>
      </c>
    </row>
    <row r="311" spans="1:13">
      <c r="A311" s="268">
        <v>301</v>
      </c>
      <c r="B311" s="277" t="s">
        <v>140</v>
      </c>
      <c r="C311" s="278">
        <v>157.44999999999999</v>
      </c>
      <c r="D311" s="279">
        <v>159.43333333333331</v>
      </c>
      <c r="E311" s="279">
        <v>153.91666666666663</v>
      </c>
      <c r="F311" s="279">
        <v>150.38333333333333</v>
      </c>
      <c r="G311" s="279">
        <v>144.86666666666665</v>
      </c>
      <c r="H311" s="279">
        <v>162.96666666666661</v>
      </c>
      <c r="I311" s="279">
        <v>168.48333333333332</v>
      </c>
      <c r="J311" s="279">
        <v>172.01666666666659</v>
      </c>
      <c r="K311" s="277">
        <v>164.95</v>
      </c>
      <c r="L311" s="277">
        <v>155.9</v>
      </c>
      <c r="M311" s="277">
        <v>80.564530000000005</v>
      </c>
    </row>
    <row r="312" spans="1:13">
      <c r="A312" s="268">
        <v>302</v>
      </c>
      <c r="B312" s="277" t="s">
        <v>141</v>
      </c>
      <c r="C312" s="278">
        <v>349.4</v>
      </c>
      <c r="D312" s="279">
        <v>350.5333333333333</v>
      </c>
      <c r="E312" s="279">
        <v>346.66666666666663</v>
      </c>
      <c r="F312" s="279">
        <v>343.93333333333334</v>
      </c>
      <c r="G312" s="279">
        <v>340.06666666666666</v>
      </c>
      <c r="H312" s="279">
        <v>353.26666666666659</v>
      </c>
      <c r="I312" s="279">
        <v>357.13333333333327</v>
      </c>
      <c r="J312" s="279">
        <v>359.86666666666656</v>
      </c>
      <c r="K312" s="277">
        <v>354.4</v>
      </c>
      <c r="L312" s="277">
        <v>347.8</v>
      </c>
      <c r="M312" s="277">
        <v>19.197240000000001</v>
      </c>
    </row>
    <row r="313" spans="1:13">
      <c r="A313" s="268">
        <v>303</v>
      </c>
      <c r="B313" s="277" t="s">
        <v>142</v>
      </c>
      <c r="C313" s="278">
        <v>6044.4</v>
      </c>
      <c r="D313" s="279">
        <v>6100.666666666667</v>
      </c>
      <c r="E313" s="279">
        <v>5966.3333333333339</v>
      </c>
      <c r="F313" s="279">
        <v>5888.2666666666673</v>
      </c>
      <c r="G313" s="279">
        <v>5753.9333333333343</v>
      </c>
      <c r="H313" s="279">
        <v>6178.7333333333336</v>
      </c>
      <c r="I313" s="279">
        <v>6313.0666666666675</v>
      </c>
      <c r="J313" s="279">
        <v>6391.1333333333332</v>
      </c>
      <c r="K313" s="277">
        <v>6235</v>
      </c>
      <c r="L313" s="277">
        <v>6022.6</v>
      </c>
      <c r="M313" s="277">
        <v>12.041040000000001</v>
      </c>
    </row>
    <row r="314" spans="1:13">
      <c r="A314" s="268">
        <v>304</v>
      </c>
      <c r="B314" s="277" t="s">
        <v>458</v>
      </c>
      <c r="C314" s="278">
        <v>680</v>
      </c>
      <c r="D314" s="279">
        <v>693.33333333333337</v>
      </c>
      <c r="E314" s="279">
        <v>658.91666666666674</v>
      </c>
      <c r="F314" s="279">
        <v>637.83333333333337</v>
      </c>
      <c r="G314" s="279">
        <v>603.41666666666674</v>
      </c>
      <c r="H314" s="279">
        <v>714.41666666666674</v>
      </c>
      <c r="I314" s="279">
        <v>748.83333333333348</v>
      </c>
      <c r="J314" s="279">
        <v>769.91666666666674</v>
      </c>
      <c r="K314" s="277">
        <v>727.75</v>
      </c>
      <c r="L314" s="277">
        <v>672.25</v>
      </c>
      <c r="M314" s="277">
        <v>0.37988</v>
      </c>
    </row>
    <row r="315" spans="1:13">
      <c r="A315" s="268">
        <v>305</v>
      </c>
      <c r="B315" s="277" t="s">
        <v>143</v>
      </c>
      <c r="C315" s="278">
        <v>612.95000000000005</v>
      </c>
      <c r="D315" s="279">
        <v>611.43333333333328</v>
      </c>
      <c r="E315" s="279">
        <v>595.21666666666658</v>
      </c>
      <c r="F315" s="279">
        <v>577.48333333333335</v>
      </c>
      <c r="G315" s="279">
        <v>561.26666666666665</v>
      </c>
      <c r="H315" s="279">
        <v>629.16666666666652</v>
      </c>
      <c r="I315" s="279">
        <v>645.38333333333321</v>
      </c>
      <c r="J315" s="279">
        <v>663.11666666666645</v>
      </c>
      <c r="K315" s="277">
        <v>627.65</v>
      </c>
      <c r="L315" s="277">
        <v>593.70000000000005</v>
      </c>
      <c r="M315" s="277">
        <v>94.557550000000006</v>
      </c>
    </row>
    <row r="316" spans="1:13">
      <c r="A316" s="268">
        <v>306</v>
      </c>
      <c r="B316" s="277" t="s">
        <v>472</v>
      </c>
      <c r="C316" s="278">
        <v>1297.3</v>
      </c>
      <c r="D316" s="279">
        <v>1307.4333333333334</v>
      </c>
      <c r="E316" s="279">
        <v>1279.8666666666668</v>
      </c>
      <c r="F316" s="279">
        <v>1262.4333333333334</v>
      </c>
      <c r="G316" s="279">
        <v>1234.8666666666668</v>
      </c>
      <c r="H316" s="279">
        <v>1324.8666666666668</v>
      </c>
      <c r="I316" s="279">
        <v>1352.4333333333334</v>
      </c>
      <c r="J316" s="279">
        <v>1369.8666666666668</v>
      </c>
      <c r="K316" s="277">
        <v>1335</v>
      </c>
      <c r="L316" s="277">
        <v>1290</v>
      </c>
      <c r="M316" s="277">
        <v>3.4381900000000001</v>
      </c>
    </row>
    <row r="317" spans="1:13">
      <c r="A317" s="268">
        <v>307</v>
      </c>
      <c r="B317" s="277" t="s">
        <v>468</v>
      </c>
      <c r="C317" s="278">
        <v>1420.2</v>
      </c>
      <c r="D317" s="279">
        <v>1415.3500000000001</v>
      </c>
      <c r="E317" s="279">
        <v>1404.7500000000002</v>
      </c>
      <c r="F317" s="279">
        <v>1389.3000000000002</v>
      </c>
      <c r="G317" s="279">
        <v>1378.7000000000003</v>
      </c>
      <c r="H317" s="279">
        <v>1430.8000000000002</v>
      </c>
      <c r="I317" s="279">
        <v>1441.4</v>
      </c>
      <c r="J317" s="279">
        <v>1456.8500000000001</v>
      </c>
      <c r="K317" s="277">
        <v>1425.95</v>
      </c>
      <c r="L317" s="277">
        <v>1399.9</v>
      </c>
      <c r="M317" s="277">
        <v>1.7522</v>
      </c>
    </row>
    <row r="318" spans="1:13">
      <c r="A318" s="268">
        <v>308</v>
      </c>
      <c r="B318" s="277" t="s">
        <v>144</v>
      </c>
      <c r="C318" s="278">
        <v>547.1</v>
      </c>
      <c r="D318" s="279">
        <v>550.85</v>
      </c>
      <c r="E318" s="279">
        <v>541.35</v>
      </c>
      <c r="F318" s="279">
        <v>535.6</v>
      </c>
      <c r="G318" s="279">
        <v>526.1</v>
      </c>
      <c r="H318" s="279">
        <v>556.6</v>
      </c>
      <c r="I318" s="279">
        <v>566.1</v>
      </c>
      <c r="J318" s="279">
        <v>571.85</v>
      </c>
      <c r="K318" s="277">
        <v>560.35</v>
      </c>
      <c r="L318" s="277">
        <v>545.1</v>
      </c>
      <c r="M318" s="277">
        <v>9.8416200000000007</v>
      </c>
    </row>
    <row r="319" spans="1:13">
      <c r="A319" s="268">
        <v>309</v>
      </c>
      <c r="B319" s="277" t="s">
        <v>145</v>
      </c>
      <c r="C319" s="278">
        <v>1007.35</v>
      </c>
      <c r="D319" s="279">
        <v>1013.4499999999999</v>
      </c>
      <c r="E319" s="279">
        <v>994.89999999999986</v>
      </c>
      <c r="F319" s="279">
        <v>982.44999999999993</v>
      </c>
      <c r="G319" s="279">
        <v>963.89999999999986</v>
      </c>
      <c r="H319" s="279">
        <v>1025.8999999999999</v>
      </c>
      <c r="I319" s="279">
        <v>1044.4499999999998</v>
      </c>
      <c r="J319" s="279">
        <v>1056.8999999999999</v>
      </c>
      <c r="K319" s="277">
        <v>1032</v>
      </c>
      <c r="L319" s="277">
        <v>1001</v>
      </c>
      <c r="M319" s="277">
        <v>15.761670000000001</v>
      </c>
    </row>
    <row r="320" spans="1:13">
      <c r="A320" s="268">
        <v>310</v>
      </c>
      <c r="B320" s="277" t="s">
        <v>465</v>
      </c>
      <c r="C320" s="278">
        <v>177.05</v>
      </c>
      <c r="D320" s="279">
        <v>179.01666666666668</v>
      </c>
      <c r="E320" s="279">
        <v>173.13333333333335</v>
      </c>
      <c r="F320" s="279">
        <v>169.21666666666667</v>
      </c>
      <c r="G320" s="279">
        <v>163.33333333333334</v>
      </c>
      <c r="H320" s="279">
        <v>182.93333333333337</v>
      </c>
      <c r="I320" s="279">
        <v>188.81666666666669</v>
      </c>
      <c r="J320" s="279">
        <v>192.73333333333338</v>
      </c>
      <c r="K320" s="277">
        <v>184.9</v>
      </c>
      <c r="L320" s="277">
        <v>175.1</v>
      </c>
      <c r="M320" s="277">
        <v>0.21776000000000001</v>
      </c>
    </row>
    <row r="321" spans="1:13">
      <c r="A321" s="268">
        <v>311</v>
      </c>
      <c r="B321" s="277" t="s">
        <v>1976</v>
      </c>
      <c r="C321" s="278">
        <v>212.5</v>
      </c>
      <c r="D321" s="279">
        <v>215.73333333333335</v>
      </c>
      <c r="E321" s="279">
        <v>207.9666666666667</v>
      </c>
      <c r="F321" s="279">
        <v>203.43333333333334</v>
      </c>
      <c r="G321" s="279">
        <v>195.66666666666669</v>
      </c>
      <c r="H321" s="279">
        <v>220.26666666666671</v>
      </c>
      <c r="I321" s="279">
        <v>228.03333333333336</v>
      </c>
      <c r="J321" s="279">
        <v>232.56666666666672</v>
      </c>
      <c r="K321" s="277">
        <v>223.5</v>
      </c>
      <c r="L321" s="277">
        <v>211.2</v>
      </c>
      <c r="M321" s="277">
        <v>18.63158</v>
      </c>
    </row>
    <row r="322" spans="1:13">
      <c r="A322" s="268">
        <v>312</v>
      </c>
      <c r="B322" s="277" t="s">
        <v>469</v>
      </c>
      <c r="C322" s="278">
        <v>72.7</v>
      </c>
      <c r="D322" s="279">
        <v>72.95</v>
      </c>
      <c r="E322" s="279">
        <v>71.45</v>
      </c>
      <c r="F322" s="279">
        <v>70.2</v>
      </c>
      <c r="G322" s="279">
        <v>68.7</v>
      </c>
      <c r="H322" s="279">
        <v>74.2</v>
      </c>
      <c r="I322" s="279">
        <v>75.7</v>
      </c>
      <c r="J322" s="279">
        <v>76.95</v>
      </c>
      <c r="K322" s="277">
        <v>74.45</v>
      </c>
      <c r="L322" s="277">
        <v>71.7</v>
      </c>
      <c r="M322" s="277">
        <v>16.333559999999999</v>
      </c>
    </row>
    <row r="323" spans="1:13">
      <c r="A323" s="268">
        <v>313</v>
      </c>
      <c r="B323" s="277" t="s">
        <v>470</v>
      </c>
      <c r="C323" s="278">
        <v>305.39999999999998</v>
      </c>
      <c r="D323" s="279">
        <v>304.11666666666662</v>
      </c>
      <c r="E323" s="279">
        <v>299.28333333333325</v>
      </c>
      <c r="F323" s="279">
        <v>293.16666666666663</v>
      </c>
      <c r="G323" s="279">
        <v>288.33333333333326</v>
      </c>
      <c r="H323" s="279">
        <v>310.23333333333323</v>
      </c>
      <c r="I323" s="279">
        <v>315.06666666666661</v>
      </c>
      <c r="J323" s="279">
        <v>321.18333333333322</v>
      </c>
      <c r="K323" s="277">
        <v>308.95</v>
      </c>
      <c r="L323" s="277">
        <v>298</v>
      </c>
      <c r="M323" s="277">
        <v>3.5177299999999998</v>
      </c>
    </row>
    <row r="324" spans="1:13">
      <c r="A324" s="268">
        <v>314</v>
      </c>
      <c r="B324" s="277" t="s">
        <v>146</v>
      </c>
      <c r="C324" s="278">
        <v>988.3</v>
      </c>
      <c r="D324" s="279">
        <v>986.35</v>
      </c>
      <c r="E324" s="279">
        <v>975.1</v>
      </c>
      <c r="F324" s="279">
        <v>961.9</v>
      </c>
      <c r="G324" s="279">
        <v>950.65</v>
      </c>
      <c r="H324" s="279">
        <v>999.55000000000007</v>
      </c>
      <c r="I324" s="279">
        <v>1010.8000000000001</v>
      </c>
      <c r="J324" s="279">
        <v>1024</v>
      </c>
      <c r="K324" s="277">
        <v>997.6</v>
      </c>
      <c r="L324" s="277">
        <v>973.15</v>
      </c>
      <c r="M324" s="277">
        <v>6.8782300000000003</v>
      </c>
    </row>
    <row r="325" spans="1:13">
      <c r="A325" s="268">
        <v>315</v>
      </c>
      <c r="B325" s="277" t="s">
        <v>459</v>
      </c>
      <c r="C325" s="278">
        <v>21.6</v>
      </c>
      <c r="D325" s="279">
        <v>20.333333333333332</v>
      </c>
      <c r="E325" s="279">
        <v>19.016666666666666</v>
      </c>
      <c r="F325" s="279">
        <v>16.433333333333334</v>
      </c>
      <c r="G325" s="279">
        <v>15.116666666666667</v>
      </c>
      <c r="H325" s="279">
        <v>22.916666666666664</v>
      </c>
      <c r="I325" s="279">
        <v>24.233333333333334</v>
      </c>
      <c r="J325" s="279">
        <v>26.816666666666663</v>
      </c>
      <c r="K325" s="277">
        <v>21.65</v>
      </c>
      <c r="L325" s="277">
        <v>17.75</v>
      </c>
      <c r="M325" s="277">
        <v>203.04668000000001</v>
      </c>
    </row>
    <row r="326" spans="1:13">
      <c r="A326" s="268">
        <v>316</v>
      </c>
      <c r="B326" s="277" t="s">
        <v>460</v>
      </c>
      <c r="C326" s="278">
        <v>147.30000000000001</v>
      </c>
      <c r="D326" s="279">
        <v>148.35</v>
      </c>
      <c r="E326" s="279">
        <v>145.1</v>
      </c>
      <c r="F326" s="279">
        <v>142.9</v>
      </c>
      <c r="G326" s="279">
        <v>139.65</v>
      </c>
      <c r="H326" s="279">
        <v>150.54999999999998</v>
      </c>
      <c r="I326" s="279">
        <v>153.79999999999998</v>
      </c>
      <c r="J326" s="279">
        <v>155.99999999999997</v>
      </c>
      <c r="K326" s="277">
        <v>151.6</v>
      </c>
      <c r="L326" s="277">
        <v>146.15</v>
      </c>
      <c r="M326" s="277">
        <v>8.3237299999999994</v>
      </c>
    </row>
    <row r="327" spans="1:13">
      <c r="A327" s="268">
        <v>317</v>
      </c>
      <c r="B327" s="277" t="s">
        <v>147</v>
      </c>
      <c r="C327" s="278">
        <v>96.6</v>
      </c>
      <c r="D327" s="279">
        <v>97.383333333333326</v>
      </c>
      <c r="E327" s="279">
        <v>95.516666666666652</v>
      </c>
      <c r="F327" s="279">
        <v>94.433333333333323</v>
      </c>
      <c r="G327" s="279">
        <v>92.566666666666649</v>
      </c>
      <c r="H327" s="279">
        <v>98.466666666666654</v>
      </c>
      <c r="I327" s="279">
        <v>100.33333333333333</v>
      </c>
      <c r="J327" s="279">
        <v>101.41666666666666</v>
      </c>
      <c r="K327" s="277">
        <v>99.25</v>
      </c>
      <c r="L327" s="277">
        <v>96.3</v>
      </c>
      <c r="M327" s="277">
        <v>92.990859999999998</v>
      </c>
    </row>
    <row r="328" spans="1:13">
      <c r="A328" s="268">
        <v>318</v>
      </c>
      <c r="B328" s="277" t="s">
        <v>471</v>
      </c>
      <c r="C328" s="278">
        <v>678.2</v>
      </c>
      <c r="D328" s="279">
        <v>682.06666666666672</v>
      </c>
      <c r="E328" s="279">
        <v>666.68333333333339</v>
      </c>
      <c r="F328" s="279">
        <v>655.16666666666663</v>
      </c>
      <c r="G328" s="279">
        <v>639.7833333333333</v>
      </c>
      <c r="H328" s="279">
        <v>693.58333333333348</v>
      </c>
      <c r="I328" s="279">
        <v>708.96666666666692</v>
      </c>
      <c r="J328" s="279">
        <v>720.48333333333358</v>
      </c>
      <c r="K328" s="277">
        <v>697.45</v>
      </c>
      <c r="L328" s="277">
        <v>670.55</v>
      </c>
      <c r="M328" s="277">
        <v>2.5901000000000001</v>
      </c>
    </row>
    <row r="329" spans="1:13">
      <c r="A329" s="268">
        <v>319</v>
      </c>
      <c r="B329" s="277" t="s">
        <v>268</v>
      </c>
      <c r="C329" s="278">
        <v>921.4</v>
      </c>
      <c r="D329" s="279">
        <v>918.43333333333339</v>
      </c>
      <c r="E329" s="279">
        <v>912.01666666666677</v>
      </c>
      <c r="F329" s="279">
        <v>902.63333333333333</v>
      </c>
      <c r="G329" s="279">
        <v>896.2166666666667</v>
      </c>
      <c r="H329" s="279">
        <v>927.81666666666683</v>
      </c>
      <c r="I329" s="279">
        <v>934.23333333333335</v>
      </c>
      <c r="J329" s="279">
        <v>943.6166666666669</v>
      </c>
      <c r="K329" s="277">
        <v>924.85</v>
      </c>
      <c r="L329" s="277">
        <v>909.05</v>
      </c>
      <c r="M329" s="277">
        <v>2.2336399999999998</v>
      </c>
    </row>
    <row r="330" spans="1:13">
      <c r="A330" s="268">
        <v>320</v>
      </c>
      <c r="B330" s="277" t="s">
        <v>148</v>
      </c>
      <c r="C330" s="278">
        <v>65287.199999999997</v>
      </c>
      <c r="D330" s="279">
        <v>65912.183333333334</v>
      </c>
      <c r="E330" s="279">
        <v>64375.716666666674</v>
      </c>
      <c r="F330" s="279">
        <v>63464.233333333337</v>
      </c>
      <c r="G330" s="279">
        <v>61927.766666666677</v>
      </c>
      <c r="H330" s="279">
        <v>66823.666666666672</v>
      </c>
      <c r="I330" s="279">
        <v>68360.133333333317</v>
      </c>
      <c r="J330" s="279">
        <v>69271.616666666669</v>
      </c>
      <c r="K330" s="277">
        <v>67448.649999999994</v>
      </c>
      <c r="L330" s="277">
        <v>65000.7</v>
      </c>
      <c r="M330" s="277">
        <v>0.16872000000000001</v>
      </c>
    </row>
    <row r="331" spans="1:13">
      <c r="A331" s="268">
        <v>321</v>
      </c>
      <c r="B331" s="277" t="s">
        <v>267</v>
      </c>
      <c r="C331" s="278">
        <v>37.299999999999997</v>
      </c>
      <c r="D331" s="279">
        <v>37.983333333333334</v>
      </c>
      <c r="E331" s="279">
        <v>36.366666666666667</v>
      </c>
      <c r="F331" s="279">
        <v>35.43333333333333</v>
      </c>
      <c r="G331" s="279">
        <v>33.816666666666663</v>
      </c>
      <c r="H331" s="279">
        <v>38.916666666666671</v>
      </c>
      <c r="I331" s="279">
        <v>40.533333333333346</v>
      </c>
      <c r="J331" s="279">
        <v>41.466666666666676</v>
      </c>
      <c r="K331" s="277">
        <v>39.6</v>
      </c>
      <c r="L331" s="277">
        <v>37.049999999999997</v>
      </c>
      <c r="M331" s="277">
        <v>30.212869999999999</v>
      </c>
    </row>
    <row r="332" spans="1:13">
      <c r="A332" s="268">
        <v>322</v>
      </c>
      <c r="B332" s="277" t="s">
        <v>149</v>
      </c>
      <c r="C332" s="278">
        <v>1085.2</v>
      </c>
      <c r="D332" s="279">
        <v>1094.0166666666667</v>
      </c>
      <c r="E332" s="279">
        <v>1074.1833333333334</v>
      </c>
      <c r="F332" s="279">
        <v>1063.1666666666667</v>
      </c>
      <c r="G332" s="279">
        <v>1043.3333333333335</v>
      </c>
      <c r="H332" s="279">
        <v>1105.0333333333333</v>
      </c>
      <c r="I332" s="279">
        <v>1124.8666666666668</v>
      </c>
      <c r="J332" s="279">
        <v>1135.8833333333332</v>
      </c>
      <c r="K332" s="277">
        <v>1113.8499999999999</v>
      </c>
      <c r="L332" s="277">
        <v>1083</v>
      </c>
      <c r="M332" s="277">
        <v>15.248060000000001</v>
      </c>
    </row>
    <row r="333" spans="1:13">
      <c r="A333" s="268">
        <v>323</v>
      </c>
      <c r="B333" s="277" t="s">
        <v>3162</v>
      </c>
      <c r="C333" s="278">
        <v>303.2</v>
      </c>
      <c r="D333" s="279">
        <v>304.23333333333335</v>
      </c>
      <c r="E333" s="279">
        <v>292.2166666666667</v>
      </c>
      <c r="F333" s="279">
        <v>281.23333333333335</v>
      </c>
      <c r="G333" s="279">
        <v>269.2166666666667</v>
      </c>
      <c r="H333" s="279">
        <v>315.2166666666667</v>
      </c>
      <c r="I333" s="279">
        <v>327.23333333333335</v>
      </c>
      <c r="J333" s="279">
        <v>338.2166666666667</v>
      </c>
      <c r="K333" s="277">
        <v>316.25</v>
      </c>
      <c r="L333" s="277">
        <v>293.25</v>
      </c>
      <c r="M333" s="277">
        <v>11.57541</v>
      </c>
    </row>
    <row r="334" spans="1:13">
      <c r="A334" s="268">
        <v>324</v>
      </c>
      <c r="B334" s="277" t="s">
        <v>269</v>
      </c>
      <c r="C334" s="278">
        <v>684.55</v>
      </c>
      <c r="D334" s="279">
        <v>685.41666666666663</v>
      </c>
      <c r="E334" s="279">
        <v>671.5333333333333</v>
      </c>
      <c r="F334" s="279">
        <v>658.51666666666665</v>
      </c>
      <c r="G334" s="279">
        <v>644.63333333333333</v>
      </c>
      <c r="H334" s="279">
        <v>698.43333333333328</v>
      </c>
      <c r="I334" s="279">
        <v>712.31666666666672</v>
      </c>
      <c r="J334" s="279">
        <v>725.33333333333326</v>
      </c>
      <c r="K334" s="277">
        <v>699.3</v>
      </c>
      <c r="L334" s="277">
        <v>672.4</v>
      </c>
      <c r="M334" s="277">
        <v>2.9404599999999999</v>
      </c>
    </row>
    <row r="335" spans="1:13">
      <c r="A335" s="268">
        <v>325</v>
      </c>
      <c r="B335" s="277" t="s">
        <v>150</v>
      </c>
      <c r="C335" s="278">
        <v>35.75</v>
      </c>
      <c r="D335" s="279">
        <v>35.366666666666667</v>
      </c>
      <c r="E335" s="279">
        <v>33.883333333333333</v>
      </c>
      <c r="F335" s="279">
        <v>32.016666666666666</v>
      </c>
      <c r="G335" s="279">
        <v>30.533333333333331</v>
      </c>
      <c r="H335" s="279">
        <v>37.233333333333334</v>
      </c>
      <c r="I335" s="279">
        <v>38.716666666666669</v>
      </c>
      <c r="J335" s="279">
        <v>40.583333333333336</v>
      </c>
      <c r="K335" s="277">
        <v>36.85</v>
      </c>
      <c r="L335" s="277">
        <v>33.5</v>
      </c>
      <c r="M335" s="277">
        <v>726.53821000000005</v>
      </c>
    </row>
    <row r="336" spans="1:13">
      <c r="A336" s="268">
        <v>326</v>
      </c>
      <c r="B336" s="277" t="s">
        <v>261</v>
      </c>
      <c r="C336" s="278">
        <v>2856.65</v>
      </c>
      <c r="D336" s="279">
        <v>2872.2833333333333</v>
      </c>
      <c r="E336" s="279">
        <v>2816.2166666666667</v>
      </c>
      <c r="F336" s="279">
        <v>2775.7833333333333</v>
      </c>
      <c r="G336" s="279">
        <v>2719.7166666666667</v>
      </c>
      <c r="H336" s="279">
        <v>2912.7166666666667</v>
      </c>
      <c r="I336" s="279">
        <v>2968.7833333333333</v>
      </c>
      <c r="J336" s="279">
        <v>3009.2166666666667</v>
      </c>
      <c r="K336" s="277">
        <v>2928.35</v>
      </c>
      <c r="L336" s="277">
        <v>2831.85</v>
      </c>
      <c r="M336" s="277">
        <v>1.80244</v>
      </c>
    </row>
    <row r="337" spans="1:13">
      <c r="A337" s="268">
        <v>327</v>
      </c>
      <c r="B337" s="277" t="s">
        <v>478</v>
      </c>
      <c r="C337" s="278">
        <v>1735.15</v>
      </c>
      <c r="D337" s="279">
        <v>1744.05</v>
      </c>
      <c r="E337" s="279">
        <v>1711.1</v>
      </c>
      <c r="F337" s="279">
        <v>1687.05</v>
      </c>
      <c r="G337" s="279">
        <v>1654.1</v>
      </c>
      <c r="H337" s="279">
        <v>1768.1</v>
      </c>
      <c r="I337" s="279">
        <v>1801.0500000000002</v>
      </c>
      <c r="J337" s="279">
        <v>1825.1</v>
      </c>
      <c r="K337" s="277">
        <v>1777</v>
      </c>
      <c r="L337" s="277">
        <v>1720</v>
      </c>
      <c r="M337" s="277">
        <v>1.19726</v>
      </c>
    </row>
    <row r="338" spans="1:13">
      <c r="A338" s="268">
        <v>328</v>
      </c>
      <c r="B338" s="277" t="s">
        <v>151</v>
      </c>
      <c r="C338" s="278">
        <v>27.3</v>
      </c>
      <c r="D338" s="279">
        <v>27.566666666666666</v>
      </c>
      <c r="E338" s="279">
        <v>26.783333333333331</v>
      </c>
      <c r="F338" s="279">
        <v>26.266666666666666</v>
      </c>
      <c r="G338" s="279">
        <v>25.483333333333331</v>
      </c>
      <c r="H338" s="279">
        <v>28.083333333333332</v>
      </c>
      <c r="I338" s="279">
        <v>28.866666666666671</v>
      </c>
      <c r="J338" s="279">
        <v>29.383333333333333</v>
      </c>
      <c r="K338" s="277">
        <v>28.35</v>
      </c>
      <c r="L338" s="277">
        <v>27.05</v>
      </c>
      <c r="M338" s="277">
        <v>310.40280000000001</v>
      </c>
    </row>
    <row r="339" spans="1:13">
      <c r="A339" s="268">
        <v>329</v>
      </c>
      <c r="B339" s="277" t="s">
        <v>477</v>
      </c>
      <c r="C339" s="278">
        <v>52.35</v>
      </c>
      <c r="D339" s="279">
        <v>52.699999999999996</v>
      </c>
      <c r="E339" s="279">
        <v>51.79999999999999</v>
      </c>
      <c r="F339" s="279">
        <v>51.249999999999993</v>
      </c>
      <c r="G339" s="279">
        <v>50.349999999999987</v>
      </c>
      <c r="H339" s="279">
        <v>53.249999999999993</v>
      </c>
      <c r="I339" s="279">
        <v>54.15</v>
      </c>
      <c r="J339" s="279">
        <v>54.699999999999996</v>
      </c>
      <c r="K339" s="277">
        <v>53.6</v>
      </c>
      <c r="L339" s="277">
        <v>52.15</v>
      </c>
      <c r="M339" s="277">
        <v>3.1919400000000002</v>
      </c>
    </row>
    <row r="340" spans="1:13">
      <c r="A340" s="268">
        <v>330</v>
      </c>
      <c r="B340" s="277" t="s">
        <v>152</v>
      </c>
      <c r="C340" s="278">
        <v>32.65</v>
      </c>
      <c r="D340" s="279">
        <v>33.050000000000004</v>
      </c>
      <c r="E340" s="279">
        <v>32.000000000000007</v>
      </c>
      <c r="F340" s="279">
        <v>31.35</v>
      </c>
      <c r="G340" s="279">
        <v>30.300000000000004</v>
      </c>
      <c r="H340" s="279">
        <v>33.70000000000001</v>
      </c>
      <c r="I340" s="279">
        <v>34.750000000000007</v>
      </c>
      <c r="J340" s="279">
        <v>35.400000000000013</v>
      </c>
      <c r="K340" s="277">
        <v>34.1</v>
      </c>
      <c r="L340" s="277">
        <v>32.4</v>
      </c>
      <c r="M340" s="277">
        <v>398.30471</v>
      </c>
    </row>
    <row r="341" spans="1:13">
      <c r="A341" s="268">
        <v>331</v>
      </c>
      <c r="B341" s="277" t="s">
        <v>473</v>
      </c>
      <c r="C341" s="278">
        <v>433.15</v>
      </c>
      <c r="D341" s="279">
        <v>438.23333333333335</v>
      </c>
      <c r="E341" s="279">
        <v>424.2166666666667</v>
      </c>
      <c r="F341" s="279">
        <v>415.28333333333336</v>
      </c>
      <c r="G341" s="279">
        <v>401.26666666666671</v>
      </c>
      <c r="H341" s="279">
        <v>447.16666666666669</v>
      </c>
      <c r="I341" s="279">
        <v>461.18333333333334</v>
      </c>
      <c r="J341" s="279">
        <v>470.11666666666667</v>
      </c>
      <c r="K341" s="277">
        <v>452.25</v>
      </c>
      <c r="L341" s="277">
        <v>429.3</v>
      </c>
      <c r="M341" s="277">
        <v>0.95342000000000005</v>
      </c>
    </row>
    <row r="342" spans="1:13">
      <c r="A342" s="268">
        <v>332</v>
      </c>
      <c r="B342" s="277" t="s">
        <v>153</v>
      </c>
      <c r="C342" s="278">
        <v>16802.05</v>
      </c>
      <c r="D342" s="279">
        <v>16896.350000000002</v>
      </c>
      <c r="E342" s="279">
        <v>16642.700000000004</v>
      </c>
      <c r="F342" s="279">
        <v>16483.350000000002</v>
      </c>
      <c r="G342" s="279">
        <v>16229.700000000004</v>
      </c>
      <c r="H342" s="279">
        <v>17055.700000000004</v>
      </c>
      <c r="I342" s="279">
        <v>17309.350000000006</v>
      </c>
      <c r="J342" s="279">
        <v>17468.700000000004</v>
      </c>
      <c r="K342" s="277">
        <v>17150</v>
      </c>
      <c r="L342" s="277">
        <v>16737</v>
      </c>
      <c r="M342" s="277">
        <v>2.1872099999999999</v>
      </c>
    </row>
    <row r="343" spans="1:13">
      <c r="A343" s="268">
        <v>333</v>
      </c>
      <c r="B343" s="277" t="s">
        <v>3182</v>
      </c>
      <c r="C343" s="278">
        <v>40.4</v>
      </c>
      <c r="D343" s="279">
        <v>40.800000000000004</v>
      </c>
      <c r="E343" s="279">
        <v>39.600000000000009</v>
      </c>
      <c r="F343" s="279">
        <v>38.800000000000004</v>
      </c>
      <c r="G343" s="279">
        <v>37.600000000000009</v>
      </c>
      <c r="H343" s="279">
        <v>41.600000000000009</v>
      </c>
      <c r="I343" s="279">
        <v>42.800000000000011</v>
      </c>
      <c r="J343" s="279">
        <v>43.600000000000009</v>
      </c>
      <c r="K343" s="277">
        <v>42</v>
      </c>
      <c r="L343" s="277">
        <v>40</v>
      </c>
      <c r="M343" s="277">
        <v>11.40418</v>
      </c>
    </row>
    <row r="344" spans="1:13">
      <c r="A344" s="268">
        <v>334</v>
      </c>
      <c r="B344" s="277" t="s">
        <v>476</v>
      </c>
      <c r="C344" s="278">
        <v>36.700000000000003</v>
      </c>
      <c r="D344" s="279">
        <v>37.466666666666669</v>
      </c>
      <c r="E344" s="279">
        <v>35.433333333333337</v>
      </c>
      <c r="F344" s="279">
        <v>34.166666666666671</v>
      </c>
      <c r="G344" s="279">
        <v>32.13333333333334</v>
      </c>
      <c r="H344" s="279">
        <v>38.733333333333334</v>
      </c>
      <c r="I344" s="279">
        <v>40.766666666666666</v>
      </c>
      <c r="J344" s="279">
        <v>42.033333333333331</v>
      </c>
      <c r="K344" s="277">
        <v>39.5</v>
      </c>
      <c r="L344" s="277">
        <v>36.200000000000003</v>
      </c>
      <c r="M344" s="277">
        <v>40.019880000000001</v>
      </c>
    </row>
    <row r="345" spans="1:13">
      <c r="A345" s="268">
        <v>335</v>
      </c>
      <c r="B345" s="277" t="s">
        <v>475</v>
      </c>
      <c r="C345" s="278">
        <v>281.5</v>
      </c>
      <c r="D345" s="279">
        <v>281.53333333333336</v>
      </c>
      <c r="E345" s="279">
        <v>278.06666666666672</v>
      </c>
      <c r="F345" s="279">
        <v>274.63333333333338</v>
      </c>
      <c r="G345" s="279">
        <v>271.16666666666674</v>
      </c>
      <c r="H345" s="279">
        <v>284.9666666666667</v>
      </c>
      <c r="I345" s="279">
        <v>288.43333333333328</v>
      </c>
      <c r="J345" s="279">
        <v>291.86666666666667</v>
      </c>
      <c r="K345" s="277">
        <v>285</v>
      </c>
      <c r="L345" s="277">
        <v>278.10000000000002</v>
      </c>
      <c r="M345" s="277">
        <v>0.91605999999999999</v>
      </c>
    </row>
    <row r="346" spans="1:13">
      <c r="A346" s="268">
        <v>336</v>
      </c>
      <c r="B346" s="277" t="s">
        <v>270</v>
      </c>
      <c r="C346" s="278">
        <v>20.25</v>
      </c>
      <c r="D346" s="279">
        <v>20.333333333333332</v>
      </c>
      <c r="E346" s="279">
        <v>20.116666666666664</v>
      </c>
      <c r="F346" s="279">
        <v>19.983333333333331</v>
      </c>
      <c r="G346" s="279">
        <v>19.766666666666662</v>
      </c>
      <c r="H346" s="279">
        <v>20.466666666666665</v>
      </c>
      <c r="I346" s="279">
        <v>20.683333333333334</v>
      </c>
      <c r="J346" s="279">
        <v>20.816666666666666</v>
      </c>
      <c r="K346" s="277">
        <v>20.55</v>
      </c>
      <c r="L346" s="277">
        <v>20.2</v>
      </c>
      <c r="M346" s="277">
        <v>46.575690000000002</v>
      </c>
    </row>
    <row r="347" spans="1:13">
      <c r="A347" s="268">
        <v>337</v>
      </c>
      <c r="B347" s="277" t="s">
        <v>283</v>
      </c>
      <c r="C347" s="278">
        <v>118.15</v>
      </c>
      <c r="D347" s="279">
        <v>117.96666666666668</v>
      </c>
      <c r="E347" s="279">
        <v>116.23333333333336</v>
      </c>
      <c r="F347" s="279">
        <v>114.31666666666668</v>
      </c>
      <c r="G347" s="279">
        <v>112.58333333333336</v>
      </c>
      <c r="H347" s="279">
        <v>119.88333333333337</v>
      </c>
      <c r="I347" s="279">
        <v>121.61666666666669</v>
      </c>
      <c r="J347" s="279">
        <v>123.53333333333337</v>
      </c>
      <c r="K347" s="277">
        <v>119.7</v>
      </c>
      <c r="L347" s="277">
        <v>116.05</v>
      </c>
      <c r="M347" s="277">
        <v>6.3959799999999998</v>
      </c>
    </row>
    <row r="348" spans="1:13">
      <c r="A348" s="268">
        <v>338</v>
      </c>
      <c r="B348" s="277" t="s">
        <v>154</v>
      </c>
      <c r="C348" s="278">
        <v>1538.8</v>
      </c>
      <c r="D348" s="279">
        <v>1526.1000000000001</v>
      </c>
      <c r="E348" s="279">
        <v>1503.4000000000003</v>
      </c>
      <c r="F348" s="279">
        <v>1468.0000000000002</v>
      </c>
      <c r="G348" s="279">
        <v>1445.3000000000004</v>
      </c>
      <c r="H348" s="279">
        <v>1561.5000000000002</v>
      </c>
      <c r="I348" s="279">
        <v>1584.2</v>
      </c>
      <c r="J348" s="279">
        <v>1619.6000000000001</v>
      </c>
      <c r="K348" s="277">
        <v>1548.8</v>
      </c>
      <c r="L348" s="277">
        <v>1490.7</v>
      </c>
      <c r="M348" s="277">
        <v>7.4917299999999996</v>
      </c>
    </row>
    <row r="349" spans="1:13">
      <c r="A349" s="268">
        <v>339</v>
      </c>
      <c r="B349" s="277" t="s">
        <v>479</v>
      </c>
      <c r="C349" s="278">
        <v>1151</v>
      </c>
      <c r="D349" s="279">
        <v>1144.3333333333333</v>
      </c>
      <c r="E349" s="279">
        <v>1126.6666666666665</v>
      </c>
      <c r="F349" s="279">
        <v>1102.3333333333333</v>
      </c>
      <c r="G349" s="279">
        <v>1084.6666666666665</v>
      </c>
      <c r="H349" s="279">
        <v>1168.6666666666665</v>
      </c>
      <c r="I349" s="279">
        <v>1186.333333333333</v>
      </c>
      <c r="J349" s="279">
        <v>1210.6666666666665</v>
      </c>
      <c r="K349" s="277">
        <v>1162</v>
      </c>
      <c r="L349" s="277">
        <v>1120</v>
      </c>
      <c r="M349" s="277">
        <v>0.25842999999999999</v>
      </c>
    </row>
    <row r="350" spans="1:13">
      <c r="A350" s="268">
        <v>340</v>
      </c>
      <c r="B350" s="277" t="s">
        <v>474</v>
      </c>
      <c r="C350" s="278">
        <v>46.9</v>
      </c>
      <c r="D350" s="279">
        <v>47</v>
      </c>
      <c r="E350" s="279">
        <v>45.6</v>
      </c>
      <c r="F350" s="279">
        <v>44.300000000000004</v>
      </c>
      <c r="G350" s="279">
        <v>42.900000000000006</v>
      </c>
      <c r="H350" s="279">
        <v>48.3</v>
      </c>
      <c r="I350" s="279">
        <v>49.7</v>
      </c>
      <c r="J350" s="279">
        <v>50.999999999999993</v>
      </c>
      <c r="K350" s="277">
        <v>48.4</v>
      </c>
      <c r="L350" s="277">
        <v>45.7</v>
      </c>
      <c r="M350" s="277">
        <v>26.450859999999999</v>
      </c>
    </row>
    <row r="351" spans="1:13">
      <c r="A351" s="268">
        <v>341</v>
      </c>
      <c r="B351" s="277" t="s">
        <v>155</v>
      </c>
      <c r="C351" s="278">
        <v>84.75</v>
      </c>
      <c r="D351" s="279">
        <v>84.783333333333331</v>
      </c>
      <c r="E351" s="279">
        <v>82.066666666666663</v>
      </c>
      <c r="F351" s="279">
        <v>79.383333333333326</v>
      </c>
      <c r="G351" s="279">
        <v>76.666666666666657</v>
      </c>
      <c r="H351" s="279">
        <v>87.466666666666669</v>
      </c>
      <c r="I351" s="279">
        <v>90.183333333333337</v>
      </c>
      <c r="J351" s="279">
        <v>92.866666666666674</v>
      </c>
      <c r="K351" s="277">
        <v>87.5</v>
      </c>
      <c r="L351" s="277">
        <v>82.1</v>
      </c>
      <c r="M351" s="277">
        <v>170.01105000000001</v>
      </c>
    </row>
    <row r="352" spans="1:13">
      <c r="A352" s="268">
        <v>342</v>
      </c>
      <c r="B352" s="277" t="s">
        <v>156</v>
      </c>
      <c r="C352" s="278">
        <v>91</v>
      </c>
      <c r="D352" s="279">
        <v>91.566666666666663</v>
      </c>
      <c r="E352" s="279">
        <v>90.283333333333331</v>
      </c>
      <c r="F352" s="279">
        <v>89.566666666666663</v>
      </c>
      <c r="G352" s="279">
        <v>88.283333333333331</v>
      </c>
      <c r="H352" s="279">
        <v>92.283333333333331</v>
      </c>
      <c r="I352" s="279">
        <v>93.566666666666663</v>
      </c>
      <c r="J352" s="279">
        <v>94.283333333333331</v>
      </c>
      <c r="K352" s="277">
        <v>92.85</v>
      </c>
      <c r="L352" s="277">
        <v>90.85</v>
      </c>
      <c r="M352" s="277">
        <v>262.57436000000001</v>
      </c>
    </row>
    <row r="353" spans="1:13">
      <c r="A353" s="268">
        <v>343</v>
      </c>
      <c r="B353" s="277" t="s">
        <v>271</v>
      </c>
      <c r="C353" s="278">
        <v>367.1</v>
      </c>
      <c r="D353" s="279">
        <v>369.5333333333333</v>
      </c>
      <c r="E353" s="279">
        <v>363.06666666666661</v>
      </c>
      <c r="F353" s="279">
        <v>359.0333333333333</v>
      </c>
      <c r="G353" s="279">
        <v>352.56666666666661</v>
      </c>
      <c r="H353" s="279">
        <v>373.56666666666661</v>
      </c>
      <c r="I353" s="279">
        <v>380.0333333333333</v>
      </c>
      <c r="J353" s="279">
        <v>384.06666666666661</v>
      </c>
      <c r="K353" s="277">
        <v>376</v>
      </c>
      <c r="L353" s="277">
        <v>365.5</v>
      </c>
      <c r="M353" s="277">
        <v>1.81206</v>
      </c>
    </row>
    <row r="354" spans="1:13">
      <c r="A354" s="268">
        <v>344</v>
      </c>
      <c r="B354" s="277" t="s">
        <v>272</v>
      </c>
      <c r="C354" s="278">
        <v>2849.55</v>
      </c>
      <c r="D354" s="279">
        <v>2859.8666666666668</v>
      </c>
      <c r="E354" s="279">
        <v>2820.7333333333336</v>
      </c>
      <c r="F354" s="279">
        <v>2791.916666666667</v>
      </c>
      <c r="G354" s="279">
        <v>2752.7833333333338</v>
      </c>
      <c r="H354" s="279">
        <v>2888.6833333333334</v>
      </c>
      <c r="I354" s="279">
        <v>2927.8166666666666</v>
      </c>
      <c r="J354" s="279">
        <v>2956.6333333333332</v>
      </c>
      <c r="K354" s="277">
        <v>2899</v>
      </c>
      <c r="L354" s="277">
        <v>2831.05</v>
      </c>
      <c r="M354" s="277">
        <v>0.29559000000000002</v>
      </c>
    </row>
    <row r="355" spans="1:13">
      <c r="A355" s="268">
        <v>345</v>
      </c>
      <c r="B355" s="277" t="s">
        <v>157</v>
      </c>
      <c r="C355" s="278">
        <v>100.5</v>
      </c>
      <c r="D355" s="279">
        <v>100.11666666666667</v>
      </c>
      <c r="E355" s="279">
        <v>98.733333333333348</v>
      </c>
      <c r="F355" s="279">
        <v>96.966666666666669</v>
      </c>
      <c r="G355" s="279">
        <v>95.583333333333343</v>
      </c>
      <c r="H355" s="279">
        <v>101.88333333333335</v>
      </c>
      <c r="I355" s="279">
        <v>103.26666666666668</v>
      </c>
      <c r="J355" s="279">
        <v>105.03333333333336</v>
      </c>
      <c r="K355" s="277">
        <v>101.5</v>
      </c>
      <c r="L355" s="277">
        <v>98.35</v>
      </c>
      <c r="M355" s="277">
        <v>12.585850000000001</v>
      </c>
    </row>
    <row r="356" spans="1:13">
      <c r="A356" s="268">
        <v>346</v>
      </c>
      <c r="B356" s="277" t="s">
        <v>480</v>
      </c>
      <c r="C356" s="278">
        <v>88.35</v>
      </c>
      <c r="D356" s="279">
        <v>88.34999999999998</v>
      </c>
      <c r="E356" s="279">
        <v>88.349999999999966</v>
      </c>
      <c r="F356" s="279">
        <v>88.34999999999998</v>
      </c>
      <c r="G356" s="279">
        <v>88.349999999999966</v>
      </c>
      <c r="H356" s="279">
        <v>88.349999999999966</v>
      </c>
      <c r="I356" s="279">
        <v>88.35</v>
      </c>
      <c r="J356" s="279">
        <v>88.349999999999966</v>
      </c>
      <c r="K356" s="277">
        <v>88.35</v>
      </c>
      <c r="L356" s="277">
        <v>88.35</v>
      </c>
      <c r="M356" s="277">
        <v>0.56335000000000002</v>
      </c>
    </row>
    <row r="357" spans="1:13">
      <c r="A357" s="268">
        <v>347</v>
      </c>
      <c r="B357" s="277" t="s">
        <v>158</v>
      </c>
      <c r="C357" s="278">
        <v>81.3</v>
      </c>
      <c r="D357" s="279">
        <v>81.733333333333334</v>
      </c>
      <c r="E357" s="279">
        <v>80.566666666666663</v>
      </c>
      <c r="F357" s="279">
        <v>79.833333333333329</v>
      </c>
      <c r="G357" s="279">
        <v>78.666666666666657</v>
      </c>
      <c r="H357" s="279">
        <v>82.466666666666669</v>
      </c>
      <c r="I357" s="279">
        <v>83.633333333333326</v>
      </c>
      <c r="J357" s="279">
        <v>84.366666666666674</v>
      </c>
      <c r="K357" s="277">
        <v>82.9</v>
      </c>
      <c r="L357" s="277">
        <v>81</v>
      </c>
      <c r="M357" s="277">
        <v>186.26982000000001</v>
      </c>
    </row>
    <row r="358" spans="1:13">
      <c r="A358" s="268">
        <v>348</v>
      </c>
      <c r="B358" s="277" t="s">
        <v>481</v>
      </c>
      <c r="C358" s="278">
        <v>69.05</v>
      </c>
      <c r="D358" s="279">
        <v>69.45</v>
      </c>
      <c r="E358" s="279">
        <v>68.400000000000006</v>
      </c>
      <c r="F358" s="279">
        <v>67.75</v>
      </c>
      <c r="G358" s="279">
        <v>66.7</v>
      </c>
      <c r="H358" s="279">
        <v>70.100000000000009</v>
      </c>
      <c r="I358" s="279">
        <v>71.149999999999991</v>
      </c>
      <c r="J358" s="279">
        <v>71.800000000000011</v>
      </c>
      <c r="K358" s="277">
        <v>70.5</v>
      </c>
      <c r="L358" s="277">
        <v>68.8</v>
      </c>
      <c r="M358" s="277">
        <v>1.6992499999999999</v>
      </c>
    </row>
    <row r="359" spans="1:13">
      <c r="A359" s="268">
        <v>349</v>
      </c>
      <c r="B359" s="277" t="s">
        <v>482</v>
      </c>
      <c r="C359" s="278">
        <v>178.3</v>
      </c>
      <c r="D359" s="279">
        <v>180.83333333333334</v>
      </c>
      <c r="E359" s="279">
        <v>174.66666666666669</v>
      </c>
      <c r="F359" s="279">
        <v>171.03333333333333</v>
      </c>
      <c r="G359" s="279">
        <v>164.86666666666667</v>
      </c>
      <c r="H359" s="279">
        <v>184.4666666666667</v>
      </c>
      <c r="I359" s="279">
        <v>190.63333333333338</v>
      </c>
      <c r="J359" s="279">
        <v>194.26666666666671</v>
      </c>
      <c r="K359" s="277">
        <v>187</v>
      </c>
      <c r="L359" s="277">
        <v>177.2</v>
      </c>
      <c r="M359" s="277">
        <v>6.8901300000000001</v>
      </c>
    </row>
    <row r="360" spans="1:13">
      <c r="A360" s="268">
        <v>350</v>
      </c>
      <c r="B360" s="277" t="s">
        <v>483</v>
      </c>
      <c r="C360" s="278">
        <v>167.3</v>
      </c>
      <c r="D360" s="279">
        <v>169.16666666666666</v>
      </c>
      <c r="E360" s="279">
        <v>165.13333333333333</v>
      </c>
      <c r="F360" s="279">
        <v>162.96666666666667</v>
      </c>
      <c r="G360" s="279">
        <v>158.93333333333334</v>
      </c>
      <c r="H360" s="279">
        <v>171.33333333333331</v>
      </c>
      <c r="I360" s="279">
        <v>175.36666666666667</v>
      </c>
      <c r="J360" s="279">
        <v>177.5333333333333</v>
      </c>
      <c r="K360" s="277">
        <v>173.2</v>
      </c>
      <c r="L360" s="277">
        <v>167</v>
      </c>
      <c r="M360" s="277">
        <v>0.32695999999999997</v>
      </c>
    </row>
    <row r="361" spans="1:13">
      <c r="A361" s="268">
        <v>351</v>
      </c>
      <c r="B361" s="277" t="s">
        <v>159</v>
      </c>
      <c r="C361" s="278">
        <v>20103.849999999999</v>
      </c>
      <c r="D361" s="279">
        <v>20298.516666666666</v>
      </c>
      <c r="E361" s="279">
        <v>19812.333333333332</v>
      </c>
      <c r="F361" s="279">
        <v>19520.816666666666</v>
      </c>
      <c r="G361" s="279">
        <v>19034.633333333331</v>
      </c>
      <c r="H361" s="279">
        <v>20590.033333333333</v>
      </c>
      <c r="I361" s="279">
        <v>21076.216666666667</v>
      </c>
      <c r="J361" s="279">
        <v>21367.733333333334</v>
      </c>
      <c r="K361" s="277">
        <v>20784.7</v>
      </c>
      <c r="L361" s="277">
        <v>20007</v>
      </c>
      <c r="M361" s="277">
        <v>0.58743000000000001</v>
      </c>
    </row>
    <row r="362" spans="1:13">
      <c r="A362" s="268">
        <v>352</v>
      </c>
      <c r="B362" s="277" t="s">
        <v>487</v>
      </c>
      <c r="C362" s="278">
        <v>93.05</v>
      </c>
      <c r="D362" s="279">
        <v>93.833333333333329</v>
      </c>
      <c r="E362" s="279">
        <v>91.716666666666654</v>
      </c>
      <c r="F362" s="279">
        <v>90.383333333333326</v>
      </c>
      <c r="G362" s="279">
        <v>88.266666666666652</v>
      </c>
      <c r="H362" s="279">
        <v>95.166666666666657</v>
      </c>
      <c r="I362" s="279">
        <v>97.283333333333331</v>
      </c>
      <c r="J362" s="279">
        <v>98.61666666666666</v>
      </c>
      <c r="K362" s="277">
        <v>95.95</v>
      </c>
      <c r="L362" s="277">
        <v>92.5</v>
      </c>
      <c r="M362" s="277">
        <v>3.8344399999999998</v>
      </c>
    </row>
    <row r="363" spans="1:13">
      <c r="A363" s="268">
        <v>353</v>
      </c>
      <c r="B363" s="277" t="s">
        <v>484</v>
      </c>
      <c r="C363" s="278">
        <v>16.3</v>
      </c>
      <c r="D363" s="279">
        <v>16.366666666666667</v>
      </c>
      <c r="E363" s="279">
        <v>15.933333333333334</v>
      </c>
      <c r="F363" s="279">
        <v>15.566666666666666</v>
      </c>
      <c r="G363" s="279">
        <v>15.133333333333333</v>
      </c>
      <c r="H363" s="279">
        <v>16.733333333333334</v>
      </c>
      <c r="I363" s="279">
        <v>17.166666666666671</v>
      </c>
      <c r="J363" s="279">
        <v>17.533333333333335</v>
      </c>
      <c r="K363" s="277">
        <v>16.8</v>
      </c>
      <c r="L363" s="277">
        <v>16</v>
      </c>
      <c r="M363" s="277">
        <v>11.89805</v>
      </c>
    </row>
    <row r="364" spans="1:13">
      <c r="A364" s="268">
        <v>354</v>
      </c>
      <c r="B364" s="277" t="s">
        <v>160</v>
      </c>
      <c r="C364" s="278">
        <v>1433.65</v>
      </c>
      <c r="D364" s="279">
        <v>1441.5500000000002</v>
      </c>
      <c r="E364" s="279">
        <v>1410.1500000000003</v>
      </c>
      <c r="F364" s="279">
        <v>1386.65</v>
      </c>
      <c r="G364" s="279">
        <v>1355.2500000000002</v>
      </c>
      <c r="H364" s="279">
        <v>1465.0500000000004</v>
      </c>
      <c r="I364" s="279">
        <v>1496.45</v>
      </c>
      <c r="J364" s="279">
        <v>1519.9500000000005</v>
      </c>
      <c r="K364" s="277">
        <v>1472.95</v>
      </c>
      <c r="L364" s="277">
        <v>1418.05</v>
      </c>
      <c r="M364" s="277">
        <v>16.7562</v>
      </c>
    </row>
    <row r="365" spans="1:13">
      <c r="A365" s="268">
        <v>355</v>
      </c>
      <c r="B365" s="277" t="s">
        <v>488</v>
      </c>
      <c r="C365" s="278">
        <v>721.15</v>
      </c>
      <c r="D365" s="279">
        <v>708.19999999999993</v>
      </c>
      <c r="E365" s="279">
        <v>683.09999999999991</v>
      </c>
      <c r="F365" s="279">
        <v>645.04999999999995</v>
      </c>
      <c r="G365" s="279">
        <v>619.94999999999993</v>
      </c>
      <c r="H365" s="279">
        <v>746.24999999999989</v>
      </c>
      <c r="I365" s="279">
        <v>771.35</v>
      </c>
      <c r="J365" s="279">
        <v>809.39999999999986</v>
      </c>
      <c r="K365" s="277">
        <v>733.3</v>
      </c>
      <c r="L365" s="277">
        <v>670.15</v>
      </c>
      <c r="M365" s="277">
        <v>2.0280999999999998</v>
      </c>
    </row>
    <row r="366" spans="1:13">
      <c r="A366" s="268">
        <v>356</v>
      </c>
      <c r="B366" s="277" t="s">
        <v>161</v>
      </c>
      <c r="C366" s="278">
        <v>264.14999999999998</v>
      </c>
      <c r="D366" s="279">
        <v>261.81666666666666</v>
      </c>
      <c r="E366" s="279">
        <v>258.73333333333335</v>
      </c>
      <c r="F366" s="279">
        <v>253.31666666666666</v>
      </c>
      <c r="G366" s="279">
        <v>250.23333333333335</v>
      </c>
      <c r="H366" s="279">
        <v>267.23333333333335</v>
      </c>
      <c r="I366" s="279">
        <v>270.31666666666672</v>
      </c>
      <c r="J366" s="279">
        <v>275.73333333333335</v>
      </c>
      <c r="K366" s="277">
        <v>264.89999999999998</v>
      </c>
      <c r="L366" s="277">
        <v>256.39999999999998</v>
      </c>
      <c r="M366" s="277">
        <v>42.6355</v>
      </c>
    </row>
    <row r="367" spans="1:13">
      <c r="A367" s="268">
        <v>357</v>
      </c>
      <c r="B367" s="277" t="s">
        <v>162</v>
      </c>
      <c r="C367" s="278">
        <v>84.5</v>
      </c>
      <c r="D367" s="279">
        <v>85.166666666666671</v>
      </c>
      <c r="E367" s="279">
        <v>83.63333333333334</v>
      </c>
      <c r="F367" s="279">
        <v>82.766666666666666</v>
      </c>
      <c r="G367" s="279">
        <v>81.233333333333334</v>
      </c>
      <c r="H367" s="279">
        <v>86.033333333333346</v>
      </c>
      <c r="I367" s="279">
        <v>87.566666666666677</v>
      </c>
      <c r="J367" s="279">
        <v>88.433333333333351</v>
      </c>
      <c r="K367" s="277">
        <v>86.7</v>
      </c>
      <c r="L367" s="277">
        <v>84.3</v>
      </c>
      <c r="M367" s="277">
        <v>95.139160000000004</v>
      </c>
    </row>
    <row r="368" spans="1:13">
      <c r="A368" s="268">
        <v>358</v>
      </c>
      <c r="B368" s="277" t="s">
        <v>275</v>
      </c>
      <c r="C368" s="278">
        <v>4091.5</v>
      </c>
      <c r="D368" s="279">
        <v>4099.5</v>
      </c>
      <c r="E368" s="279">
        <v>4074</v>
      </c>
      <c r="F368" s="279">
        <v>4056.5</v>
      </c>
      <c r="G368" s="279">
        <v>4031</v>
      </c>
      <c r="H368" s="279">
        <v>4117</v>
      </c>
      <c r="I368" s="279">
        <v>4142.5</v>
      </c>
      <c r="J368" s="279">
        <v>4160</v>
      </c>
      <c r="K368" s="277">
        <v>4125</v>
      </c>
      <c r="L368" s="277">
        <v>4082</v>
      </c>
      <c r="M368" s="277">
        <v>0.28667999999999999</v>
      </c>
    </row>
    <row r="369" spans="1:13">
      <c r="A369" s="268">
        <v>359</v>
      </c>
      <c r="B369" s="277" t="s">
        <v>277</v>
      </c>
      <c r="C369" s="278">
        <v>10970.5</v>
      </c>
      <c r="D369" s="279">
        <v>10788.083333333334</v>
      </c>
      <c r="E369" s="279">
        <v>10223.416666666668</v>
      </c>
      <c r="F369" s="279">
        <v>9476.3333333333339</v>
      </c>
      <c r="G369" s="279">
        <v>8911.6666666666679</v>
      </c>
      <c r="H369" s="279">
        <v>11535.166666666668</v>
      </c>
      <c r="I369" s="279">
        <v>12099.833333333336</v>
      </c>
      <c r="J369" s="279">
        <v>12846.916666666668</v>
      </c>
      <c r="K369" s="277">
        <v>11352.75</v>
      </c>
      <c r="L369" s="277">
        <v>10041</v>
      </c>
      <c r="M369" s="277">
        <v>0.29829</v>
      </c>
    </row>
    <row r="370" spans="1:13">
      <c r="A370" s="268">
        <v>360</v>
      </c>
      <c r="B370" s="277" t="s">
        <v>494</v>
      </c>
      <c r="C370" s="278">
        <v>4196.55</v>
      </c>
      <c r="D370" s="279">
        <v>4199.1833333333334</v>
      </c>
      <c r="E370" s="279">
        <v>4108.3666666666668</v>
      </c>
      <c r="F370" s="279">
        <v>4020.1833333333334</v>
      </c>
      <c r="G370" s="279">
        <v>3929.3666666666668</v>
      </c>
      <c r="H370" s="279">
        <v>4287.3666666666668</v>
      </c>
      <c r="I370" s="279">
        <v>4378.1833333333343</v>
      </c>
      <c r="J370" s="279">
        <v>4466.3666666666668</v>
      </c>
      <c r="K370" s="277">
        <v>4290</v>
      </c>
      <c r="L370" s="277">
        <v>4111</v>
      </c>
      <c r="M370" s="277">
        <v>0.23186999999999999</v>
      </c>
    </row>
    <row r="371" spans="1:13">
      <c r="A371" s="268">
        <v>361</v>
      </c>
      <c r="B371" s="277" t="s">
        <v>489</v>
      </c>
      <c r="C371" s="278">
        <v>113.15</v>
      </c>
      <c r="D371" s="279">
        <v>114.16666666666667</v>
      </c>
      <c r="E371" s="279">
        <v>110.23333333333335</v>
      </c>
      <c r="F371" s="279">
        <v>107.31666666666668</v>
      </c>
      <c r="G371" s="279">
        <v>103.38333333333335</v>
      </c>
      <c r="H371" s="279">
        <v>117.08333333333334</v>
      </c>
      <c r="I371" s="279">
        <v>121.01666666666665</v>
      </c>
      <c r="J371" s="279">
        <v>123.93333333333334</v>
      </c>
      <c r="K371" s="277">
        <v>118.1</v>
      </c>
      <c r="L371" s="277">
        <v>111.25</v>
      </c>
      <c r="M371" s="277">
        <v>56.618380000000002</v>
      </c>
    </row>
    <row r="372" spans="1:13">
      <c r="A372" s="268">
        <v>362</v>
      </c>
      <c r="B372" s="277" t="s">
        <v>490</v>
      </c>
      <c r="C372" s="278">
        <v>586.79999999999995</v>
      </c>
      <c r="D372" s="279">
        <v>586.69999999999993</v>
      </c>
      <c r="E372" s="279">
        <v>581.09999999999991</v>
      </c>
      <c r="F372" s="279">
        <v>575.4</v>
      </c>
      <c r="G372" s="279">
        <v>569.79999999999995</v>
      </c>
      <c r="H372" s="279">
        <v>592.39999999999986</v>
      </c>
      <c r="I372" s="279">
        <v>598</v>
      </c>
      <c r="J372" s="279">
        <v>603.69999999999982</v>
      </c>
      <c r="K372" s="277">
        <v>592.29999999999995</v>
      </c>
      <c r="L372" s="277">
        <v>581</v>
      </c>
      <c r="M372" s="277">
        <v>0.48924000000000001</v>
      </c>
    </row>
    <row r="373" spans="1:13">
      <c r="A373" s="268">
        <v>363</v>
      </c>
      <c r="B373" s="277" t="s">
        <v>163</v>
      </c>
      <c r="C373" s="278">
        <v>1386.55</v>
      </c>
      <c r="D373" s="279">
        <v>1393.7166666666665</v>
      </c>
      <c r="E373" s="279">
        <v>1373.4333333333329</v>
      </c>
      <c r="F373" s="279">
        <v>1360.3166666666664</v>
      </c>
      <c r="G373" s="279">
        <v>1340.0333333333328</v>
      </c>
      <c r="H373" s="279">
        <v>1406.833333333333</v>
      </c>
      <c r="I373" s="279">
        <v>1427.1166666666663</v>
      </c>
      <c r="J373" s="279">
        <v>1440.2333333333331</v>
      </c>
      <c r="K373" s="277">
        <v>1414</v>
      </c>
      <c r="L373" s="277">
        <v>1380.6</v>
      </c>
      <c r="M373" s="277">
        <v>4.8307399999999996</v>
      </c>
    </row>
    <row r="374" spans="1:13">
      <c r="A374" s="268">
        <v>364</v>
      </c>
      <c r="B374" s="277" t="s">
        <v>273</v>
      </c>
      <c r="C374" s="278">
        <v>1662.75</v>
      </c>
      <c r="D374" s="279">
        <v>1681.9166666666667</v>
      </c>
      <c r="E374" s="279">
        <v>1633.8333333333335</v>
      </c>
      <c r="F374" s="279">
        <v>1604.9166666666667</v>
      </c>
      <c r="G374" s="279">
        <v>1556.8333333333335</v>
      </c>
      <c r="H374" s="279">
        <v>1710.8333333333335</v>
      </c>
      <c r="I374" s="279">
        <v>1758.916666666667</v>
      </c>
      <c r="J374" s="279">
        <v>1787.8333333333335</v>
      </c>
      <c r="K374" s="277">
        <v>1730</v>
      </c>
      <c r="L374" s="277">
        <v>1653</v>
      </c>
      <c r="M374" s="277">
        <v>2.84646</v>
      </c>
    </row>
    <row r="375" spans="1:13">
      <c r="A375" s="268">
        <v>365</v>
      </c>
      <c r="B375" s="277" t="s">
        <v>164</v>
      </c>
      <c r="C375" s="278">
        <v>37.25</v>
      </c>
      <c r="D375" s="279">
        <v>37.533333333333331</v>
      </c>
      <c r="E375" s="279">
        <v>36.316666666666663</v>
      </c>
      <c r="F375" s="279">
        <v>35.383333333333333</v>
      </c>
      <c r="G375" s="279">
        <v>34.166666666666664</v>
      </c>
      <c r="H375" s="279">
        <v>38.466666666666661</v>
      </c>
      <c r="I375" s="279">
        <v>39.68333333333333</v>
      </c>
      <c r="J375" s="279">
        <v>40.61666666666666</v>
      </c>
      <c r="K375" s="277">
        <v>38.75</v>
      </c>
      <c r="L375" s="277">
        <v>36.6</v>
      </c>
      <c r="M375" s="277">
        <v>815.36986000000002</v>
      </c>
    </row>
    <row r="376" spans="1:13">
      <c r="A376" s="268">
        <v>366</v>
      </c>
      <c r="B376" s="277" t="s">
        <v>274</v>
      </c>
      <c r="C376" s="278">
        <v>216.65</v>
      </c>
      <c r="D376" s="279">
        <v>218.15</v>
      </c>
      <c r="E376" s="279">
        <v>212.8</v>
      </c>
      <c r="F376" s="279">
        <v>208.95000000000002</v>
      </c>
      <c r="G376" s="279">
        <v>203.60000000000002</v>
      </c>
      <c r="H376" s="279">
        <v>222</v>
      </c>
      <c r="I376" s="279">
        <v>227.34999999999997</v>
      </c>
      <c r="J376" s="279">
        <v>231.2</v>
      </c>
      <c r="K376" s="277">
        <v>223.5</v>
      </c>
      <c r="L376" s="277">
        <v>214.3</v>
      </c>
      <c r="M376" s="277">
        <v>14.04035</v>
      </c>
    </row>
    <row r="377" spans="1:13">
      <c r="A377" s="268">
        <v>367</v>
      </c>
      <c r="B377" s="277" t="s">
        <v>485</v>
      </c>
      <c r="C377" s="278">
        <v>144.9</v>
      </c>
      <c r="D377" s="279">
        <v>146.41666666666666</v>
      </c>
      <c r="E377" s="279">
        <v>140.58333333333331</v>
      </c>
      <c r="F377" s="279">
        <v>136.26666666666665</v>
      </c>
      <c r="G377" s="279">
        <v>130.43333333333331</v>
      </c>
      <c r="H377" s="279">
        <v>150.73333333333332</v>
      </c>
      <c r="I377" s="279">
        <v>156.56666666666663</v>
      </c>
      <c r="J377" s="279">
        <v>160.88333333333333</v>
      </c>
      <c r="K377" s="277">
        <v>152.25</v>
      </c>
      <c r="L377" s="277">
        <v>142.1</v>
      </c>
      <c r="M377" s="277">
        <v>2.0028600000000001</v>
      </c>
    </row>
    <row r="378" spans="1:13">
      <c r="A378" s="268">
        <v>368</v>
      </c>
      <c r="B378" s="277" t="s">
        <v>491</v>
      </c>
      <c r="C378" s="278">
        <v>848.35</v>
      </c>
      <c r="D378" s="279">
        <v>856.29999999999984</v>
      </c>
      <c r="E378" s="279">
        <v>827.59999999999968</v>
      </c>
      <c r="F378" s="279">
        <v>806.8499999999998</v>
      </c>
      <c r="G378" s="279">
        <v>778.14999999999964</v>
      </c>
      <c r="H378" s="279">
        <v>877.04999999999973</v>
      </c>
      <c r="I378" s="279">
        <v>905.74999999999977</v>
      </c>
      <c r="J378" s="279">
        <v>926.49999999999977</v>
      </c>
      <c r="K378" s="277">
        <v>885</v>
      </c>
      <c r="L378" s="277">
        <v>835.55</v>
      </c>
      <c r="M378" s="277">
        <v>10.37555</v>
      </c>
    </row>
    <row r="379" spans="1:13">
      <c r="A379" s="268">
        <v>369</v>
      </c>
      <c r="B379" s="277" t="s">
        <v>165</v>
      </c>
      <c r="C379" s="278">
        <v>169.75</v>
      </c>
      <c r="D379" s="279">
        <v>171.06666666666669</v>
      </c>
      <c r="E379" s="279">
        <v>167.48333333333338</v>
      </c>
      <c r="F379" s="279">
        <v>165.2166666666667</v>
      </c>
      <c r="G379" s="279">
        <v>161.63333333333338</v>
      </c>
      <c r="H379" s="279">
        <v>173.33333333333337</v>
      </c>
      <c r="I379" s="279">
        <v>176.91666666666669</v>
      </c>
      <c r="J379" s="279">
        <v>179.18333333333337</v>
      </c>
      <c r="K379" s="277">
        <v>174.65</v>
      </c>
      <c r="L379" s="277">
        <v>168.8</v>
      </c>
      <c r="M379" s="277">
        <v>94.604380000000006</v>
      </c>
    </row>
    <row r="380" spans="1:13">
      <c r="A380" s="268">
        <v>370</v>
      </c>
      <c r="B380" s="277" t="s">
        <v>492</v>
      </c>
      <c r="C380" s="278">
        <v>66.900000000000006</v>
      </c>
      <c r="D380" s="279">
        <v>67.350000000000009</v>
      </c>
      <c r="E380" s="279">
        <v>65.950000000000017</v>
      </c>
      <c r="F380" s="279">
        <v>65.000000000000014</v>
      </c>
      <c r="G380" s="279">
        <v>63.600000000000023</v>
      </c>
      <c r="H380" s="279">
        <v>68.300000000000011</v>
      </c>
      <c r="I380" s="279">
        <v>69.700000000000017</v>
      </c>
      <c r="J380" s="279">
        <v>70.650000000000006</v>
      </c>
      <c r="K380" s="277">
        <v>68.75</v>
      </c>
      <c r="L380" s="277">
        <v>66.400000000000006</v>
      </c>
      <c r="M380" s="277">
        <v>29.752520000000001</v>
      </c>
    </row>
    <row r="381" spans="1:13">
      <c r="A381" s="268">
        <v>371</v>
      </c>
      <c r="B381" s="277" t="s">
        <v>276</v>
      </c>
      <c r="C381" s="278">
        <v>200</v>
      </c>
      <c r="D381" s="279">
        <v>203.48333333333335</v>
      </c>
      <c r="E381" s="279">
        <v>195.01666666666671</v>
      </c>
      <c r="F381" s="279">
        <v>190.03333333333336</v>
      </c>
      <c r="G381" s="279">
        <v>181.56666666666672</v>
      </c>
      <c r="H381" s="279">
        <v>208.4666666666667</v>
      </c>
      <c r="I381" s="279">
        <v>216.93333333333334</v>
      </c>
      <c r="J381" s="279">
        <v>221.91666666666669</v>
      </c>
      <c r="K381" s="277">
        <v>211.95</v>
      </c>
      <c r="L381" s="277">
        <v>198.5</v>
      </c>
      <c r="M381" s="277">
        <v>7.5976100000000004</v>
      </c>
    </row>
    <row r="382" spans="1:13">
      <c r="A382" s="268">
        <v>372</v>
      </c>
      <c r="B382" s="277" t="s">
        <v>493</v>
      </c>
      <c r="C382" s="278">
        <v>50.25</v>
      </c>
      <c r="D382" s="279">
        <v>51.6</v>
      </c>
      <c r="E382" s="279">
        <v>48.25</v>
      </c>
      <c r="F382" s="279">
        <v>46.25</v>
      </c>
      <c r="G382" s="279">
        <v>42.9</v>
      </c>
      <c r="H382" s="279">
        <v>53.6</v>
      </c>
      <c r="I382" s="279">
        <v>56.95000000000001</v>
      </c>
      <c r="J382" s="279">
        <v>58.95</v>
      </c>
      <c r="K382" s="277">
        <v>54.95</v>
      </c>
      <c r="L382" s="277">
        <v>49.6</v>
      </c>
      <c r="M382" s="277">
        <v>6.7831599999999996</v>
      </c>
    </row>
    <row r="383" spans="1:13">
      <c r="A383" s="268">
        <v>373</v>
      </c>
      <c r="B383" s="277" t="s">
        <v>486</v>
      </c>
      <c r="C383" s="278">
        <v>49.2</v>
      </c>
      <c r="D383" s="279">
        <v>49.333333333333336</v>
      </c>
      <c r="E383" s="279">
        <v>48.916666666666671</v>
      </c>
      <c r="F383" s="279">
        <v>48.633333333333333</v>
      </c>
      <c r="G383" s="279">
        <v>48.216666666666669</v>
      </c>
      <c r="H383" s="279">
        <v>49.616666666666674</v>
      </c>
      <c r="I383" s="279">
        <v>50.033333333333346</v>
      </c>
      <c r="J383" s="279">
        <v>50.316666666666677</v>
      </c>
      <c r="K383" s="277">
        <v>49.75</v>
      </c>
      <c r="L383" s="277">
        <v>49.05</v>
      </c>
      <c r="M383" s="277">
        <v>23.228580000000001</v>
      </c>
    </row>
    <row r="384" spans="1:13">
      <c r="A384" s="268">
        <v>374</v>
      </c>
      <c r="B384" s="277" t="s">
        <v>166</v>
      </c>
      <c r="C384" s="278">
        <v>1060.3499999999999</v>
      </c>
      <c r="D384" s="279">
        <v>1066.55</v>
      </c>
      <c r="E384" s="279">
        <v>1049.8</v>
      </c>
      <c r="F384" s="279">
        <v>1039.25</v>
      </c>
      <c r="G384" s="279">
        <v>1022.5</v>
      </c>
      <c r="H384" s="279">
        <v>1077.0999999999999</v>
      </c>
      <c r="I384" s="279">
        <v>1093.8499999999999</v>
      </c>
      <c r="J384" s="279">
        <v>1104.3999999999999</v>
      </c>
      <c r="K384" s="277">
        <v>1083.3</v>
      </c>
      <c r="L384" s="277">
        <v>1056</v>
      </c>
      <c r="M384" s="277">
        <v>12.08009</v>
      </c>
    </row>
    <row r="385" spans="1:13">
      <c r="A385" s="268">
        <v>375</v>
      </c>
      <c r="B385" s="277" t="s">
        <v>278</v>
      </c>
      <c r="C385" s="278">
        <v>338.95</v>
      </c>
      <c r="D385" s="279">
        <v>343.98333333333335</v>
      </c>
      <c r="E385" s="279">
        <v>332.9666666666667</v>
      </c>
      <c r="F385" s="279">
        <v>326.98333333333335</v>
      </c>
      <c r="G385" s="279">
        <v>315.9666666666667</v>
      </c>
      <c r="H385" s="279">
        <v>349.9666666666667</v>
      </c>
      <c r="I385" s="279">
        <v>360.98333333333335</v>
      </c>
      <c r="J385" s="279">
        <v>366.9666666666667</v>
      </c>
      <c r="K385" s="277">
        <v>355</v>
      </c>
      <c r="L385" s="277">
        <v>338</v>
      </c>
      <c r="M385" s="277">
        <v>1.7186300000000001</v>
      </c>
    </row>
    <row r="386" spans="1:13">
      <c r="A386" s="268">
        <v>376</v>
      </c>
      <c r="B386" s="277" t="s">
        <v>496</v>
      </c>
      <c r="C386" s="278">
        <v>370.8</v>
      </c>
      <c r="D386" s="279">
        <v>373.66666666666669</v>
      </c>
      <c r="E386" s="279">
        <v>362.93333333333339</v>
      </c>
      <c r="F386" s="279">
        <v>355.06666666666672</v>
      </c>
      <c r="G386" s="279">
        <v>344.33333333333343</v>
      </c>
      <c r="H386" s="279">
        <v>381.53333333333336</v>
      </c>
      <c r="I386" s="279">
        <v>392.26666666666659</v>
      </c>
      <c r="J386" s="279">
        <v>400.13333333333333</v>
      </c>
      <c r="K386" s="277">
        <v>384.4</v>
      </c>
      <c r="L386" s="277">
        <v>365.8</v>
      </c>
      <c r="M386" s="277">
        <v>12.61068</v>
      </c>
    </row>
    <row r="387" spans="1:13">
      <c r="A387" s="268">
        <v>377</v>
      </c>
      <c r="B387" s="277" t="s">
        <v>498</v>
      </c>
      <c r="C387" s="278">
        <v>96.85</v>
      </c>
      <c r="D387" s="279">
        <v>98.066666666666663</v>
      </c>
      <c r="E387" s="279">
        <v>94.133333333333326</v>
      </c>
      <c r="F387" s="279">
        <v>91.416666666666657</v>
      </c>
      <c r="G387" s="279">
        <v>87.48333333333332</v>
      </c>
      <c r="H387" s="279">
        <v>100.78333333333333</v>
      </c>
      <c r="I387" s="279">
        <v>104.71666666666667</v>
      </c>
      <c r="J387" s="279">
        <v>107.43333333333334</v>
      </c>
      <c r="K387" s="277">
        <v>102</v>
      </c>
      <c r="L387" s="277">
        <v>95.35</v>
      </c>
      <c r="M387" s="277">
        <v>137.91274999999999</v>
      </c>
    </row>
    <row r="388" spans="1:13">
      <c r="A388" s="268">
        <v>378</v>
      </c>
      <c r="B388" s="277" t="s">
        <v>279</v>
      </c>
      <c r="C388" s="278">
        <v>483.9</v>
      </c>
      <c r="D388" s="279">
        <v>483.7833333333333</v>
      </c>
      <c r="E388" s="279">
        <v>478.66666666666663</v>
      </c>
      <c r="F388" s="279">
        <v>473.43333333333334</v>
      </c>
      <c r="G388" s="279">
        <v>468.31666666666666</v>
      </c>
      <c r="H388" s="279">
        <v>489.01666666666659</v>
      </c>
      <c r="I388" s="279">
        <v>494.13333333333327</v>
      </c>
      <c r="J388" s="279">
        <v>499.36666666666656</v>
      </c>
      <c r="K388" s="277">
        <v>488.9</v>
      </c>
      <c r="L388" s="277">
        <v>478.55</v>
      </c>
      <c r="M388" s="277">
        <v>1.14245</v>
      </c>
    </row>
    <row r="389" spans="1:13">
      <c r="A389" s="268">
        <v>379</v>
      </c>
      <c r="B389" s="277" t="s">
        <v>499</v>
      </c>
      <c r="C389" s="278">
        <v>261.85000000000002</v>
      </c>
      <c r="D389" s="279">
        <v>264.18333333333334</v>
      </c>
      <c r="E389" s="279">
        <v>257.4666666666667</v>
      </c>
      <c r="F389" s="279">
        <v>253.08333333333337</v>
      </c>
      <c r="G389" s="279">
        <v>246.36666666666673</v>
      </c>
      <c r="H389" s="279">
        <v>268.56666666666666</v>
      </c>
      <c r="I389" s="279">
        <v>275.28333333333325</v>
      </c>
      <c r="J389" s="279">
        <v>279.66666666666663</v>
      </c>
      <c r="K389" s="277">
        <v>270.89999999999998</v>
      </c>
      <c r="L389" s="277">
        <v>259.8</v>
      </c>
      <c r="M389" s="277">
        <v>3.4283199999999998</v>
      </c>
    </row>
    <row r="390" spans="1:13">
      <c r="A390" s="268">
        <v>380</v>
      </c>
      <c r="B390" s="277" t="s">
        <v>167</v>
      </c>
      <c r="C390" s="278">
        <v>645.95000000000005</v>
      </c>
      <c r="D390" s="279">
        <v>650.6</v>
      </c>
      <c r="E390" s="279">
        <v>637.85</v>
      </c>
      <c r="F390" s="279">
        <v>629.75</v>
      </c>
      <c r="G390" s="279">
        <v>617</v>
      </c>
      <c r="H390" s="279">
        <v>658.7</v>
      </c>
      <c r="I390" s="279">
        <v>671.45</v>
      </c>
      <c r="J390" s="279">
        <v>679.55000000000007</v>
      </c>
      <c r="K390" s="277">
        <v>663.35</v>
      </c>
      <c r="L390" s="277">
        <v>642.5</v>
      </c>
      <c r="M390" s="277">
        <v>5.6002799999999997</v>
      </c>
    </row>
    <row r="391" spans="1:13">
      <c r="A391" s="268">
        <v>381</v>
      </c>
      <c r="B391" s="277" t="s">
        <v>501</v>
      </c>
      <c r="C391" s="278">
        <v>1045.55</v>
      </c>
      <c r="D391" s="279">
        <v>1043.7166666666665</v>
      </c>
      <c r="E391" s="279">
        <v>1027.133333333333</v>
      </c>
      <c r="F391" s="279">
        <v>1008.7166666666665</v>
      </c>
      <c r="G391" s="279">
        <v>992.13333333333298</v>
      </c>
      <c r="H391" s="279">
        <v>1062.133333333333</v>
      </c>
      <c r="I391" s="279">
        <v>1078.7166666666665</v>
      </c>
      <c r="J391" s="279">
        <v>1097.133333333333</v>
      </c>
      <c r="K391" s="277">
        <v>1060.3</v>
      </c>
      <c r="L391" s="277">
        <v>1025.3</v>
      </c>
      <c r="M391" s="277">
        <v>9.5420000000000005E-2</v>
      </c>
    </row>
    <row r="392" spans="1:13">
      <c r="A392" s="268">
        <v>382</v>
      </c>
      <c r="B392" s="277" t="s">
        <v>502</v>
      </c>
      <c r="C392" s="278">
        <v>269.64999999999998</v>
      </c>
      <c r="D392" s="279">
        <v>272.08333333333331</v>
      </c>
      <c r="E392" s="279">
        <v>266.26666666666665</v>
      </c>
      <c r="F392" s="279">
        <v>262.88333333333333</v>
      </c>
      <c r="G392" s="279">
        <v>257.06666666666666</v>
      </c>
      <c r="H392" s="279">
        <v>275.46666666666664</v>
      </c>
      <c r="I392" s="279">
        <v>281.28333333333336</v>
      </c>
      <c r="J392" s="279">
        <v>284.66666666666663</v>
      </c>
      <c r="K392" s="277">
        <v>277.89999999999998</v>
      </c>
      <c r="L392" s="277">
        <v>268.7</v>
      </c>
      <c r="M392" s="277">
        <v>8.8091200000000001</v>
      </c>
    </row>
    <row r="393" spans="1:13">
      <c r="A393" s="268">
        <v>383</v>
      </c>
      <c r="B393" s="277" t="s">
        <v>168</v>
      </c>
      <c r="C393" s="278">
        <v>186.6</v>
      </c>
      <c r="D393" s="279">
        <v>189.66666666666666</v>
      </c>
      <c r="E393" s="279">
        <v>181.93333333333331</v>
      </c>
      <c r="F393" s="279">
        <v>177.26666666666665</v>
      </c>
      <c r="G393" s="279">
        <v>169.5333333333333</v>
      </c>
      <c r="H393" s="279">
        <v>194.33333333333331</v>
      </c>
      <c r="I393" s="279">
        <v>202.06666666666666</v>
      </c>
      <c r="J393" s="279">
        <v>206.73333333333332</v>
      </c>
      <c r="K393" s="277">
        <v>197.4</v>
      </c>
      <c r="L393" s="277">
        <v>185</v>
      </c>
      <c r="M393" s="277">
        <v>549.82246999999995</v>
      </c>
    </row>
    <row r="394" spans="1:13">
      <c r="A394" s="268">
        <v>384</v>
      </c>
      <c r="B394" s="277" t="s">
        <v>500</v>
      </c>
      <c r="C394" s="278">
        <v>50.15</v>
      </c>
      <c r="D394" s="279">
        <v>50.6</v>
      </c>
      <c r="E394" s="279">
        <v>49.550000000000004</v>
      </c>
      <c r="F394" s="279">
        <v>48.95</v>
      </c>
      <c r="G394" s="279">
        <v>47.900000000000006</v>
      </c>
      <c r="H394" s="279">
        <v>51.2</v>
      </c>
      <c r="I394" s="279">
        <v>52.25</v>
      </c>
      <c r="J394" s="279">
        <v>52.85</v>
      </c>
      <c r="K394" s="277">
        <v>51.65</v>
      </c>
      <c r="L394" s="277">
        <v>50</v>
      </c>
      <c r="M394" s="277">
        <v>47.62773</v>
      </c>
    </row>
    <row r="395" spans="1:13">
      <c r="A395" s="268">
        <v>385</v>
      </c>
      <c r="B395" s="277" t="s">
        <v>169</v>
      </c>
      <c r="C395" s="278">
        <v>107.75</v>
      </c>
      <c r="D395" s="279">
        <v>108.56666666666666</v>
      </c>
      <c r="E395" s="279">
        <v>106.38333333333333</v>
      </c>
      <c r="F395" s="279">
        <v>105.01666666666667</v>
      </c>
      <c r="G395" s="279">
        <v>102.83333333333333</v>
      </c>
      <c r="H395" s="279">
        <v>109.93333333333332</v>
      </c>
      <c r="I395" s="279">
        <v>112.11666666666666</v>
      </c>
      <c r="J395" s="279">
        <v>113.48333333333332</v>
      </c>
      <c r="K395" s="277">
        <v>110.75</v>
      </c>
      <c r="L395" s="277">
        <v>107.2</v>
      </c>
      <c r="M395" s="277">
        <v>68.853859999999997</v>
      </c>
    </row>
    <row r="396" spans="1:13">
      <c r="A396" s="268">
        <v>386</v>
      </c>
      <c r="B396" s="277" t="s">
        <v>503</v>
      </c>
      <c r="C396" s="278">
        <v>92.9</v>
      </c>
      <c r="D396" s="279">
        <v>91.433333333333323</v>
      </c>
      <c r="E396" s="279">
        <v>88.566666666666649</v>
      </c>
      <c r="F396" s="279">
        <v>84.23333333333332</v>
      </c>
      <c r="G396" s="279">
        <v>81.366666666666646</v>
      </c>
      <c r="H396" s="279">
        <v>95.766666666666652</v>
      </c>
      <c r="I396" s="279">
        <v>98.633333333333326</v>
      </c>
      <c r="J396" s="279">
        <v>102.96666666666665</v>
      </c>
      <c r="K396" s="277">
        <v>94.3</v>
      </c>
      <c r="L396" s="277">
        <v>87.1</v>
      </c>
      <c r="M396" s="277">
        <v>12.825419999999999</v>
      </c>
    </row>
    <row r="397" spans="1:13">
      <c r="A397" s="268">
        <v>387</v>
      </c>
      <c r="B397" s="277" t="s">
        <v>504</v>
      </c>
      <c r="C397" s="278">
        <v>645.54999999999995</v>
      </c>
      <c r="D397" s="279">
        <v>647.80000000000007</v>
      </c>
      <c r="E397" s="279">
        <v>638.75000000000011</v>
      </c>
      <c r="F397" s="279">
        <v>631.95000000000005</v>
      </c>
      <c r="G397" s="279">
        <v>622.90000000000009</v>
      </c>
      <c r="H397" s="279">
        <v>654.60000000000014</v>
      </c>
      <c r="I397" s="279">
        <v>663.65000000000009</v>
      </c>
      <c r="J397" s="279">
        <v>670.45000000000016</v>
      </c>
      <c r="K397" s="277">
        <v>656.85</v>
      </c>
      <c r="L397" s="277">
        <v>641</v>
      </c>
      <c r="M397" s="277">
        <v>2.3439800000000002</v>
      </c>
    </row>
    <row r="398" spans="1:13">
      <c r="A398" s="268">
        <v>388</v>
      </c>
      <c r="B398" s="277" t="s">
        <v>505</v>
      </c>
      <c r="C398" s="278">
        <v>11.25</v>
      </c>
      <c r="D398" s="279">
        <v>11.25</v>
      </c>
      <c r="E398" s="279">
        <v>11.25</v>
      </c>
      <c r="F398" s="279">
        <v>11.25</v>
      </c>
      <c r="G398" s="279">
        <v>11.25</v>
      </c>
      <c r="H398" s="279">
        <v>11.25</v>
      </c>
      <c r="I398" s="279">
        <v>11.25</v>
      </c>
      <c r="J398" s="279">
        <v>11.25</v>
      </c>
      <c r="K398" s="277">
        <v>11.25</v>
      </c>
      <c r="L398" s="277">
        <v>11.25</v>
      </c>
      <c r="M398" s="277">
        <v>5.34321</v>
      </c>
    </row>
    <row r="399" spans="1:13">
      <c r="A399" s="268">
        <v>389</v>
      </c>
      <c r="B399" s="277" t="s">
        <v>170</v>
      </c>
      <c r="C399" s="278">
        <v>1798</v>
      </c>
      <c r="D399" s="279">
        <v>1807.6499999999999</v>
      </c>
      <c r="E399" s="279">
        <v>1780.3499999999997</v>
      </c>
      <c r="F399" s="279">
        <v>1762.6999999999998</v>
      </c>
      <c r="G399" s="279">
        <v>1735.3999999999996</v>
      </c>
      <c r="H399" s="279">
        <v>1825.2999999999997</v>
      </c>
      <c r="I399" s="279">
        <v>1852.6</v>
      </c>
      <c r="J399" s="279">
        <v>1870.2499999999998</v>
      </c>
      <c r="K399" s="277">
        <v>1834.95</v>
      </c>
      <c r="L399" s="277">
        <v>1790</v>
      </c>
      <c r="M399" s="277">
        <v>120.93523</v>
      </c>
    </row>
    <row r="400" spans="1:13">
      <c r="A400" s="268">
        <v>390</v>
      </c>
      <c r="B400" s="277" t="s">
        <v>506</v>
      </c>
      <c r="C400" s="278">
        <v>34.799999999999997</v>
      </c>
      <c r="D400" s="279">
        <v>34.799999999999997</v>
      </c>
      <c r="E400" s="279">
        <v>34.799999999999997</v>
      </c>
      <c r="F400" s="279">
        <v>34.799999999999997</v>
      </c>
      <c r="G400" s="279">
        <v>34.799999999999997</v>
      </c>
      <c r="H400" s="279">
        <v>34.799999999999997</v>
      </c>
      <c r="I400" s="279">
        <v>34.799999999999997</v>
      </c>
      <c r="J400" s="279">
        <v>34.799999999999997</v>
      </c>
      <c r="K400" s="277">
        <v>34.799999999999997</v>
      </c>
      <c r="L400" s="277">
        <v>34.799999999999997</v>
      </c>
      <c r="M400" s="277">
        <v>3.1474500000000001</v>
      </c>
    </row>
    <row r="401" spans="1:13">
      <c r="A401" s="268">
        <v>391</v>
      </c>
      <c r="B401" s="277" t="s">
        <v>519</v>
      </c>
      <c r="C401" s="278">
        <v>10.050000000000001</v>
      </c>
      <c r="D401" s="279">
        <v>10.050000000000001</v>
      </c>
      <c r="E401" s="279">
        <v>10.050000000000001</v>
      </c>
      <c r="F401" s="279">
        <v>10.050000000000001</v>
      </c>
      <c r="G401" s="279">
        <v>10.050000000000001</v>
      </c>
      <c r="H401" s="279">
        <v>10.050000000000001</v>
      </c>
      <c r="I401" s="279">
        <v>10.050000000000001</v>
      </c>
      <c r="J401" s="279">
        <v>10.050000000000001</v>
      </c>
      <c r="K401" s="277">
        <v>10.050000000000001</v>
      </c>
      <c r="L401" s="277">
        <v>10.050000000000001</v>
      </c>
      <c r="M401" s="277">
        <v>7.0371699999999997</v>
      </c>
    </row>
    <row r="402" spans="1:13">
      <c r="A402" s="268">
        <v>392</v>
      </c>
      <c r="B402" s="277" t="s">
        <v>508</v>
      </c>
      <c r="C402" s="278">
        <v>128.80000000000001</v>
      </c>
      <c r="D402" s="279">
        <v>131.06666666666666</v>
      </c>
      <c r="E402" s="279">
        <v>124.93333333333334</v>
      </c>
      <c r="F402" s="279">
        <v>121.06666666666668</v>
      </c>
      <c r="G402" s="279">
        <v>114.93333333333335</v>
      </c>
      <c r="H402" s="279">
        <v>134.93333333333334</v>
      </c>
      <c r="I402" s="279">
        <v>141.06666666666666</v>
      </c>
      <c r="J402" s="279">
        <v>144.93333333333331</v>
      </c>
      <c r="K402" s="277">
        <v>137.19999999999999</v>
      </c>
      <c r="L402" s="277">
        <v>127.2</v>
      </c>
      <c r="M402" s="277">
        <v>13.293950000000001</v>
      </c>
    </row>
    <row r="403" spans="1:13">
      <c r="A403" s="268">
        <v>393</v>
      </c>
      <c r="B403" s="277" t="s">
        <v>2316</v>
      </c>
      <c r="C403" s="278">
        <v>87.55</v>
      </c>
      <c r="D403" s="279">
        <v>88.983333333333334</v>
      </c>
      <c r="E403" s="279">
        <v>85.566666666666663</v>
      </c>
      <c r="F403" s="279">
        <v>83.583333333333329</v>
      </c>
      <c r="G403" s="279">
        <v>80.166666666666657</v>
      </c>
      <c r="H403" s="279">
        <v>90.966666666666669</v>
      </c>
      <c r="I403" s="279">
        <v>94.383333333333326</v>
      </c>
      <c r="J403" s="279">
        <v>96.366666666666674</v>
      </c>
      <c r="K403" s="277">
        <v>92.4</v>
      </c>
      <c r="L403" s="277">
        <v>87</v>
      </c>
      <c r="M403" s="277">
        <v>1.1381699999999999</v>
      </c>
    </row>
    <row r="404" spans="1:13">
      <c r="A404" s="268">
        <v>394</v>
      </c>
      <c r="B404" s="277" t="s">
        <v>495</v>
      </c>
      <c r="C404" s="278">
        <v>259.10000000000002</v>
      </c>
      <c r="D404" s="279">
        <v>262.83333333333331</v>
      </c>
      <c r="E404" s="279">
        <v>254.26666666666665</v>
      </c>
      <c r="F404" s="279">
        <v>249.43333333333334</v>
      </c>
      <c r="G404" s="279">
        <v>240.86666666666667</v>
      </c>
      <c r="H404" s="279">
        <v>267.66666666666663</v>
      </c>
      <c r="I404" s="279">
        <v>276.23333333333335</v>
      </c>
      <c r="J404" s="279">
        <v>281.06666666666661</v>
      </c>
      <c r="K404" s="277">
        <v>271.39999999999998</v>
      </c>
      <c r="L404" s="277">
        <v>258</v>
      </c>
      <c r="M404" s="277">
        <v>7.4897900000000002</v>
      </c>
    </row>
    <row r="405" spans="1:13">
      <c r="A405" s="268">
        <v>395</v>
      </c>
      <c r="B405" s="277" t="s">
        <v>507</v>
      </c>
      <c r="C405" s="278">
        <v>3.85</v>
      </c>
      <c r="D405" s="279">
        <v>3.85</v>
      </c>
      <c r="E405" s="279">
        <v>3.85</v>
      </c>
      <c r="F405" s="279">
        <v>3.85</v>
      </c>
      <c r="G405" s="279">
        <v>3.85</v>
      </c>
      <c r="H405" s="279">
        <v>3.85</v>
      </c>
      <c r="I405" s="279">
        <v>3.85</v>
      </c>
      <c r="J405" s="279">
        <v>3.85</v>
      </c>
      <c r="K405" s="277">
        <v>3.85</v>
      </c>
      <c r="L405" s="277">
        <v>3.85</v>
      </c>
      <c r="M405" s="277">
        <v>45.453090000000003</v>
      </c>
    </row>
    <row r="406" spans="1:13">
      <c r="A406" s="268">
        <v>396</v>
      </c>
      <c r="B406" s="277" t="s">
        <v>497</v>
      </c>
      <c r="C406" s="278">
        <v>20</v>
      </c>
      <c r="D406" s="279">
        <v>20.083333333333332</v>
      </c>
      <c r="E406" s="279">
        <v>19.816666666666663</v>
      </c>
      <c r="F406" s="279">
        <v>19.633333333333329</v>
      </c>
      <c r="G406" s="279">
        <v>19.36666666666666</v>
      </c>
      <c r="H406" s="279">
        <v>20.266666666666666</v>
      </c>
      <c r="I406" s="279">
        <v>20.533333333333339</v>
      </c>
      <c r="J406" s="279">
        <v>20.716666666666669</v>
      </c>
      <c r="K406" s="277">
        <v>20.350000000000001</v>
      </c>
      <c r="L406" s="277">
        <v>19.899999999999999</v>
      </c>
      <c r="M406" s="277">
        <v>46.161360000000002</v>
      </c>
    </row>
    <row r="407" spans="1:13">
      <c r="A407" s="268">
        <v>397</v>
      </c>
      <c r="B407" s="277" t="s">
        <v>512</v>
      </c>
      <c r="C407" s="278">
        <v>49.65</v>
      </c>
      <c r="D407" s="279">
        <v>49.54999999999999</v>
      </c>
      <c r="E407" s="279">
        <v>48.399999999999977</v>
      </c>
      <c r="F407" s="279">
        <v>47.149999999999984</v>
      </c>
      <c r="G407" s="279">
        <v>45.999999999999972</v>
      </c>
      <c r="H407" s="279">
        <v>50.799999999999983</v>
      </c>
      <c r="I407" s="279">
        <v>51.95</v>
      </c>
      <c r="J407" s="279">
        <v>53.199999999999989</v>
      </c>
      <c r="K407" s="277">
        <v>50.7</v>
      </c>
      <c r="L407" s="277">
        <v>48.3</v>
      </c>
      <c r="M407" s="277">
        <v>10.647360000000001</v>
      </c>
    </row>
    <row r="408" spans="1:13">
      <c r="A408" s="268">
        <v>398</v>
      </c>
      <c r="B408" s="277" t="s">
        <v>171</v>
      </c>
      <c r="C408" s="278">
        <v>35.35</v>
      </c>
      <c r="D408" s="279">
        <v>35.31666666666667</v>
      </c>
      <c r="E408" s="279">
        <v>32.983333333333341</v>
      </c>
      <c r="F408" s="279">
        <v>30.616666666666674</v>
      </c>
      <c r="G408" s="279">
        <v>28.283333333333346</v>
      </c>
      <c r="H408" s="279">
        <v>37.683333333333337</v>
      </c>
      <c r="I408" s="279">
        <v>40.016666666666666</v>
      </c>
      <c r="J408" s="279">
        <v>42.383333333333333</v>
      </c>
      <c r="K408" s="277">
        <v>37.65</v>
      </c>
      <c r="L408" s="277">
        <v>32.950000000000003</v>
      </c>
      <c r="M408" s="277">
        <v>2125.6149999999998</v>
      </c>
    </row>
    <row r="409" spans="1:13">
      <c r="A409" s="268">
        <v>399</v>
      </c>
      <c r="B409" s="277" t="s">
        <v>513</v>
      </c>
      <c r="C409" s="278">
        <v>7515.85</v>
      </c>
      <c r="D409" s="279">
        <v>7531.583333333333</v>
      </c>
      <c r="E409" s="279">
        <v>7466.2166666666662</v>
      </c>
      <c r="F409" s="279">
        <v>7416.583333333333</v>
      </c>
      <c r="G409" s="279">
        <v>7351.2166666666662</v>
      </c>
      <c r="H409" s="279">
        <v>7581.2166666666662</v>
      </c>
      <c r="I409" s="279">
        <v>7646.583333333333</v>
      </c>
      <c r="J409" s="279">
        <v>7696.2166666666662</v>
      </c>
      <c r="K409" s="277">
        <v>7596.95</v>
      </c>
      <c r="L409" s="277">
        <v>7481.95</v>
      </c>
      <c r="M409" s="277">
        <v>0.19763</v>
      </c>
    </row>
    <row r="410" spans="1:13">
      <c r="A410" s="268">
        <v>400</v>
      </c>
      <c r="B410" s="277" t="s">
        <v>280</v>
      </c>
      <c r="C410" s="278">
        <v>850.75</v>
      </c>
      <c r="D410" s="279">
        <v>856.25</v>
      </c>
      <c r="E410" s="279">
        <v>840.6</v>
      </c>
      <c r="F410" s="279">
        <v>830.45</v>
      </c>
      <c r="G410" s="279">
        <v>814.80000000000007</v>
      </c>
      <c r="H410" s="279">
        <v>866.4</v>
      </c>
      <c r="I410" s="279">
        <v>882.05000000000007</v>
      </c>
      <c r="J410" s="279">
        <v>892.19999999999993</v>
      </c>
      <c r="K410" s="277">
        <v>871.9</v>
      </c>
      <c r="L410" s="277">
        <v>846.1</v>
      </c>
      <c r="M410" s="277">
        <v>16.883040000000001</v>
      </c>
    </row>
    <row r="411" spans="1:13">
      <c r="A411" s="268">
        <v>401</v>
      </c>
      <c r="B411" s="277" t="s">
        <v>172</v>
      </c>
      <c r="C411" s="278">
        <v>191.9</v>
      </c>
      <c r="D411" s="279">
        <v>192.58333333333334</v>
      </c>
      <c r="E411" s="279">
        <v>187.7166666666667</v>
      </c>
      <c r="F411" s="279">
        <v>183.53333333333336</v>
      </c>
      <c r="G411" s="279">
        <v>178.66666666666671</v>
      </c>
      <c r="H411" s="279">
        <v>196.76666666666668</v>
      </c>
      <c r="I411" s="279">
        <v>201.6333333333333</v>
      </c>
      <c r="J411" s="279">
        <v>205.81666666666666</v>
      </c>
      <c r="K411" s="277">
        <v>197.45</v>
      </c>
      <c r="L411" s="277">
        <v>188.4</v>
      </c>
      <c r="M411" s="277">
        <v>1430.83196</v>
      </c>
    </row>
    <row r="412" spans="1:13">
      <c r="A412" s="268">
        <v>402</v>
      </c>
      <c r="B412" s="277" t="s">
        <v>514</v>
      </c>
      <c r="C412" s="278">
        <v>3646.15</v>
      </c>
      <c r="D412" s="279">
        <v>3657.3666666666668</v>
      </c>
      <c r="E412" s="279">
        <v>3613.7833333333338</v>
      </c>
      <c r="F412" s="279">
        <v>3581.416666666667</v>
      </c>
      <c r="G412" s="279">
        <v>3537.8333333333339</v>
      </c>
      <c r="H412" s="279">
        <v>3689.7333333333336</v>
      </c>
      <c r="I412" s="279">
        <v>3733.3166666666666</v>
      </c>
      <c r="J412" s="279">
        <v>3765.6833333333334</v>
      </c>
      <c r="K412" s="277">
        <v>3700.95</v>
      </c>
      <c r="L412" s="277">
        <v>3625</v>
      </c>
      <c r="M412" s="277">
        <v>3.3910000000000003E-2</v>
      </c>
    </row>
    <row r="413" spans="1:13">
      <c r="A413" s="268">
        <v>403</v>
      </c>
      <c r="B413" s="277" t="s">
        <v>516</v>
      </c>
      <c r="C413" s="278">
        <v>1413.75</v>
      </c>
      <c r="D413" s="279">
        <v>1428.7166666666665</v>
      </c>
      <c r="E413" s="279">
        <v>1394.4333333333329</v>
      </c>
      <c r="F413" s="279">
        <v>1375.1166666666666</v>
      </c>
      <c r="G413" s="279">
        <v>1340.833333333333</v>
      </c>
      <c r="H413" s="279">
        <v>1448.0333333333328</v>
      </c>
      <c r="I413" s="279">
        <v>1482.3166666666662</v>
      </c>
      <c r="J413" s="279">
        <v>1501.6333333333328</v>
      </c>
      <c r="K413" s="277">
        <v>1463</v>
      </c>
      <c r="L413" s="277">
        <v>1409.4</v>
      </c>
      <c r="M413" s="277">
        <v>6.3619999999999996E-2</v>
      </c>
    </row>
    <row r="414" spans="1:13">
      <c r="A414" s="268">
        <v>404</v>
      </c>
      <c r="B414" s="277" t="s">
        <v>517</v>
      </c>
      <c r="C414" s="278">
        <v>488.9</v>
      </c>
      <c r="D414" s="279">
        <v>481.79999999999995</v>
      </c>
      <c r="E414" s="279">
        <v>470.89999999999992</v>
      </c>
      <c r="F414" s="279">
        <v>452.9</v>
      </c>
      <c r="G414" s="279">
        <v>441.99999999999994</v>
      </c>
      <c r="H414" s="279">
        <v>499.7999999999999</v>
      </c>
      <c r="I414" s="279">
        <v>510.7</v>
      </c>
      <c r="J414" s="279">
        <v>528.69999999999982</v>
      </c>
      <c r="K414" s="277">
        <v>492.7</v>
      </c>
      <c r="L414" s="277">
        <v>463.8</v>
      </c>
      <c r="M414" s="277">
        <v>3.98319</v>
      </c>
    </row>
    <row r="415" spans="1:13">
      <c r="A415" s="268">
        <v>405</v>
      </c>
      <c r="B415" s="277" t="s">
        <v>509</v>
      </c>
      <c r="C415" s="278">
        <v>70.25</v>
      </c>
      <c r="D415" s="279">
        <v>70.966666666666654</v>
      </c>
      <c r="E415" s="279">
        <v>68.833333333333314</v>
      </c>
      <c r="F415" s="279">
        <v>67.416666666666657</v>
      </c>
      <c r="G415" s="279">
        <v>65.283333333333317</v>
      </c>
      <c r="H415" s="279">
        <v>72.383333333333312</v>
      </c>
      <c r="I415" s="279">
        <v>74.516666666666666</v>
      </c>
      <c r="J415" s="279">
        <v>75.933333333333309</v>
      </c>
      <c r="K415" s="277">
        <v>73.099999999999994</v>
      </c>
      <c r="L415" s="277">
        <v>69.55</v>
      </c>
      <c r="M415" s="277">
        <v>21.463920000000002</v>
      </c>
    </row>
    <row r="416" spans="1:13">
      <c r="A416" s="268">
        <v>406</v>
      </c>
      <c r="B416" s="277" t="s">
        <v>518</v>
      </c>
      <c r="C416" s="278">
        <v>172.85</v>
      </c>
      <c r="D416" s="279">
        <v>174.28333333333333</v>
      </c>
      <c r="E416" s="279">
        <v>169.56666666666666</v>
      </c>
      <c r="F416" s="279">
        <v>166.28333333333333</v>
      </c>
      <c r="G416" s="279">
        <v>161.56666666666666</v>
      </c>
      <c r="H416" s="279">
        <v>177.56666666666666</v>
      </c>
      <c r="I416" s="279">
        <v>182.2833333333333</v>
      </c>
      <c r="J416" s="279">
        <v>185.56666666666666</v>
      </c>
      <c r="K416" s="277">
        <v>179</v>
      </c>
      <c r="L416" s="277">
        <v>171</v>
      </c>
      <c r="M416" s="277">
        <v>1.48421</v>
      </c>
    </row>
    <row r="417" spans="1:13">
      <c r="A417" s="268">
        <v>407</v>
      </c>
      <c r="B417" s="277" t="s">
        <v>173</v>
      </c>
      <c r="C417" s="278">
        <v>22439.8</v>
      </c>
      <c r="D417" s="279">
        <v>22611.916666666668</v>
      </c>
      <c r="E417" s="279">
        <v>22173.833333333336</v>
      </c>
      <c r="F417" s="279">
        <v>21907.866666666669</v>
      </c>
      <c r="G417" s="279">
        <v>21469.783333333336</v>
      </c>
      <c r="H417" s="279">
        <v>22877.883333333335</v>
      </c>
      <c r="I417" s="279">
        <v>23315.966666666671</v>
      </c>
      <c r="J417" s="279">
        <v>23581.933333333334</v>
      </c>
      <c r="K417" s="277">
        <v>23050</v>
      </c>
      <c r="L417" s="277">
        <v>22345.95</v>
      </c>
      <c r="M417" s="277">
        <v>0.57101000000000002</v>
      </c>
    </row>
    <row r="418" spans="1:13">
      <c r="A418" s="268">
        <v>408</v>
      </c>
      <c r="B418" s="277" t="s">
        <v>520</v>
      </c>
      <c r="C418" s="278">
        <v>700.6</v>
      </c>
      <c r="D418" s="279">
        <v>697.76666666666677</v>
      </c>
      <c r="E418" s="279">
        <v>683.53333333333353</v>
      </c>
      <c r="F418" s="279">
        <v>666.46666666666681</v>
      </c>
      <c r="G418" s="279">
        <v>652.23333333333358</v>
      </c>
      <c r="H418" s="279">
        <v>714.83333333333348</v>
      </c>
      <c r="I418" s="279">
        <v>729.06666666666683</v>
      </c>
      <c r="J418" s="279">
        <v>746.13333333333344</v>
      </c>
      <c r="K418" s="277">
        <v>712</v>
      </c>
      <c r="L418" s="277">
        <v>680.7</v>
      </c>
      <c r="M418" s="277">
        <v>2.2901799999999999</v>
      </c>
    </row>
    <row r="419" spans="1:13">
      <c r="A419" s="268">
        <v>409</v>
      </c>
      <c r="B419" s="277" t="s">
        <v>174</v>
      </c>
      <c r="C419" s="278">
        <v>1156.5</v>
      </c>
      <c r="D419" s="279">
        <v>1161.0166666666667</v>
      </c>
      <c r="E419" s="279">
        <v>1134.2333333333333</v>
      </c>
      <c r="F419" s="279">
        <v>1111.9666666666667</v>
      </c>
      <c r="G419" s="279">
        <v>1085.1833333333334</v>
      </c>
      <c r="H419" s="279">
        <v>1183.2833333333333</v>
      </c>
      <c r="I419" s="279">
        <v>1210.0666666666666</v>
      </c>
      <c r="J419" s="279">
        <v>1232.3333333333333</v>
      </c>
      <c r="K419" s="277">
        <v>1187.8</v>
      </c>
      <c r="L419" s="277">
        <v>1138.75</v>
      </c>
      <c r="M419" s="277">
        <v>9.5732199999999992</v>
      </c>
    </row>
    <row r="420" spans="1:13">
      <c r="A420" s="268">
        <v>410</v>
      </c>
      <c r="B420" s="277" t="s">
        <v>515</v>
      </c>
      <c r="C420" s="278">
        <v>382.45</v>
      </c>
      <c r="D420" s="279">
        <v>385.63333333333338</v>
      </c>
      <c r="E420" s="279">
        <v>377.26666666666677</v>
      </c>
      <c r="F420" s="279">
        <v>372.08333333333337</v>
      </c>
      <c r="G420" s="279">
        <v>363.71666666666675</v>
      </c>
      <c r="H420" s="279">
        <v>390.81666666666678</v>
      </c>
      <c r="I420" s="279">
        <v>399.18333333333345</v>
      </c>
      <c r="J420" s="279">
        <v>404.36666666666679</v>
      </c>
      <c r="K420" s="277">
        <v>394</v>
      </c>
      <c r="L420" s="277">
        <v>380.45</v>
      </c>
      <c r="M420" s="277">
        <v>0.41521000000000002</v>
      </c>
    </row>
    <row r="421" spans="1:13">
      <c r="A421" s="268">
        <v>411</v>
      </c>
      <c r="B421" s="277" t="s">
        <v>510</v>
      </c>
      <c r="C421" s="278">
        <v>22.45</v>
      </c>
      <c r="D421" s="279">
        <v>22.316666666666663</v>
      </c>
      <c r="E421" s="279">
        <v>21.983333333333327</v>
      </c>
      <c r="F421" s="279">
        <v>21.516666666666666</v>
      </c>
      <c r="G421" s="279">
        <v>21.18333333333333</v>
      </c>
      <c r="H421" s="279">
        <v>22.783333333333324</v>
      </c>
      <c r="I421" s="279">
        <v>23.11666666666666</v>
      </c>
      <c r="J421" s="279">
        <v>23.583333333333321</v>
      </c>
      <c r="K421" s="277">
        <v>22.65</v>
      </c>
      <c r="L421" s="277">
        <v>21.85</v>
      </c>
      <c r="M421" s="277">
        <v>26.935580000000002</v>
      </c>
    </row>
    <row r="422" spans="1:13">
      <c r="A422" s="268">
        <v>412</v>
      </c>
      <c r="B422" s="277" t="s">
        <v>511</v>
      </c>
      <c r="C422" s="278">
        <v>1762.6</v>
      </c>
      <c r="D422" s="279">
        <v>1776.8666666666668</v>
      </c>
      <c r="E422" s="279">
        <v>1735.7333333333336</v>
      </c>
      <c r="F422" s="279">
        <v>1708.8666666666668</v>
      </c>
      <c r="G422" s="279">
        <v>1667.7333333333336</v>
      </c>
      <c r="H422" s="279">
        <v>1803.7333333333336</v>
      </c>
      <c r="I422" s="279">
        <v>1844.8666666666668</v>
      </c>
      <c r="J422" s="279">
        <v>1871.7333333333336</v>
      </c>
      <c r="K422" s="277">
        <v>1818</v>
      </c>
      <c r="L422" s="277">
        <v>1750</v>
      </c>
      <c r="M422" s="277">
        <v>1.03586</v>
      </c>
    </row>
    <row r="423" spans="1:13">
      <c r="A423" s="268">
        <v>413</v>
      </c>
      <c r="B423" s="277" t="s">
        <v>521</v>
      </c>
      <c r="C423" s="278">
        <v>239.85</v>
      </c>
      <c r="D423" s="279">
        <v>241.31666666666669</v>
      </c>
      <c r="E423" s="279">
        <v>237.63333333333338</v>
      </c>
      <c r="F423" s="279">
        <v>235.41666666666669</v>
      </c>
      <c r="G423" s="279">
        <v>231.73333333333338</v>
      </c>
      <c r="H423" s="279">
        <v>243.53333333333339</v>
      </c>
      <c r="I423" s="279">
        <v>247.21666666666673</v>
      </c>
      <c r="J423" s="279">
        <v>249.43333333333339</v>
      </c>
      <c r="K423" s="277">
        <v>245</v>
      </c>
      <c r="L423" s="277">
        <v>239.1</v>
      </c>
      <c r="M423" s="277">
        <v>4.1812300000000002</v>
      </c>
    </row>
    <row r="424" spans="1:13">
      <c r="A424" s="268">
        <v>414</v>
      </c>
      <c r="B424" s="277" t="s">
        <v>522</v>
      </c>
      <c r="C424" s="278">
        <v>982.2</v>
      </c>
      <c r="D424" s="279">
        <v>991.73333333333323</v>
      </c>
      <c r="E424" s="279">
        <v>968.46666666666647</v>
      </c>
      <c r="F424" s="279">
        <v>954.73333333333323</v>
      </c>
      <c r="G424" s="279">
        <v>931.46666666666647</v>
      </c>
      <c r="H424" s="279">
        <v>1005.4666666666665</v>
      </c>
      <c r="I424" s="279">
        <v>1028.7333333333331</v>
      </c>
      <c r="J424" s="279">
        <v>1042.4666666666665</v>
      </c>
      <c r="K424" s="277">
        <v>1015</v>
      </c>
      <c r="L424" s="277">
        <v>978</v>
      </c>
      <c r="M424" s="277">
        <v>0.14466000000000001</v>
      </c>
    </row>
    <row r="425" spans="1:13">
      <c r="A425" s="268">
        <v>415</v>
      </c>
      <c r="B425" s="277" t="s">
        <v>523</v>
      </c>
      <c r="C425" s="278">
        <v>229.6</v>
      </c>
      <c r="D425" s="279">
        <v>232.31666666666669</v>
      </c>
      <c r="E425" s="279">
        <v>225.28333333333339</v>
      </c>
      <c r="F425" s="279">
        <v>220.9666666666667</v>
      </c>
      <c r="G425" s="279">
        <v>213.93333333333339</v>
      </c>
      <c r="H425" s="279">
        <v>236.63333333333338</v>
      </c>
      <c r="I425" s="279">
        <v>243.66666666666669</v>
      </c>
      <c r="J425" s="279">
        <v>247.98333333333338</v>
      </c>
      <c r="K425" s="277">
        <v>239.35</v>
      </c>
      <c r="L425" s="277">
        <v>228</v>
      </c>
      <c r="M425" s="277">
        <v>2.38056</v>
      </c>
    </row>
    <row r="426" spans="1:13">
      <c r="A426" s="268">
        <v>416</v>
      </c>
      <c r="B426" s="277" t="s">
        <v>524</v>
      </c>
      <c r="C426" s="278">
        <v>7.95</v>
      </c>
      <c r="D426" s="279">
        <v>8.0666666666666682</v>
      </c>
      <c r="E426" s="279">
        <v>7.7333333333333361</v>
      </c>
      <c r="F426" s="279">
        <v>7.5166666666666675</v>
      </c>
      <c r="G426" s="279">
        <v>7.1833333333333353</v>
      </c>
      <c r="H426" s="279">
        <v>8.2833333333333368</v>
      </c>
      <c r="I426" s="279">
        <v>8.6166666666666689</v>
      </c>
      <c r="J426" s="279">
        <v>8.8333333333333375</v>
      </c>
      <c r="K426" s="277">
        <v>8.4</v>
      </c>
      <c r="L426" s="277">
        <v>7.85</v>
      </c>
      <c r="M426" s="277">
        <v>343.26598000000001</v>
      </c>
    </row>
    <row r="427" spans="1:13">
      <c r="A427" s="268">
        <v>417</v>
      </c>
      <c r="B427" s="277" t="s">
        <v>2517</v>
      </c>
      <c r="C427" s="278">
        <v>606.35</v>
      </c>
      <c r="D427" s="279">
        <v>602.56666666666672</v>
      </c>
      <c r="E427" s="279">
        <v>598.78333333333342</v>
      </c>
      <c r="F427" s="279">
        <v>591.2166666666667</v>
      </c>
      <c r="G427" s="279">
        <v>587.43333333333339</v>
      </c>
      <c r="H427" s="279">
        <v>610.13333333333344</v>
      </c>
      <c r="I427" s="279">
        <v>613.91666666666674</v>
      </c>
      <c r="J427" s="279">
        <v>621.48333333333346</v>
      </c>
      <c r="K427" s="277">
        <v>606.35</v>
      </c>
      <c r="L427" s="277">
        <v>595</v>
      </c>
      <c r="M427" s="277">
        <v>0.16083</v>
      </c>
    </row>
    <row r="428" spans="1:13">
      <c r="A428" s="268">
        <v>418</v>
      </c>
      <c r="B428" s="277" t="s">
        <v>527</v>
      </c>
      <c r="C428" s="278">
        <v>162.44999999999999</v>
      </c>
      <c r="D428" s="279">
        <v>164.21666666666667</v>
      </c>
      <c r="E428" s="279">
        <v>159.13333333333333</v>
      </c>
      <c r="F428" s="279">
        <v>155.81666666666666</v>
      </c>
      <c r="G428" s="279">
        <v>150.73333333333332</v>
      </c>
      <c r="H428" s="279">
        <v>167.53333333333333</v>
      </c>
      <c r="I428" s="279">
        <v>172.61666666666665</v>
      </c>
      <c r="J428" s="279">
        <v>175.93333333333334</v>
      </c>
      <c r="K428" s="277">
        <v>169.3</v>
      </c>
      <c r="L428" s="277">
        <v>160.9</v>
      </c>
      <c r="M428" s="277">
        <v>15.390689999999999</v>
      </c>
    </row>
    <row r="429" spans="1:13">
      <c r="A429" s="268">
        <v>419</v>
      </c>
      <c r="B429" s="277" t="s">
        <v>2526</v>
      </c>
      <c r="C429" s="278">
        <v>50.95</v>
      </c>
      <c r="D429" s="279">
        <v>51.316666666666663</v>
      </c>
      <c r="E429" s="279">
        <v>49.233333333333327</v>
      </c>
      <c r="F429" s="279">
        <v>47.516666666666666</v>
      </c>
      <c r="G429" s="279">
        <v>45.43333333333333</v>
      </c>
      <c r="H429" s="279">
        <v>53.033333333333324</v>
      </c>
      <c r="I429" s="279">
        <v>55.116666666666667</v>
      </c>
      <c r="J429" s="279">
        <v>56.833333333333321</v>
      </c>
      <c r="K429" s="277">
        <v>53.4</v>
      </c>
      <c r="L429" s="277">
        <v>49.6</v>
      </c>
      <c r="M429" s="277">
        <v>71.391750000000002</v>
      </c>
    </row>
    <row r="430" spans="1:13">
      <c r="A430" s="268">
        <v>420</v>
      </c>
      <c r="B430" s="277" t="s">
        <v>175</v>
      </c>
      <c r="C430" s="278">
        <v>3900.6</v>
      </c>
      <c r="D430" s="279">
        <v>3934.75</v>
      </c>
      <c r="E430" s="279">
        <v>3825.95</v>
      </c>
      <c r="F430" s="279">
        <v>3751.2999999999997</v>
      </c>
      <c r="G430" s="279">
        <v>3642.4999999999995</v>
      </c>
      <c r="H430" s="279">
        <v>4009.4</v>
      </c>
      <c r="I430" s="279">
        <v>4118.2000000000007</v>
      </c>
      <c r="J430" s="279">
        <v>4192.8500000000004</v>
      </c>
      <c r="K430" s="277">
        <v>4043.55</v>
      </c>
      <c r="L430" s="277">
        <v>3860.1</v>
      </c>
      <c r="M430" s="277">
        <v>9.2186800000000009</v>
      </c>
    </row>
    <row r="431" spans="1:13">
      <c r="A431" s="268">
        <v>421</v>
      </c>
      <c r="B431" s="277" t="s">
        <v>176</v>
      </c>
      <c r="C431" s="278">
        <v>757.9</v>
      </c>
      <c r="D431" s="279">
        <v>757.41666666666663</v>
      </c>
      <c r="E431" s="279">
        <v>730.48333333333323</v>
      </c>
      <c r="F431" s="279">
        <v>703.06666666666661</v>
      </c>
      <c r="G431" s="279">
        <v>676.13333333333321</v>
      </c>
      <c r="H431" s="279">
        <v>784.83333333333326</v>
      </c>
      <c r="I431" s="279">
        <v>811.76666666666665</v>
      </c>
      <c r="J431" s="279">
        <v>839.18333333333328</v>
      </c>
      <c r="K431" s="277">
        <v>784.35</v>
      </c>
      <c r="L431" s="277">
        <v>730</v>
      </c>
      <c r="M431" s="277">
        <v>136.20840000000001</v>
      </c>
    </row>
    <row r="432" spans="1:13">
      <c r="A432" s="268">
        <v>422</v>
      </c>
      <c r="B432" s="277" t="s">
        <v>177</v>
      </c>
      <c r="C432" s="286">
        <v>411.55</v>
      </c>
      <c r="D432" s="287">
        <v>413.61666666666662</v>
      </c>
      <c r="E432" s="287">
        <v>405.33333333333326</v>
      </c>
      <c r="F432" s="287">
        <v>399.11666666666662</v>
      </c>
      <c r="G432" s="287">
        <v>390.83333333333326</v>
      </c>
      <c r="H432" s="287">
        <v>419.83333333333326</v>
      </c>
      <c r="I432" s="287">
        <v>428.11666666666667</v>
      </c>
      <c r="J432" s="287">
        <v>434.33333333333326</v>
      </c>
      <c r="K432" s="288">
        <v>421.9</v>
      </c>
      <c r="L432" s="288">
        <v>407.4</v>
      </c>
      <c r="M432" s="288">
        <v>7.25596</v>
      </c>
    </row>
    <row r="433" spans="1:13">
      <c r="A433" s="268">
        <v>423</v>
      </c>
      <c r="B433" s="277" t="s">
        <v>525</v>
      </c>
      <c r="C433" s="277">
        <v>88.25</v>
      </c>
      <c r="D433" s="279">
        <v>88.633333333333326</v>
      </c>
      <c r="E433" s="279">
        <v>87.616666666666646</v>
      </c>
      <c r="F433" s="279">
        <v>86.98333333333332</v>
      </c>
      <c r="G433" s="279">
        <v>85.96666666666664</v>
      </c>
      <c r="H433" s="279">
        <v>89.266666666666652</v>
      </c>
      <c r="I433" s="279">
        <v>90.283333333333331</v>
      </c>
      <c r="J433" s="279">
        <v>90.916666666666657</v>
      </c>
      <c r="K433" s="277">
        <v>89.65</v>
      </c>
      <c r="L433" s="277">
        <v>88</v>
      </c>
      <c r="M433" s="277">
        <v>0.89259999999999995</v>
      </c>
    </row>
    <row r="434" spans="1:13">
      <c r="A434" s="268">
        <v>424</v>
      </c>
      <c r="B434" s="277" t="s">
        <v>281</v>
      </c>
      <c r="C434" s="277">
        <v>134.5</v>
      </c>
      <c r="D434" s="279">
        <v>135.13333333333333</v>
      </c>
      <c r="E434" s="279">
        <v>132.36666666666665</v>
      </c>
      <c r="F434" s="279">
        <v>130.23333333333332</v>
      </c>
      <c r="G434" s="279">
        <v>127.46666666666664</v>
      </c>
      <c r="H434" s="279">
        <v>137.26666666666665</v>
      </c>
      <c r="I434" s="279">
        <v>140.0333333333333</v>
      </c>
      <c r="J434" s="279">
        <v>142.16666666666666</v>
      </c>
      <c r="K434" s="277">
        <v>137.9</v>
      </c>
      <c r="L434" s="277">
        <v>133</v>
      </c>
      <c r="M434" s="277">
        <v>20.677399999999999</v>
      </c>
    </row>
    <row r="435" spans="1:13">
      <c r="A435" s="268">
        <v>425</v>
      </c>
      <c r="B435" s="277" t="s">
        <v>526</v>
      </c>
      <c r="C435" s="277">
        <v>412.95</v>
      </c>
      <c r="D435" s="279">
        <v>416.98333333333335</v>
      </c>
      <c r="E435" s="279">
        <v>393.9666666666667</v>
      </c>
      <c r="F435" s="279">
        <v>374.98333333333335</v>
      </c>
      <c r="G435" s="279">
        <v>351.9666666666667</v>
      </c>
      <c r="H435" s="279">
        <v>435.9666666666667</v>
      </c>
      <c r="I435" s="279">
        <v>458.98333333333335</v>
      </c>
      <c r="J435" s="279">
        <v>477.9666666666667</v>
      </c>
      <c r="K435" s="277">
        <v>440</v>
      </c>
      <c r="L435" s="277">
        <v>398</v>
      </c>
      <c r="M435" s="277">
        <v>14.287879999999999</v>
      </c>
    </row>
    <row r="436" spans="1:13">
      <c r="A436" s="268">
        <v>426</v>
      </c>
      <c r="B436" s="277" t="s">
        <v>528</v>
      </c>
      <c r="C436" s="277">
        <v>1653.55</v>
      </c>
      <c r="D436" s="279">
        <v>1660.5166666666667</v>
      </c>
      <c r="E436" s="279">
        <v>1641.0333333333333</v>
      </c>
      <c r="F436" s="279">
        <v>1628.5166666666667</v>
      </c>
      <c r="G436" s="279">
        <v>1609.0333333333333</v>
      </c>
      <c r="H436" s="279">
        <v>1673.0333333333333</v>
      </c>
      <c r="I436" s="279">
        <v>1692.5166666666664</v>
      </c>
      <c r="J436" s="279">
        <v>1705.0333333333333</v>
      </c>
      <c r="K436" s="277">
        <v>1680</v>
      </c>
      <c r="L436" s="277">
        <v>1648</v>
      </c>
      <c r="M436" s="277">
        <v>3.807E-2</v>
      </c>
    </row>
    <row r="437" spans="1:13">
      <c r="A437" s="268">
        <v>427</v>
      </c>
      <c r="B437" s="277" t="s">
        <v>529</v>
      </c>
      <c r="C437" s="277">
        <v>1350.4</v>
      </c>
      <c r="D437" s="279">
        <v>1361</v>
      </c>
      <c r="E437" s="279">
        <v>1326</v>
      </c>
      <c r="F437" s="279">
        <v>1301.5999999999999</v>
      </c>
      <c r="G437" s="279">
        <v>1266.5999999999999</v>
      </c>
      <c r="H437" s="279">
        <v>1385.4</v>
      </c>
      <c r="I437" s="279">
        <v>1420.4</v>
      </c>
      <c r="J437" s="279">
        <v>1444.8000000000002</v>
      </c>
      <c r="K437" s="277">
        <v>1396</v>
      </c>
      <c r="L437" s="277">
        <v>1336.6</v>
      </c>
      <c r="M437" s="277">
        <v>0.20730000000000001</v>
      </c>
    </row>
    <row r="438" spans="1:13">
      <c r="A438" s="268">
        <v>428</v>
      </c>
      <c r="B438" s="277" t="s">
        <v>530</v>
      </c>
      <c r="C438" s="277">
        <v>382.3</v>
      </c>
      <c r="D438" s="279">
        <v>381.59999999999997</v>
      </c>
      <c r="E438" s="279">
        <v>379.24999999999994</v>
      </c>
      <c r="F438" s="279">
        <v>376.2</v>
      </c>
      <c r="G438" s="279">
        <v>373.84999999999997</v>
      </c>
      <c r="H438" s="279">
        <v>384.64999999999992</v>
      </c>
      <c r="I438" s="279">
        <v>386.99999999999994</v>
      </c>
      <c r="J438" s="279">
        <v>390.0499999999999</v>
      </c>
      <c r="K438" s="277">
        <v>383.95</v>
      </c>
      <c r="L438" s="277">
        <v>378.55</v>
      </c>
      <c r="M438" s="277">
        <v>0.67201</v>
      </c>
    </row>
    <row r="439" spans="1:13">
      <c r="A439" s="268">
        <v>429</v>
      </c>
      <c r="B439" s="277" t="s">
        <v>178</v>
      </c>
      <c r="C439" s="277">
        <v>482.5</v>
      </c>
      <c r="D439" s="279">
        <v>483.48333333333335</v>
      </c>
      <c r="E439" s="279">
        <v>478.9666666666667</v>
      </c>
      <c r="F439" s="279">
        <v>475.43333333333334</v>
      </c>
      <c r="G439" s="279">
        <v>470.91666666666669</v>
      </c>
      <c r="H439" s="279">
        <v>487.01666666666671</v>
      </c>
      <c r="I439" s="279">
        <v>491.53333333333336</v>
      </c>
      <c r="J439" s="279">
        <v>495.06666666666672</v>
      </c>
      <c r="K439" s="277">
        <v>488</v>
      </c>
      <c r="L439" s="277">
        <v>479.95</v>
      </c>
      <c r="M439" s="277">
        <v>62.794780000000003</v>
      </c>
    </row>
    <row r="440" spans="1:13">
      <c r="A440" s="268">
        <v>430</v>
      </c>
      <c r="B440" s="277" t="s">
        <v>531</v>
      </c>
      <c r="C440" s="277">
        <v>183.1</v>
      </c>
      <c r="D440" s="279">
        <v>183.61666666666667</v>
      </c>
      <c r="E440" s="279">
        <v>177.83333333333334</v>
      </c>
      <c r="F440" s="279">
        <v>172.56666666666666</v>
      </c>
      <c r="G440" s="279">
        <v>166.78333333333333</v>
      </c>
      <c r="H440" s="279">
        <v>188.88333333333335</v>
      </c>
      <c r="I440" s="279">
        <v>194.66666666666666</v>
      </c>
      <c r="J440" s="279">
        <v>199.93333333333337</v>
      </c>
      <c r="K440" s="277">
        <v>189.4</v>
      </c>
      <c r="L440" s="277">
        <v>178.35</v>
      </c>
      <c r="M440" s="277">
        <v>5.9396199999999997</v>
      </c>
    </row>
    <row r="441" spans="1:13">
      <c r="A441" s="268">
        <v>431</v>
      </c>
      <c r="B441" s="277" t="s">
        <v>179</v>
      </c>
      <c r="C441" s="277">
        <v>390.5</v>
      </c>
      <c r="D441" s="279">
        <v>391.33333333333331</v>
      </c>
      <c r="E441" s="279">
        <v>385.91666666666663</v>
      </c>
      <c r="F441" s="279">
        <v>381.33333333333331</v>
      </c>
      <c r="G441" s="279">
        <v>375.91666666666663</v>
      </c>
      <c r="H441" s="279">
        <v>395.91666666666663</v>
      </c>
      <c r="I441" s="279">
        <v>401.33333333333326</v>
      </c>
      <c r="J441" s="279">
        <v>405.91666666666663</v>
      </c>
      <c r="K441" s="277">
        <v>396.75</v>
      </c>
      <c r="L441" s="277">
        <v>386.75</v>
      </c>
      <c r="M441" s="277">
        <v>36.694110000000002</v>
      </c>
    </row>
    <row r="442" spans="1:13">
      <c r="A442" s="268">
        <v>432</v>
      </c>
      <c r="B442" s="277" t="s">
        <v>532</v>
      </c>
      <c r="C442" s="277">
        <v>156.35</v>
      </c>
      <c r="D442" s="279">
        <v>156.81666666666666</v>
      </c>
      <c r="E442" s="279">
        <v>151.78333333333333</v>
      </c>
      <c r="F442" s="279">
        <v>147.21666666666667</v>
      </c>
      <c r="G442" s="279">
        <v>142.18333333333334</v>
      </c>
      <c r="H442" s="279">
        <v>161.38333333333333</v>
      </c>
      <c r="I442" s="279">
        <v>166.41666666666663</v>
      </c>
      <c r="J442" s="279">
        <v>170.98333333333332</v>
      </c>
      <c r="K442" s="277">
        <v>161.85</v>
      </c>
      <c r="L442" s="277">
        <v>152.25</v>
      </c>
      <c r="M442" s="277">
        <v>4.4605699999999997</v>
      </c>
    </row>
    <row r="443" spans="1:13">
      <c r="A443" s="268">
        <v>433</v>
      </c>
      <c r="B443" s="277" t="s">
        <v>533</v>
      </c>
      <c r="C443" s="277">
        <v>1136.95</v>
      </c>
      <c r="D443" s="279">
        <v>1144.7833333333333</v>
      </c>
      <c r="E443" s="279">
        <v>1124.5166666666667</v>
      </c>
      <c r="F443" s="279">
        <v>1112.0833333333333</v>
      </c>
      <c r="G443" s="279">
        <v>1091.8166666666666</v>
      </c>
      <c r="H443" s="279">
        <v>1157.2166666666667</v>
      </c>
      <c r="I443" s="279">
        <v>1177.4833333333331</v>
      </c>
      <c r="J443" s="279">
        <v>1189.9166666666667</v>
      </c>
      <c r="K443" s="277">
        <v>1165.05</v>
      </c>
      <c r="L443" s="277">
        <v>1132.3499999999999</v>
      </c>
      <c r="M443" s="277">
        <v>2.6932499999999999</v>
      </c>
    </row>
    <row r="444" spans="1:13">
      <c r="A444" s="268">
        <v>434</v>
      </c>
      <c r="B444" s="277" t="s">
        <v>534</v>
      </c>
      <c r="C444" s="277">
        <v>5.05</v>
      </c>
      <c r="D444" s="279">
        <v>5.05</v>
      </c>
      <c r="E444" s="279">
        <v>5.05</v>
      </c>
      <c r="F444" s="279">
        <v>5.05</v>
      </c>
      <c r="G444" s="279">
        <v>5.05</v>
      </c>
      <c r="H444" s="279">
        <v>5.05</v>
      </c>
      <c r="I444" s="279">
        <v>5.05</v>
      </c>
      <c r="J444" s="279">
        <v>5.05</v>
      </c>
      <c r="K444" s="277">
        <v>5.05</v>
      </c>
      <c r="L444" s="277">
        <v>5.05</v>
      </c>
      <c r="M444" s="277">
        <v>31.755189999999999</v>
      </c>
    </row>
    <row r="445" spans="1:13">
      <c r="A445" s="268">
        <v>435</v>
      </c>
      <c r="B445" s="277" t="s">
        <v>535</v>
      </c>
      <c r="C445" s="277">
        <v>142.4</v>
      </c>
      <c r="D445" s="279">
        <v>143.78333333333333</v>
      </c>
      <c r="E445" s="279">
        <v>139.61666666666667</v>
      </c>
      <c r="F445" s="279">
        <v>136.83333333333334</v>
      </c>
      <c r="G445" s="279">
        <v>132.66666666666669</v>
      </c>
      <c r="H445" s="279">
        <v>146.56666666666666</v>
      </c>
      <c r="I445" s="279">
        <v>150.73333333333335</v>
      </c>
      <c r="J445" s="279">
        <v>153.51666666666665</v>
      </c>
      <c r="K445" s="277">
        <v>147.94999999999999</v>
      </c>
      <c r="L445" s="277">
        <v>141</v>
      </c>
      <c r="M445" s="277">
        <v>0.95247999999999999</v>
      </c>
    </row>
    <row r="446" spans="1:13">
      <c r="A446" s="268">
        <v>436</v>
      </c>
      <c r="B446" s="277" t="s">
        <v>536</v>
      </c>
      <c r="C446" s="277">
        <v>885.5</v>
      </c>
      <c r="D446" s="279">
        <v>889.85</v>
      </c>
      <c r="E446" s="279">
        <v>874.75</v>
      </c>
      <c r="F446" s="279">
        <v>864</v>
      </c>
      <c r="G446" s="279">
        <v>848.9</v>
      </c>
      <c r="H446" s="279">
        <v>900.6</v>
      </c>
      <c r="I446" s="279">
        <v>915.70000000000016</v>
      </c>
      <c r="J446" s="279">
        <v>926.45</v>
      </c>
      <c r="K446" s="277">
        <v>904.95</v>
      </c>
      <c r="L446" s="277">
        <v>879.1</v>
      </c>
      <c r="M446" s="277">
        <v>0.32906999999999997</v>
      </c>
    </row>
    <row r="447" spans="1:13">
      <c r="A447" s="268">
        <v>437</v>
      </c>
      <c r="B447" s="277" t="s">
        <v>282</v>
      </c>
      <c r="C447" s="277">
        <v>427.75</v>
      </c>
      <c r="D447" s="279">
        <v>432.75</v>
      </c>
      <c r="E447" s="279">
        <v>419.05</v>
      </c>
      <c r="F447" s="279">
        <v>410.35</v>
      </c>
      <c r="G447" s="279">
        <v>396.65000000000003</v>
      </c>
      <c r="H447" s="279">
        <v>441.45</v>
      </c>
      <c r="I447" s="279">
        <v>455.15000000000003</v>
      </c>
      <c r="J447" s="279">
        <v>463.84999999999997</v>
      </c>
      <c r="K447" s="277">
        <v>446.45</v>
      </c>
      <c r="L447" s="277">
        <v>424.05</v>
      </c>
      <c r="M447" s="277">
        <v>3.6792600000000002</v>
      </c>
    </row>
    <row r="448" spans="1:13">
      <c r="A448" s="268">
        <v>438</v>
      </c>
      <c r="B448" s="277" t="s">
        <v>542</v>
      </c>
      <c r="C448" s="277">
        <v>47.5</v>
      </c>
      <c r="D448" s="279">
        <v>47.966666666666669</v>
      </c>
      <c r="E448" s="279">
        <v>46.933333333333337</v>
      </c>
      <c r="F448" s="279">
        <v>46.366666666666667</v>
      </c>
      <c r="G448" s="279">
        <v>45.333333333333336</v>
      </c>
      <c r="H448" s="279">
        <v>48.533333333333339</v>
      </c>
      <c r="I448" s="279">
        <v>49.56666666666667</v>
      </c>
      <c r="J448" s="279">
        <v>50.13333333333334</v>
      </c>
      <c r="K448" s="277">
        <v>49</v>
      </c>
      <c r="L448" s="277">
        <v>47.4</v>
      </c>
      <c r="M448" s="277">
        <v>1.82979</v>
      </c>
    </row>
    <row r="449" spans="1:13">
      <c r="A449" s="268">
        <v>439</v>
      </c>
      <c r="B449" s="277" t="s">
        <v>2609</v>
      </c>
      <c r="C449" s="277">
        <v>12810.15</v>
      </c>
      <c r="D449" s="279">
        <v>13058.583333333334</v>
      </c>
      <c r="E449" s="279">
        <v>12417.166666666668</v>
      </c>
      <c r="F449" s="279">
        <v>12024.183333333334</v>
      </c>
      <c r="G449" s="279">
        <v>11382.766666666668</v>
      </c>
      <c r="H449" s="279">
        <v>13451.566666666668</v>
      </c>
      <c r="I449" s="279">
        <v>14092.983333333335</v>
      </c>
      <c r="J449" s="279">
        <v>14485.966666666667</v>
      </c>
      <c r="K449" s="277">
        <v>13700</v>
      </c>
      <c r="L449" s="277">
        <v>12665.6</v>
      </c>
      <c r="M449" s="277">
        <v>2.58E-2</v>
      </c>
    </row>
    <row r="450" spans="1:13">
      <c r="A450" s="268">
        <v>440</v>
      </c>
      <c r="B450" s="277" t="s">
        <v>182</v>
      </c>
      <c r="C450" s="277">
        <v>923.65</v>
      </c>
      <c r="D450" s="279">
        <v>926.1</v>
      </c>
      <c r="E450" s="279">
        <v>917.55000000000007</v>
      </c>
      <c r="F450" s="279">
        <v>911.45</v>
      </c>
      <c r="G450" s="279">
        <v>902.90000000000009</v>
      </c>
      <c r="H450" s="279">
        <v>932.2</v>
      </c>
      <c r="I450" s="279">
        <v>940.75</v>
      </c>
      <c r="J450" s="279">
        <v>946.85</v>
      </c>
      <c r="K450" s="277">
        <v>934.65</v>
      </c>
      <c r="L450" s="277">
        <v>920</v>
      </c>
      <c r="M450" s="277">
        <v>3.6390699999999998</v>
      </c>
    </row>
    <row r="451" spans="1:13">
      <c r="A451" s="268">
        <v>441</v>
      </c>
      <c r="B451" s="277" t="s">
        <v>3465</v>
      </c>
      <c r="C451" s="277">
        <v>432.4</v>
      </c>
      <c r="D451" s="279">
        <v>427.85000000000008</v>
      </c>
      <c r="E451" s="279">
        <v>419.40000000000015</v>
      </c>
      <c r="F451" s="279">
        <v>406.40000000000009</v>
      </c>
      <c r="G451" s="279">
        <v>397.95000000000016</v>
      </c>
      <c r="H451" s="279">
        <v>440.85000000000014</v>
      </c>
      <c r="I451" s="279">
        <v>449.30000000000007</v>
      </c>
      <c r="J451" s="279">
        <v>462.30000000000013</v>
      </c>
      <c r="K451" s="277">
        <v>436.3</v>
      </c>
      <c r="L451" s="277">
        <v>414.85</v>
      </c>
      <c r="M451" s="277">
        <v>69.784090000000006</v>
      </c>
    </row>
    <row r="452" spans="1:13">
      <c r="A452" s="268">
        <v>442</v>
      </c>
      <c r="B452" s="277" t="s">
        <v>543</v>
      </c>
      <c r="C452" s="277">
        <v>765.2</v>
      </c>
      <c r="D452" s="279">
        <v>765.25</v>
      </c>
      <c r="E452" s="279">
        <v>760.6</v>
      </c>
      <c r="F452" s="279">
        <v>756</v>
      </c>
      <c r="G452" s="279">
        <v>751.35</v>
      </c>
      <c r="H452" s="279">
        <v>769.85</v>
      </c>
      <c r="I452" s="279">
        <v>774.50000000000011</v>
      </c>
      <c r="J452" s="279">
        <v>779.1</v>
      </c>
      <c r="K452" s="277">
        <v>769.9</v>
      </c>
      <c r="L452" s="277">
        <v>760.65</v>
      </c>
      <c r="M452" s="277">
        <v>0.17677999999999999</v>
      </c>
    </row>
    <row r="453" spans="1:13">
      <c r="A453" s="268">
        <v>443</v>
      </c>
      <c r="B453" s="277" t="s">
        <v>183</v>
      </c>
      <c r="C453" s="277">
        <v>105.35</v>
      </c>
      <c r="D453" s="279">
        <v>106.8</v>
      </c>
      <c r="E453" s="279">
        <v>102.75</v>
      </c>
      <c r="F453" s="279">
        <v>100.15</v>
      </c>
      <c r="G453" s="279">
        <v>96.100000000000009</v>
      </c>
      <c r="H453" s="279">
        <v>109.39999999999999</v>
      </c>
      <c r="I453" s="279">
        <v>113.44999999999997</v>
      </c>
      <c r="J453" s="279">
        <v>116.04999999999998</v>
      </c>
      <c r="K453" s="277">
        <v>110.85</v>
      </c>
      <c r="L453" s="277">
        <v>104.2</v>
      </c>
      <c r="M453" s="277">
        <v>558.90628000000004</v>
      </c>
    </row>
    <row r="454" spans="1:13">
      <c r="A454" s="268">
        <v>444</v>
      </c>
      <c r="B454" s="277" t="s">
        <v>184</v>
      </c>
      <c r="C454" s="277">
        <v>42.05</v>
      </c>
      <c r="D454" s="279">
        <v>42.466666666666661</v>
      </c>
      <c r="E454" s="279">
        <v>41.383333333333326</v>
      </c>
      <c r="F454" s="279">
        <v>40.716666666666661</v>
      </c>
      <c r="G454" s="279">
        <v>39.633333333333326</v>
      </c>
      <c r="H454" s="279">
        <v>43.133333333333326</v>
      </c>
      <c r="I454" s="279">
        <v>44.216666666666654</v>
      </c>
      <c r="J454" s="279">
        <v>44.883333333333326</v>
      </c>
      <c r="K454" s="277">
        <v>43.55</v>
      </c>
      <c r="L454" s="277">
        <v>41.8</v>
      </c>
      <c r="M454" s="277">
        <v>40.132680000000001</v>
      </c>
    </row>
    <row r="455" spans="1:13">
      <c r="A455" s="268">
        <v>445</v>
      </c>
      <c r="B455" s="277" t="s">
        <v>185</v>
      </c>
      <c r="C455" s="277">
        <v>52.2</v>
      </c>
      <c r="D455" s="279">
        <v>51.866666666666674</v>
      </c>
      <c r="E455" s="279">
        <v>51.033333333333346</v>
      </c>
      <c r="F455" s="279">
        <v>49.866666666666674</v>
      </c>
      <c r="G455" s="279">
        <v>49.033333333333346</v>
      </c>
      <c r="H455" s="279">
        <v>53.033333333333346</v>
      </c>
      <c r="I455" s="279">
        <v>53.866666666666674</v>
      </c>
      <c r="J455" s="279">
        <v>55.033333333333346</v>
      </c>
      <c r="K455" s="277">
        <v>52.7</v>
      </c>
      <c r="L455" s="277">
        <v>50.7</v>
      </c>
      <c r="M455" s="277">
        <v>419.27852000000001</v>
      </c>
    </row>
    <row r="456" spans="1:13">
      <c r="A456" s="268">
        <v>446</v>
      </c>
      <c r="B456" s="277" t="s">
        <v>186</v>
      </c>
      <c r="C456" s="277">
        <v>334.2</v>
      </c>
      <c r="D456" s="279">
        <v>337.5333333333333</v>
      </c>
      <c r="E456" s="279">
        <v>328.66666666666663</v>
      </c>
      <c r="F456" s="279">
        <v>323.13333333333333</v>
      </c>
      <c r="G456" s="279">
        <v>314.26666666666665</v>
      </c>
      <c r="H456" s="279">
        <v>343.06666666666661</v>
      </c>
      <c r="I456" s="279">
        <v>351.93333333333328</v>
      </c>
      <c r="J456" s="279">
        <v>357.46666666666658</v>
      </c>
      <c r="K456" s="277">
        <v>346.4</v>
      </c>
      <c r="L456" s="277">
        <v>332</v>
      </c>
      <c r="M456" s="277">
        <v>215.61168000000001</v>
      </c>
    </row>
    <row r="457" spans="1:13">
      <c r="A457" s="268">
        <v>447</v>
      </c>
      <c r="B457" s="277" t="s">
        <v>2625</v>
      </c>
      <c r="C457" s="277">
        <v>20.9</v>
      </c>
      <c r="D457" s="279">
        <v>21.066666666666666</v>
      </c>
      <c r="E457" s="279">
        <v>20.483333333333334</v>
      </c>
      <c r="F457" s="279">
        <v>20.066666666666666</v>
      </c>
      <c r="G457" s="279">
        <v>19.483333333333334</v>
      </c>
      <c r="H457" s="279">
        <v>21.483333333333334</v>
      </c>
      <c r="I457" s="279">
        <v>22.06666666666667</v>
      </c>
      <c r="J457" s="279">
        <v>22.483333333333334</v>
      </c>
      <c r="K457" s="277">
        <v>21.65</v>
      </c>
      <c r="L457" s="277">
        <v>20.65</v>
      </c>
      <c r="M457" s="277">
        <v>38.817839999999997</v>
      </c>
    </row>
    <row r="458" spans="1:13">
      <c r="A458" s="268">
        <v>448</v>
      </c>
      <c r="B458" s="277" t="s">
        <v>537</v>
      </c>
      <c r="C458" s="277">
        <v>658.1</v>
      </c>
      <c r="D458" s="279">
        <v>657.2833333333333</v>
      </c>
      <c r="E458" s="279">
        <v>652.21666666666658</v>
      </c>
      <c r="F458" s="279">
        <v>646.33333333333326</v>
      </c>
      <c r="G458" s="279">
        <v>641.26666666666654</v>
      </c>
      <c r="H458" s="279">
        <v>663.16666666666663</v>
      </c>
      <c r="I458" s="279">
        <v>668.23333333333323</v>
      </c>
      <c r="J458" s="279">
        <v>674.11666666666667</v>
      </c>
      <c r="K458" s="277">
        <v>662.35</v>
      </c>
      <c r="L458" s="277">
        <v>651.4</v>
      </c>
      <c r="M458" s="277">
        <v>8.8959999999999997E-2</v>
      </c>
    </row>
    <row r="459" spans="1:13">
      <c r="A459" s="268">
        <v>449</v>
      </c>
      <c r="B459" s="277" t="s">
        <v>538</v>
      </c>
      <c r="C459" s="277">
        <v>341.35</v>
      </c>
      <c r="D459" s="279">
        <v>343.90000000000003</v>
      </c>
      <c r="E459" s="279">
        <v>336.70000000000005</v>
      </c>
      <c r="F459" s="279">
        <v>332.05</v>
      </c>
      <c r="G459" s="279">
        <v>324.85000000000002</v>
      </c>
      <c r="H459" s="279">
        <v>348.55000000000007</v>
      </c>
      <c r="I459" s="279">
        <v>355.75</v>
      </c>
      <c r="J459" s="279">
        <v>360.40000000000009</v>
      </c>
      <c r="K459" s="277">
        <v>351.1</v>
      </c>
      <c r="L459" s="277">
        <v>339.25</v>
      </c>
      <c r="M459" s="277">
        <v>4.1646200000000002</v>
      </c>
    </row>
    <row r="460" spans="1:13">
      <c r="A460" s="268">
        <v>450</v>
      </c>
      <c r="B460" s="277" t="s">
        <v>187</v>
      </c>
      <c r="C460" s="277">
        <v>2218.9</v>
      </c>
      <c r="D460" s="279">
        <v>2233.6333333333332</v>
      </c>
      <c r="E460" s="279">
        <v>2192.8666666666663</v>
      </c>
      <c r="F460" s="279">
        <v>2166.833333333333</v>
      </c>
      <c r="G460" s="279">
        <v>2126.0666666666662</v>
      </c>
      <c r="H460" s="279">
        <v>2259.6666666666665</v>
      </c>
      <c r="I460" s="279">
        <v>2300.4333333333329</v>
      </c>
      <c r="J460" s="279">
        <v>2326.4666666666667</v>
      </c>
      <c r="K460" s="277">
        <v>2274.4</v>
      </c>
      <c r="L460" s="277">
        <v>2207.6</v>
      </c>
      <c r="M460" s="277">
        <v>27.93674</v>
      </c>
    </row>
    <row r="461" spans="1:13">
      <c r="A461" s="268">
        <v>451</v>
      </c>
      <c r="B461" s="277" t="s">
        <v>544</v>
      </c>
      <c r="C461" s="277">
        <v>1809.6</v>
      </c>
      <c r="D461" s="279">
        <v>1799.8833333333332</v>
      </c>
      <c r="E461" s="279">
        <v>1764.7666666666664</v>
      </c>
      <c r="F461" s="279">
        <v>1719.9333333333332</v>
      </c>
      <c r="G461" s="279">
        <v>1684.8166666666664</v>
      </c>
      <c r="H461" s="279">
        <v>1844.7166666666665</v>
      </c>
      <c r="I461" s="279">
        <v>1879.8333333333333</v>
      </c>
      <c r="J461" s="279">
        <v>1924.6666666666665</v>
      </c>
      <c r="K461" s="277">
        <v>1835</v>
      </c>
      <c r="L461" s="277">
        <v>1755.05</v>
      </c>
      <c r="M461" s="277">
        <v>0.48477999999999999</v>
      </c>
    </row>
    <row r="462" spans="1:13">
      <c r="A462" s="268">
        <v>452</v>
      </c>
      <c r="B462" s="277" t="s">
        <v>188</v>
      </c>
      <c r="C462" s="277">
        <v>583.45000000000005</v>
      </c>
      <c r="D462" s="279">
        <v>584.48333333333323</v>
      </c>
      <c r="E462" s="279">
        <v>575.06666666666649</v>
      </c>
      <c r="F462" s="279">
        <v>566.68333333333328</v>
      </c>
      <c r="G462" s="279">
        <v>557.26666666666654</v>
      </c>
      <c r="H462" s="279">
        <v>592.86666666666645</v>
      </c>
      <c r="I462" s="279">
        <v>602.28333333333319</v>
      </c>
      <c r="J462" s="279">
        <v>610.6666666666664</v>
      </c>
      <c r="K462" s="277">
        <v>593.9</v>
      </c>
      <c r="L462" s="277">
        <v>576.1</v>
      </c>
      <c r="M462" s="277">
        <v>33.910249999999998</v>
      </c>
    </row>
    <row r="463" spans="1:13">
      <c r="A463" s="268">
        <v>453</v>
      </c>
      <c r="B463" s="277" t="s">
        <v>545</v>
      </c>
      <c r="C463" s="277">
        <v>182.4</v>
      </c>
      <c r="D463" s="279">
        <v>184.11666666666667</v>
      </c>
      <c r="E463" s="279">
        <v>180.28333333333336</v>
      </c>
      <c r="F463" s="279">
        <v>178.16666666666669</v>
      </c>
      <c r="G463" s="279">
        <v>174.33333333333337</v>
      </c>
      <c r="H463" s="279">
        <v>186.23333333333335</v>
      </c>
      <c r="I463" s="279">
        <v>190.06666666666666</v>
      </c>
      <c r="J463" s="279">
        <v>192.18333333333334</v>
      </c>
      <c r="K463" s="277">
        <v>187.95</v>
      </c>
      <c r="L463" s="277">
        <v>182</v>
      </c>
      <c r="M463" s="277">
        <v>0.24437</v>
      </c>
    </row>
    <row r="464" spans="1:13">
      <c r="A464" s="268">
        <v>454</v>
      </c>
      <c r="B464" s="277" t="s">
        <v>546</v>
      </c>
      <c r="C464" s="277">
        <v>762.15</v>
      </c>
      <c r="D464" s="279">
        <v>768.05000000000007</v>
      </c>
      <c r="E464" s="279">
        <v>749.10000000000014</v>
      </c>
      <c r="F464" s="279">
        <v>736.05000000000007</v>
      </c>
      <c r="G464" s="279">
        <v>717.10000000000014</v>
      </c>
      <c r="H464" s="279">
        <v>781.10000000000014</v>
      </c>
      <c r="I464" s="279">
        <v>800.05000000000018</v>
      </c>
      <c r="J464" s="279">
        <v>813.10000000000014</v>
      </c>
      <c r="K464" s="277">
        <v>787</v>
      </c>
      <c r="L464" s="277">
        <v>755</v>
      </c>
      <c r="M464" s="277">
        <v>0.42718</v>
      </c>
    </row>
    <row r="465" spans="1:13">
      <c r="A465" s="268">
        <v>455</v>
      </c>
      <c r="B465" s="277" t="s">
        <v>547</v>
      </c>
      <c r="C465" s="277">
        <v>523.75</v>
      </c>
      <c r="D465" s="279">
        <v>523.2166666666667</v>
      </c>
      <c r="E465" s="279">
        <v>516.53333333333342</v>
      </c>
      <c r="F465" s="279">
        <v>509.31666666666672</v>
      </c>
      <c r="G465" s="279">
        <v>502.63333333333344</v>
      </c>
      <c r="H465" s="279">
        <v>530.43333333333339</v>
      </c>
      <c r="I465" s="279">
        <v>537.11666666666679</v>
      </c>
      <c r="J465" s="279">
        <v>544.33333333333337</v>
      </c>
      <c r="K465" s="277">
        <v>529.9</v>
      </c>
      <c r="L465" s="277">
        <v>516</v>
      </c>
      <c r="M465" s="277">
        <v>1.1626399999999999</v>
      </c>
    </row>
    <row r="466" spans="1:13">
      <c r="A466" s="268">
        <v>456</v>
      </c>
      <c r="B466" s="277" t="s">
        <v>552</v>
      </c>
      <c r="C466" s="277">
        <v>436.9</v>
      </c>
      <c r="D466" s="279">
        <v>440.98333333333335</v>
      </c>
      <c r="E466" s="279">
        <v>429.4666666666667</v>
      </c>
      <c r="F466" s="279">
        <v>422.03333333333336</v>
      </c>
      <c r="G466" s="279">
        <v>410.51666666666671</v>
      </c>
      <c r="H466" s="279">
        <v>448.41666666666669</v>
      </c>
      <c r="I466" s="279">
        <v>459.93333333333334</v>
      </c>
      <c r="J466" s="279">
        <v>467.36666666666667</v>
      </c>
      <c r="K466" s="277">
        <v>452.5</v>
      </c>
      <c r="L466" s="277">
        <v>433.55</v>
      </c>
      <c r="M466" s="277">
        <v>0.59314</v>
      </c>
    </row>
    <row r="467" spans="1:13">
      <c r="A467" s="268">
        <v>457</v>
      </c>
      <c r="B467" s="277" t="s">
        <v>548</v>
      </c>
      <c r="C467" s="277">
        <v>40.049999999999997</v>
      </c>
      <c r="D467" s="279">
        <v>40.4</v>
      </c>
      <c r="E467" s="279">
        <v>39.299999999999997</v>
      </c>
      <c r="F467" s="279">
        <v>38.549999999999997</v>
      </c>
      <c r="G467" s="279">
        <v>37.449999999999996</v>
      </c>
      <c r="H467" s="279">
        <v>41.15</v>
      </c>
      <c r="I467" s="279">
        <v>42.250000000000007</v>
      </c>
      <c r="J467" s="279">
        <v>43</v>
      </c>
      <c r="K467" s="277">
        <v>41.5</v>
      </c>
      <c r="L467" s="277">
        <v>39.65</v>
      </c>
      <c r="M467" s="277">
        <v>3.6348799999999999</v>
      </c>
    </row>
    <row r="468" spans="1:13">
      <c r="A468" s="268">
        <v>458</v>
      </c>
      <c r="B468" s="277" t="s">
        <v>549</v>
      </c>
      <c r="C468" s="277">
        <v>975.5</v>
      </c>
      <c r="D468" s="279">
        <v>980.83333333333337</v>
      </c>
      <c r="E468" s="279">
        <v>966.66666666666674</v>
      </c>
      <c r="F468" s="279">
        <v>957.83333333333337</v>
      </c>
      <c r="G468" s="279">
        <v>943.66666666666674</v>
      </c>
      <c r="H468" s="279">
        <v>989.66666666666674</v>
      </c>
      <c r="I468" s="279">
        <v>1003.8333333333335</v>
      </c>
      <c r="J468" s="279">
        <v>1012.6666666666667</v>
      </c>
      <c r="K468" s="277">
        <v>995</v>
      </c>
      <c r="L468" s="277">
        <v>972</v>
      </c>
      <c r="M468" s="277">
        <v>0.15853999999999999</v>
      </c>
    </row>
    <row r="469" spans="1:13">
      <c r="A469" s="268">
        <v>459</v>
      </c>
      <c r="B469" s="277" t="s">
        <v>189</v>
      </c>
      <c r="C469" s="277">
        <v>991.15</v>
      </c>
      <c r="D469" s="279">
        <v>1002.4</v>
      </c>
      <c r="E469" s="279">
        <v>975.8</v>
      </c>
      <c r="F469" s="279">
        <v>960.44999999999993</v>
      </c>
      <c r="G469" s="279">
        <v>933.84999999999991</v>
      </c>
      <c r="H469" s="279">
        <v>1017.75</v>
      </c>
      <c r="I469" s="279">
        <v>1044.3500000000001</v>
      </c>
      <c r="J469" s="279">
        <v>1059.7</v>
      </c>
      <c r="K469" s="277">
        <v>1029</v>
      </c>
      <c r="L469" s="277">
        <v>987.05</v>
      </c>
      <c r="M469" s="277">
        <v>42.728569999999998</v>
      </c>
    </row>
    <row r="470" spans="1:13">
      <c r="A470" s="268">
        <v>460</v>
      </c>
      <c r="B470" s="277" t="s">
        <v>190</v>
      </c>
      <c r="C470" s="277">
        <v>2342.8000000000002</v>
      </c>
      <c r="D470" s="279">
        <v>2352.0333333333333</v>
      </c>
      <c r="E470" s="279">
        <v>2329.0666666666666</v>
      </c>
      <c r="F470" s="279">
        <v>2315.3333333333335</v>
      </c>
      <c r="G470" s="279">
        <v>2292.3666666666668</v>
      </c>
      <c r="H470" s="279">
        <v>2365.7666666666664</v>
      </c>
      <c r="I470" s="279">
        <v>2388.7333333333327</v>
      </c>
      <c r="J470" s="279">
        <v>2402.4666666666662</v>
      </c>
      <c r="K470" s="277">
        <v>2375</v>
      </c>
      <c r="L470" s="277">
        <v>2338.3000000000002</v>
      </c>
      <c r="M470" s="277">
        <v>2.7235399999999998</v>
      </c>
    </row>
    <row r="471" spans="1:13">
      <c r="A471" s="268">
        <v>461</v>
      </c>
      <c r="B471" s="277" t="s">
        <v>191</v>
      </c>
      <c r="C471" s="277">
        <v>332.85</v>
      </c>
      <c r="D471" s="279">
        <v>333.91666666666669</v>
      </c>
      <c r="E471" s="279">
        <v>330.03333333333336</v>
      </c>
      <c r="F471" s="279">
        <v>327.2166666666667</v>
      </c>
      <c r="G471" s="279">
        <v>323.33333333333337</v>
      </c>
      <c r="H471" s="279">
        <v>336.73333333333335</v>
      </c>
      <c r="I471" s="279">
        <v>340.61666666666667</v>
      </c>
      <c r="J471" s="279">
        <v>343.43333333333334</v>
      </c>
      <c r="K471" s="277">
        <v>337.8</v>
      </c>
      <c r="L471" s="277">
        <v>331.1</v>
      </c>
      <c r="M471" s="277">
        <v>11.84586</v>
      </c>
    </row>
    <row r="472" spans="1:13">
      <c r="A472" s="268">
        <v>462</v>
      </c>
      <c r="B472" s="277" t="s">
        <v>550</v>
      </c>
      <c r="C472" s="277">
        <v>627.75</v>
      </c>
      <c r="D472" s="279">
        <v>631.4666666666667</v>
      </c>
      <c r="E472" s="279">
        <v>618.88333333333344</v>
      </c>
      <c r="F472" s="279">
        <v>610.01666666666677</v>
      </c>
      <c r="G472" s="279">
        <v>597.43333333333351</v>
      </c>
      <c r="H472" s="279">
        <v>640.33333333333337</v>
      </c>
      <c r="I472" s="279">
        <v>652.91666666666663</v>
      </c>
      <c r="J472" s="279">
        <v>661.7833333333333</v>
      </c>
      <c r="K472" s="277">
        <v>644.04999999999995</v>
      </c>
      <c r="L472" s="277">
        <v>622.6</v>
      </c>
      <c r="M472" s="277">
        <v>3.0667900000000001</v>
      </c>
    </row>
    <row r="473" spans="1:13">
      <c r="A473" s="268">
        <v>463</v>
      </c>
      <c r="B473" s="277" t="s">
        <v>551</v>
      </c>
      <c r="C473" s="277">
        <v>6.7</v>
      </c>
      <c r="D473" s="279">
        <v>6.7166666666666659</v>
      </c>
      <c r="E473" s="279">
        <v>6.6833333333333318</v>
      </c>
      <c r="F473" s="279">
        <v>6.6666666666666661</v>
      </c>
      <c r="G473" s="279">
        <v>6.633333333333332</v>
      </c>
      <c r="H473" s="279">
        <v>6.7333333333333316</v>
      </c>
      <c r="I473" s="279">
        <v>6.7666666666666648</v>
      </c>
      <c r="J473" s="279">
        <v>6.7833333333333314</v>
      </c>
      <c r="K473" s="277">
        <v>6.75</v>
      </c>
      <c r="L473" s="277">
        <v>6.7</v>
      </c>
      <c r="M473" s="277">
        <v>39.178220000000003</v>
      </c>
    </row>
    <row r="474" spans="1:13">
      <c r="A474" s="268">
        <v>464</v>
      </c>
      <c r="B474" s="277" t="s">
        <v>704</v>
      </c>
      <c r="C474" s="277">
        <v>75.25</v>
      </c>
      <c r="D474" s="279">
        <v>75.933333333333337</v>
      </c>
      <c r="E474" s="279">
        <v>72.816666666666677</v>
      </c>
      <c r="F474" s="279">
        <v>70.38333333333334</v>
      </c>
      <c r="G474" s="279">
        <v>67.26666666666668</v>
      </c>
      <c r="H474" s="279">
        <v>78.366666666666674</v>
      </c>
      <c r="I474" s="279">
        <v>81.483333333333348</v>
      </c>
      <c r="J474" s="279">
        <v>83.916666666666671</v>
      </c>
      <c r="K474" s="277">
        <v>79.05</v>
      </c>
      <c r="L474" s="277">
        <v>73.5</v>
      </c>
      <c r="M474" s="277">
        <v>2.3622100000000001</v>
      </c>
    </row>
    <row r="475" spans="1:13">
      <c r="A475" s="268">
        <v>465</v>
      </c>
      <c r="B475" s="277" t="s">
        <v>539</v>
      </c>
      <c r="C475" s="277">
        <v>5454.7</v>
      </c>
      <c r="D475" s="279">
        <v>5476.5666666666666</v>
      </c>
      <c r="E475" s="279">
        <v>5428.1333333333332</v>
      </c>
      <c r="F475" s="279">
        <v>5401.5666666666666</v>
      </c>
      <c r="G475" s="279">
        <v>5353.1333333333332</v>
      </c>
      <c r="H475" s="279">
        <v>5503.1333333333332</v>
      </c>
      <c r="I475" s="279">
        <v>5551.5666666666657</v>
      </c>
      <c r="J475" s="279">
        <v>5578.1333333333332</v>
      </c>
      <c r="K475" s="277">
        <v>5525</v>
      </c>
      <c r="L475" s="277">
        <v>5450</v>
      </c>
      <c r="M475" s="277">
        <v>1.9879999999999998E-2</v>
      </c>
    </row>
    <row r="476" spans="1:13">
      <c r="A476" s="268">
        <v>466</v>
      </c>
      <c r="B476" s="245" t="s">
        <v>541</v>
      </c>
      <c r="C476" s="277">
        <v>34.4</v>
      </c>
      <c r="D476" s="279">
        <v>34.75</v>
      </c>
      <c r="E476" s="279">
        <v>33.85</v>
      </c>
      <c r="F476" s="279">
        <v>33.300000000000004</v>
      </c>
      <c r="G476" s="279">
        <v>32.400000000000006</v>
      </c>
      <c r="H476" s="279">
        <v>35.299999999999997</v>
      </c>
      <c r="I476" s="279">
        <v>36.200000000000003</v>
      </c>
      <c r="J476" s="279">
        <v>36.749999999999993</v>
      </c>
      <c r="K476" s="277">
        <v>35.65</v>
      </c>
      <c r="L476" s="277">
        <v>34.200000000000003</v>
      </c>
      <c r="M476" s="277">
        <v>31.730840000000001</v>
      </c>
    </row>
    <row r="477" spans="1:13">
      <c r="A477" s="268">
        <v>467</v>
      </c>
      <c r="B477" s="245" t="s">
        <v>192</v>
      </c>
      <c r="C477" s="277">
        <v>384.95</v>
      </c>
      <c r="D477" s="279">
        <v>390.13333333333338</v>
      </c>
      <c r="E477" s="279">
        <v>377.81666666666678</v>
      </c>
      <c r="F477" s="279">
        <v>370.68333333333339</v>
      </c>
      <c r="G477" s="279">
        <v>358.36666666666679</v>
      </c>
      <c r="H477" s="279">
        <v>397.26666666666677</v>
      </c>
      <c r="I477" s="279">
        <v>409.58333333333337</v>
      </c>
      <c r="J477" s="279">
        <v>416.71666666666675</v>
      </c>
      <c r="K477" s="277">
        <v>402.45</v>
      </c>
      <c r="L477" s="277">
        <v>383</v>
      </c>
      <c r="M477" s="277">
        <v>33.194519999999997</v>
      </c>
    </row>
    <row r="478" spans="1:13">
      <c r="A478" s="268">
        <v>468</v>
      </c>
      <c r="B478" s="245" t="s">
        <v>540</v>
      </c>
      <c r="C478" s="277">
        <v>207.35</v>
      </c>
      <c r="D478" s="279">
        <v>210.13333333333333</v>
      </c>
      <c r="E478" s="279">
        <v>201.96666666666664</v>
      </c>
      <c r="F478" s="279">
        <v>196.58333333333331</v>
      </c>
      <c r="G478" s="279">
        <v>188.41666666666663</v>
      </c>
      <c r="H478" s="279">
        <v>215.51666666666665</v>
      </c>
      <c r="I478" s="279">
        <v>223.68333333333334</v>
      </c>
      <c r="J478" s="279">
        <v>229.06666666666666</v>
      </c>
      <c r="K478" s="277">
        <v>218.3</v>
      </c>
      <c r="L478" s="277">
        <v>204.75</v>
      </c>
      <c r="M478" s="277">
        <v>2.2860100000000001</v>
      </c>
    </row>
    <row r="479" spans="1:13">
      <c r="A479" s="268">
        <v>469</v>
      </c>
      <c r="B479" s="245" t="s">
        <v>193</v>
      </c>
      <c r="C479" s="277">
        <v>1062.5999999999999</v>
      </c>
      <c r="D479" s="279">
        <v>1063.5833333333333</v>
      </c>
      <c r="E479" s="279">
        <v>1047.1666666666665</v>
      </c>
      <c r="F479" s="279">
        <v>1031.7333333333333</v>
      </c>
      <c r="G479" s="279">
        <v>1015.3166666666666</v>
      </c>
      <c r="H479" s="279">
        <v>1079.0166666666664</v>
      </c>
      <c r="I479" s="279">
        <v>1095.4333333333329</v>
      </c>
      <c r="J479" s="279">
        <v>1110.8666666666663</v>
      </c>
      <c r="K479" s="277">
        <v>1080</v>
      </c>
      <c r="L479" s="277">
        <v>1048.1500000000001</v>
      </c>
      <c r="M479" s="277">
        <v>5.1173299999999999</v>
      </c>
    </row>
    <row r="480" spans="1:13">
      <c r="A480" s="268">
        <v>470</v>
      </c>
      <c r="B480" s="245" t="s">
        <v>553</v>
      </c>
      <c r="C480" s="277">
        <v>14</v>
      </c>
      <c r="D480" s="279">
        <v>14.200000000000001</v>
      </c>
      <c r="E480" s="279">
        <v>13.700000000000003</v>
      </c>
      <c r="F480" s="279">
        <v>13.400000000000002</v>
      </c>
      <c r="G480" s="279">
        <v>12.900000000000004</v>
      </c>
      <c r="H480" s="279">
        <v>14.500000000000002</v>
      </c>
      <c r="I480" s="279">
        <v>14.999999999999998</v>
      </c>
      <c r="J480" s="279">
        <v>15.3</v>
      </c>
      <c r="K480" s="277">
        <v>14.7</v>
      </c>
      <c r="L480" s="277">
        <v>13.9</v>
      </c>
      <c r="M480" s="277">
        <v>80.546430000000001</v>
      </c>
    </row>
    <row r="481" spans="1:13">
      <c r="A481" s="268">
        <v>471</v>
      </c>
      <c r="B481" s="245" t="s">
        <v>554</v>
      </c>
      <c r="C481" s="277">
        <v>238.2</v>
      </c>
      <c r="D481" s="279">
        <v>238.79999999999998</v>
      </c>
      <c r="E481" s="279">
        <v>230.59999999999997</v>
      </c>
      <c r="F481" s="279">
        <v>222.99999999999997</v>
      </c>
      <c r="G481" s="279">
        <v>214.79999999999995</v>
      </c>
      <c r="H481" s="279">
        <v>246.39999999999998</v>
      </c>
      <c r="I481" s="279">
        <v>254.59999999999997</v>
      </c>
      <c r="J481" s="279">
        <v>262.2</v>
      </c>
      <c r="K481" s="277">
        <v>247</v>
      </c>
      <c r="L481" s="277">
        <v>231.2</v>
      </c>
      <c r="M481" s="277">
        <v>2.7621899999999999</v>
      </c>
    </row>
    <row r="482" spans="1:13">
      <c r="A482" s="268">
        <v>472</v>
      </c>
      <c r="B482" s="245" t="s">
        <v>194</v>
      </c>
      <c r="C482" s="277">
        <v>255.75</v>
      </c>
      <c r="D482" s="279">
        <v>259.05</v>
      </c>
      <c r="E482" s="279">
        <v>250.60000000000002</v>
      </c>
      <c r="F482" s="277">
        <v>245.45000000000002</v>
      </c>
      <c r="G482" s="279">
        <v>237.00000000000003</v>
      </c>
      <c r="H482" s="279">
        <v>264.20000000000005</v>
      </c>
      <c r="I482" s="277">
        <v>272.64999999999998</v>
      </c>
      <c r="J482" s="279">
        <v>277.8</v>
      </c>
      <c r="K482" s="279">
        <v>267.5</v>
      </c>
      <c r="L482" s="277">
        <v>253.9</v>
      </c>
      <c r="M482" s="279">
        <v>79.462609999999998</v>
      </c>
    </row>
    <row r="483" spans="1:13">
      <c r="A483" s="268">
        <v>473</v>
      </c>
      <c r="B483" s="245" t="s">
        <v>195</v>
      </c>
      <c r="C483" s="277">
        <v>3786.65</v>
      </c>
      <c r="D483" s="279">
        <v>3816.1333333333337</v>
      </c>
      <c r="E483" s="279">
        <v>3747.3166666666675</v>
      </c>
      <c r="F483" s="277">
        <v>3707.983333333334</v>
      </c>
      <c r="G483" s="279">
        <v>3639.1666666666679</v>
      </c>
      <c r="H483" s="279">
        <v>3855.4666666666672</v>
      </c>
      <c r="I483" s="277">
        <v>3924.2833333333338</v>
      </c>
      <c r="J483" s="279">
        <v>3963.6166666666668</v>
      </c>
      <c r="K483" s="279">
        <v>3884.95</v>
      </c>
      <c r="L483" s="277">
        <v>3776.8</v>
      </c>
      <c r="M483" s="279">
        <v>6.3561899999999998</v>
      </c>
    </row>
    <row r="484" spans="1:13">
      <c r="A484" s="268">
        <v>474</v>
      </c>
      <c r="B484" s="245" t="s">
        <v>196</v>
      </c>
      <c r="C484" s="245">
        <v>32.5</v>
      </c>
      <c r="D484" s="289">
        <v>32.883333333333333</v>
      </c>
      <c r="E484" s="289">
        <v>31.766666666666666</v>
      </c>
      <c r="F484" s="289">
        <v>31.033333333333331</v>
      </c>
      <c r="G484" s="289">
        <v>29.916666666666664</v>
      </c>
      <c r="H484" s="289">
        <v>33.616666666666667</v>
      </c>
      <c r="I484" s="289">
        <v>34.733333333333327</v>
      </c>
      <c r="J484" s="289">
        <v>35.466666666666669</v>
      </c>
      <c r="K484" s="289">
        <v>34</v>
      </c>
      <c r="L484" s="289">
        <v>32.15</v>
      </c>
      <c r="M484" s="289">
        <v>135.32163</v>
      </c>
    </row>
    <row r="485" spans="1:13">
      <c r="A485" s="268">
        <v>475</v>
      </c>
      <c r="B485" s="245" t="s">
        <v>197</v>
      </c>
      <c r="C485" s="245">
        <v>444</v>
      </c>
      <c r="D485" s="289">
        <v>449.75</v>
      </c>
      <c r="E485" s="289">
        <v>435.5</v>
      </c>
      <c r="F485" s="289">
        <v>427</v>
      </c>
      <c r="G485" s="289">
        <v>412.75</v>
      </c>
      <c r="H485" s="289">
        <v>458.25</v>
      </c>
      <c r="I485" s="289">
        <v>472.5</v>
      </c>
      <c r="J485" s="289">
        <v>481</v>
      </c>
      <c r="K485" s="289">
        <v>464</v>
      </c>
      <c r="L485" s="289">
        <v>441.25</v>
      </c>
      <c r="M485" s="289">
        <v>86.868309999999994</v>
      </c>
    </row>
    <row r="486" spans="1:13">
      <c r="A486" s="268">
        <v>476</v>
      </c>
      <c r="B486" s="245" t="s">
        <v>560</v>
      </c>
      <c r="C486" s="289">
        <v>1331.1</v>
      </c>
      <c r="D486" s="289">
        <v>1329.3999999999999</v>
      </c>
      <c r="E486" s="289">
        <v>1318.7999999999997</v>
      </c>
      <c r="F486" s="289">
        <v>1306.4999999999998</v>
      </c>
      <c r="G486" s="289">
        <v>1295.8999999999996</v>
      </c>
      <c r="H486" s="289">
        <v>1341.6999999999998</v>
      </c>
      <c r="I486" s="289">
        <v>1352.2999999999997</v>
      </c>
      <c r="J486" s="289">
        <v>1364.6</v>
      </c>
      <c r="K486" s="289">
        <v>1340</v>
      </c>
      <c r="L486" s="289">
        <v>1317.1</v>
      </c>
      <c r="M486" s="289">
        <v>0.10627</v>
      </c>
    </row>
    <row r="487" spans="1:13">
      <c r="A487" s="268">
        <v>477</v>
      </c>
      <c r="B487" s="245" t="s">
        <v>561</v>
      </c>
      <c r="C487" s="289">
        <v>32.049999999999997</v>
      </c>
      <c r="D487" s="289">
        <v>32.699999999999996</v>
      </c>
      <c r="E487" s="289">
        <v>31.399999999999991</v>
      </c>
      <c r="F487" s="289">
        <v>30.749999999999993</v>
      </c>
      <c r="G487" s="289">
        <v>29.449999999999989</v>
      </c>
      <c r="H487" s="289">
        <v>33.349999999999994</v>
      </c>
      <c r="I487" s="289">
        <v>34.649999999999991</v>
      </c>
      <c r="J487" s="289">
        <v>35.299999999999997</v>
      </c>
      <c r="K487" s="289">
        <v>34</v>
      </c>
      <c r="L487" s="289">
        <v>32.049999999999997</v>
      </c>
      <c r="M487" s="289">
        <v>24.325620000000001</v>
      </c>
    </row>
    <row r="488" spans="1:13">
      <c r="A488" s="268">
        <v>478</v>
      </c>
      <c r="B488" s="245" t="s">
        <v>285</v>
      </c>
      <c r="C488" s="289">
        <v>211.8</v>
      </c>
      <c r="D488" s="289">
        <v>209.63333333333335</v>
      </c>
      <c r="E488" s="289">
        <v>207.4666666666667</v>
      </c>
      <c r="F488" s="289">
        <v>203.13333333333335</v>
      </c>
      <c r="G488" s="289">
        <v>200.9666666666667</v>
      </c>
      <c r="H488" s="289">
        <v>213.9666666666667</v>
      </c>
      <c r="I488" s="289">
        <v>216.13333333333338</v>
      </c>
      <c r="J488" s="289">
        <v>220.4666666666667</v>
      </c>
      <c r="K488" s="289">
        <v>211.8</v>
      </c>
      <c r="L488" s="289">
        <v>205.3</v>
      </c>
      <c r="M488" s="289">
        <v>1.67445</v>
      </c>
    </row>
    <row r="489" spans="1:13">
      <c r="A489" s="268">
        <v>479</v>
      </c>
      <c r="B489" s="245" t="s">
        <v>563</v>
      </c>
      <c r="C489" s="289">
        <v>679.95</v>
      </c>
      <c r="D489" s="289">
        <v>689.05000000000007</v>
      </c>
      <c r="E489" s="289">
        <v>668.40000000000009</v>
      </c>
      <c r="F489" s="289">
        <v>656.85</v>
      </c>
      <c r="G489" s="289">
        <v>636.20000000000005</v>
      </c>
      <c r="H489" s="289">
        <v>700.60000000000014</v>
      </c>
      <c r="I489" s="289">
        <v>721.25</v>
      </c>
      <c r="J489" s="289">
        <v>732.80000000000018</v>
      </c>
      <c r="K489" s="289">
        <v>709.7</v>
      </c>
      <c r="L489" s="289">
        <v>677.5</v>
      </c>
      <c r="M489" s="289">
        <v>11.13762</v>
      </c>
    </row>
    <row r="490" spans="1:13">
      <c r="A490" s="268">
        <v>480</v>
      </c>
      <c r="B490" s="245" t="s">
        <v>198</v>
      </c>
      <c r="C490" s="289">
        <v>110.4</v>
      </c>
      <c r="D490" s="289">
        <v>110.88333333333333</v>
      </c>
      <c r="E490" s="289">
        <v>107.51666666666665</v>
      </c>
      <c r="F490" s="289">
        <v>104.63333333333333</v>
      </c>
      <c r="G490" s="289">
        <v>101.26666666666665</v>
      </c>
      <c r="H490" s="289">
        <v>113.76666666666665</v>
      </c>
      <c r="I490" s="289">
        <v>117.13333333333333</v>
      </c>
      <c r="J490" s="289">
        <v>120.01666666666665</v>
      </c>
      <c r="K490" s="289">
        <v>114.25</v>
      </c>
      <c r="L490" s="289">
        <v>108</v>
      </c>
      <c r="M490" s="289">
        <v>323.89985000000001</v>
      </c>
    </row>
    <row r="491" spans="1:13">
      <c r="A491" s="268">
        <v>481</v>
      </c>
      <c r="B491" s="245" t="s">
        <v>564</v>
      </c>
      <c r="C491" s="289">
        <v>1111.45</v>
      </c>
      <c r="D491" s="289">
        <v>1118.3500000000001</v>
      </c>
      <c r="E491" s="289">
        <v>1095.1000000000004</v>
      </c>
      <c r="F491" s="289">
        <v>1078.7500000000002</v>
      </c>
      <c r="G491" s="289">
        <v>1055.5000000000005</v>
      </c>
      <c r="H491" s="289">
        <v>1134.7000000000003</v>
      </c>
      <c r="I491" s="289">
        <v>1157.9499999999998</v>
      </c>
      <c r="J491" s="289">
        <v>1174.3000000000002</v>
      </c>
      <c r="K491" s="289">
        <v>1141.5999999999999</v>
      </c>
      <c r="L491" s="289">
        <v>1102</v>
      </c>
      <c r="M491" s="289">
        <v>0.67408000000000001</v>
      </c>
    </row>
    <row r="492" spans="1:13">
      <c r="A492" s="268">
        <v>482</v>
      </c>
      <c r="B492" s="245" t="s">
        <v>284</v>
      </c>
      <c r="C492" s="289">
        <v>173</v>
      </c>
      <c r="D492" s="289">
        <v>172.70000000000002</v>
      </c>
      <c r="E492" s="289">
        <v>170.60000000000002</v>
      </c>
      <c r="F492" s="289">
        <v>168.20000000000002</v>
      </c>
      <c r="G492" s="289">
        <v>166.10000000000002</v>
      </c>
      <c r="H492" s="289">
        <v>175.10000000000002</v>
      </c>
      <c r="I492" s="289">
        <v>177.2</v>
      </c>
      <c r="J492" s="289">
        <v>179.60000000000002</v>
      </c>
      <c r="K492" s="289">
        <v>174.8</v>
      </c>
      <c r="L492" s="289">
        <v>170.3</v>
      </c>
      <c r="M492" s="289">
        <v>6.1243100000000004</v>
      </c>
    </row>
    <row r="493" spans="1:13">
      <c r="A493" s="268">
        <v>483</v>
      </c>
      <c r="B493" s="245" t="s">
        <v>565</v>
      </c>
      <c r="C493" s="289">
        <v>1019.6</v>
      </c>
      <c r="D493" s="289">
        <v>1024.5833333333333</v>
      </c>
      <c r="E493" s="289">
        <v>1005.1666666666665</v>
      </c>
      <c r="F493" s="289">
        <v>990.73333333333323</v>
      </c>
      <c r="G493" s="289">
        <v>971.31666666666649</v>
      </c>
      <c r="H493" s="289">
        <v>1039.0166666666664</v>
      </c>
      <c r="I493" s="289">
        <v>1058.4333333333329</v>
      </c>
      <c r="J493" s="289">
        <v>1072.8666666666666</v>
      </c>
      <c r="K493" s="289">
        <v>1044</v>
      </c>
      <c r="L493" s="289">
        <v>1010.15</v>
      </c>
      <c r="M493" s="289">
        <v>0.91678999999999999</v>
      </c>
    </row>
    <row r="494" spans="1:13">
      <c r="A494" s="268">
        <v>484</v>
      </c>
      <c r="B494" s="245" t="s">
        <v>556</v>
      </c>
      <c r="C494" s="289">
        <v>257.5</v>
      </c>
      <c r="D494" s="289">
        <v>259.01666666666665</v>
      </c>
      <c r="E494" s="289">
        <v>253.93333333333328</v>
      </c>
      <c r="F494" s="289">
        <v>250.36666666666662</v>
      </c>
      <c r="G494" s="289">
        <v>245.28333333333325</v>
      </c>
      <c r="H494" s="289">
        <v>262.58333333333331</v>
      </c>
      <c r="I494" s="289">
        <v>267.66666666666669</v>
      </c>
      <c r="J494" s="289">
        <v>271.23333333333335</v>
      </c>
      <c r="K494" s="289">
        <v>264.10000000000002</v>
      </c>
      <c r="L494" s="289">
        <v>255.45</v>
      </c>
      <c r="M494" s="289">
        <v>3.4609200000000002</v>
      </c>
    </row>
    <row r="495" spans="1:13">
      <c r="A495" s="268">
        <v>485</v>
      </c>
      <c r="B495" s="245" t="s">
        <v>555</v>
      </c>
      <c r="C495" s="289">
        <v>1912.4</v>
      </c>
      <c r="D495" s="289">
        <v>1911.3</v>
      </c>
      <c r="E495" s="289">
        <v>1832.55</v>
      </c>
      <c r="F495" s="289">
        <v>1752.7</v>
      </c>
      <c r="G495" s="289">
        <v>1673.95</v>
      </c>
      <c r="H495" s="289">
        <v>1991.1499999999999</v>
      </c>
      <c r="I495" s="289">
        <v>2069.8999999999996</v>
      </c>
      <c r="J495" s="289">
        <v>2149.75</v>
      </c>
      <c r="K495" s="289">
        <v>1990.05</v>
      </c>
      <c r="L495" s="289">
        <v>1831.45</v>
      </c>
      <c r="M495" s="289">
        <v>0.31274000000000002</v>
      </c>
    </row>
    <row r="496" spans="1:13">
      <c r="A496" s="268">
        <v>486</v>
      </c>
      <c r="B496" s="245" t="s">
        <v>199</v>
      </c>
      <c r="C496" s="289">
        <v>562.6</v>
      </c>
      <c r="D496" s="289">
        <v>567.0333333333333</v>
      </c>
      <c r="E496" s="289">
        <v>555.56666666666661</v>
      </c>
      <c r="F496" s="289">
        <v>548.5333333333333</v>
      </c>
      <c r="G496" s="289">
        <v>537.06666666666661</v>
      </c>
      <c r="H496" s="289">
        <v>574.06666666666661</v>
      </c>
      <c r="I496" s="289">
        <v>585.5333333333333</v>
      </c>
      <c r="J496" s="289">
        <v>592.56666666666661</v>
      </c>
      <c r="K496" s="289">
        <v>578.5</v>
      </c>
      <c r="L496" s="289">
        <v>560</v>
      </c>
      <c r="M496" s="289">
        <v>16.71088</v>
      </c>
    </row>
    <row r="497" spans="1:13">
      <c r="A497" s="268">
        <v>487</v>
      </c>
      <c r="B497" s="245" t="s">
        <v>557</v>
      </c>
      <c r="C497" s="289">
        <v>158.5</v>
      </c>
      <c r="D497" s="289">
        <v>160.08333333333334</v>
      </c>
      <c r="E497" s="289">
        <v>155.91666666666669</v>
      </c>
      <c r="F497" s="289">
        <v>153.33333333333334</v>
      </c>
      <c r="G497" s="289">
        <v>149.16666666666669</v>
      </c>
      <c r="H497" s="289">
        <v>162.66666666666669</v>
      </c>
      <c r="I497" s="289">
        <v>166.83333333333337</v>
      </c>
      <c r="J497" s="289">
        <v>169.41666666666669</v>
      </c>
      <c r="K497" s="289">
        <v>164.25</v>
      </c>
      <c r="L497" s="289">
        <v>157.5</v>
      </c>
      <c r="M497" s="289">
        <v>2.40096</v>
      </c>
    </row>
    <row r="498" spans="1:13">
      <c r="A498" s="268">
        <v>488</v>
      </c>
      <c r="B498" s="245" t="s">
        <v>558</v>
      </c>
      <c r="C498" s="289">
        <v>3223.25</v>
      </c>
      <c r="D498" s="289">
        <v>3222.7666666666664</v>
      </c>
      <c r="E498" s="289">
        <v>3205.7333333333327</v>
      </c>
      <c r="F498" s="289">
        <v>3188.2166666666662</v>
      </c>
      <c r="G498" s="289">
        <v>3171.1833333333325</v>
      </c>
      <c r="H498" s="289">
        <v>3240.2833333333328</v>
      </c>
      <c r="I498" s="289">
        <v>3257.3166666666666</v>
      </c>
      <c r="J498" s="289">
        <v>3274.833333333333</v>
      </c>
      <c r="K498" s="289">
        <v>3239.8</v>
      </c>
      <c r="L498" s="289">
        <v>3205.25</v>
      </c>
      <c r="M498" s="289">
        <v>0.10874</v>
      </c>
    </row>
    <row r="499" spans="1:13">
      <c r="A499" s="268">
        <v>489</v>
      </c>
      <c r="B499" s="245" t="s">
        <v>562</v>
      </c>
      <c r="C499" s="289">
        <v>680.2</v>
      </c>
      <c r="D499" s="289">
        <v>685.30000000000007</v>
      </c>
      <c r="E499" s="289">
        <v>672.90000000000009</v>
      </c>
      <c r="F499" s="289">
        <v>665.6</v>
      </c>
      <c r="G499" s="289">
        <v>653.20000000000005</v>
      </c>
      <c r="H499" s="289">
        <v>692.60000000000014</v>
      </c>
      <c r="I499" s="289">
        <v>705</v>
      </c>
      <c r="J499" s="289">
        <v>712.30000000000018</v>
      </c>
      <c r="K499" s="289">
        <v>697.7</v>
      </c>
      <c r="L499" s="289">
        <v>678</v>
      </c>
      <c r="M499" s="289">
        <v>0.28533999999999998</v>
      </c>
    </row>
    <row r="500" spans="1:13">
      <c r="A500" s="268">
        <v>490</v>
      </c>
      <c r="B500" s="245" t="s">
        <v>559</v>
      </c>
      <c r="C500" s="289">
        <v>114.2</v>
      </c>
      <c r="D500" s="289">
        <v>112.81666666666666</v>
      </c>
      <c r="E500" s="289">
        <v>111.38333333333333</v>
      </c>
      <c r="F500" s="289">
        <v>108.56666666666666</v>
      </c>
      <c r="G500" s="289">
        <v>107.13333333333333</v>
      </c>
      <c r="H500" s="289">
        <v>115.63333333333333</v>
      </c>
      <c r="I500" s="289">
        <v>117.06666666666666</v>
      </c>
      <c r="J500" s="289">
        <v>119.88333333333333</v>
      </c>
      <c r="K500" s="289">
        <v>114.25</v>
      </c>
      <c r="L500" s="289">
        <v>110</v>
      </c>
      <c r="M500" s="289">
        <v>2.73963</v>
      </c>
    </row>
    <row r="501" spans="1:13">
      <c r="A501" s="268">
        <v>491</v>
      </c>
      <c r="B501" s="245" t="s">
        <v>566</v>
      </c>
      <c r="C501" s="289">
        <v>6914</v>
      </c>
      <c r="D501" s="289">
        <v>6925.2333333333336</v>
      </c>
      <c r="E501" s="289">
        <v>6876.7666666666673</v>
      </c>
      <c r="F501" s="289">
        <v>6839.5333333333338</v>
      </c>
      <c r="G501" s="289">
        <v>6791.0666666666675</v>
      </c>
      <c r="H501" s="289">
        <v>6962.4666666666672</v>
      </c>
      <c r="I501" s="289">
        <v>7010.9333333333343</v>
      </c>
      <c r="J501" s="289">
        <v>7048.166666666667</v>
      </c>
      <c r="K501" s="289">
        <v>6973.7</v>
      </c>
      <c r="L501" s="289">
        <v>6888</v>
      </c>
      <c r="M501" s="289">
        <v>7.349E-2</v>
      </c>
    </row>
    <row r="502" spans="1:13">
      <c r="A502" s="268">
        <v>492</v>
      </c>
      <c r="B502" s="245" t="s">
        <v>567</v>
      </c>
      <c r="C502" s="289">
        <v>85.35</v>
      </c>
      <c r="D502" s="289">
        <v>84.7</v>
      </c>
      <c r="E502" s="289">
        <v>82.75</v>
      </c>
      <c r="F502" s="289">
        <v>80.149999999999991</v>
      </c>
      <c r="G502" s="289">
        <v>78.199999999999989</v>
      </c>
      <c r="H502" s="289">
        <v>87.300000000000011</v>
      </c>
      <c r="I502" s="289">
        <v>89.250000000000028</v>
      </c>
      <c r="J502" s="289">
        <v>91.850000000000023</v>
      </c>
      <c r="K502" s="289">
        <v>86.65</v>
      </c>
      <c r="L502" s="289">
        <v>82.1</v>
      </c>
      <c r="M502" s="289">
        <v>40.73321</v>
      </c>
    </row>
    <row r="503" spans="1:13">
      <c r="A503" s="268">
        <v>493</v>
      </c>
      <c r="B503" s="245" t="s">
        <v>568</v>
      </c>
      <c r="C503" s="289">
        <v>34.75</v>
      </c>
      <c r="D503" s="289">
        <v>35.066666666666663</v>
      </c>
      <c r="E503" s="289">
        <v>34.283333333333324</v>
      </c>
      <c r="F503" s="289">
        <v>33.816666666666663</v>
      </c>
      <c r="G503" s="289">
        <v>33.033333333333324</v>
      </c>
      <c r="H503" s="289">
        <v>35.533333333333324</v>
      </c>
      <c r="I503" s="289">
        <v>36.316666666666656</v>
      </c>
      <c r="J503" s="289">
        <v>36.783333333333324</v>
      </c>
      <c r="K503" s="289">
        <v>35.85</v>
      </c>
      <c r="L503" s="289">
        <v>34.6</v>
      </c>
      <c r="M503" s="289">
        <v>5.6061199999999998</v>
      </c>
    </row>
    <row r="504" spans="1:13">
      <c r="A504" s="268">
        <v>494</v>
      </c>
      <c r="B504" s="245" t="s">
        <v>2852</v>
      </c>
      <c r="C504" s="289">
        <v>331.5</v>
      </c>
      <c r="D504" s="289">
        <v>335.5</v>
      </c>
      <c r="E504" s="289">
        <v>323</v>
      </c>
      <c r="F504" s="289">
        <v>314.5</v>
      </c>
      <c r="G504" s="289">
        <v>302</v>
      </c>
      <c r="H504" s="289">
        <v>344</v>
      </c>
      <c r="I504" s="289">
        <v>356.5</v>
      </c>
      <c r="J504" s="289">
        <v>365</v>
      </c>
      <c r="K504" s="289">
        <v>348</v>
      </c>
      <c r="L504" s="289">
        <v>327</v>
      </c>
      <c r="M504" s="289">
        <v>4.9040100000000004</v>
      </c>
    </row>
    <row r="505" spans="1:13">
      <c r="A505" s="268">
        <v>495</v>
      </c>
      <c r="B505" s="245" t="s">
        <v>569</v>
      </c>
      <c r="C505" s="289">
        <v>2214.35</v>
      </c>
      <c r="D505" s="289">
        <v>2222.9499999999998</v>
      </c>
      <c r="E505" s="289">
        <v>2181.4499999999998</v>
      </c>
      <c r="F505" s="289">
        <v>2148.5500000000002</v>
      </c>
      <c r="G505" s="289">
        <v>2107.0500000000002</v>
      </c>
      <c r="H505" s="289">
        <v>2255.8499999999995</v>
      </c>
      <c r="I505" s="289">
        <v>2297.3499999999995</v>
      </c>
      <c r="J505" s="289">
        <v>2330.2499999999991</v>
      </c>
      <c r="K505" s="289">
        <v>2264.4499999999998</v>
      </c>
      <c r="L505" s="289">
        <v>2190.0500000000002</v>
      </c>
      <c r="M505" s="289">
        <v>0.54644000000000004</v>
      </c>
    </row>
    <row r="506" spans="1:13">
      <c r="A506" s="268">
        <v>496</v>
      </c>
      <c r="B506" s="245" t="s">
        <v>200</v>
      </c>
      <c r="C506" s="289">
        <v>223.1</v>
      </c>
      <c r="D506" s="289">
        <v>224.43333333333331</v>
      </c>
      <c r="E506" s="289">
        <v>221.16666666666663</v>
      </c>
      <c r="F506" s="289">
        <v>219.23333333333332</v>
      </c>
      <c r="G506" s="289">
        <v>215.96666666666664</v>
      </c>
      <c r="H506" s="289">
        <v>226.36666666666662</v>
      </c>
      <c r="I506" s="289">
        <v>229.63333333333333</v>
      </c>
      <c r="J506" s="289">
        <v>231.56666666666661</v>
      </c>
      <c r="K506" s="289">
        <v>227.7</v>
      </c>
      <c r="L506" s="289">
        <v>222.5</v>
      </c>
      <c r="M506" s="289">
        <v>70.761840000000007</v>
      </c>
    </row>
    <row r="507" spans="1:13">
      <c r="A507" s="268">
        <v>497</v>
      </c>
      <c r="B507" s="245" t="s">
        <v>570</v>
      </c>
      <c r="C507" s="289">
        <v>263.89999999999998</v>
      </c>
      <c r="D507" s="289">
        <v>267.2833333333333</v>
      </c>
      <c r="E507" s="289">
        <v>259.16666666666663</v>
      </c>
      <c r="F507" s="289">
        <v>254.43333333333334</v>
      </c>
      <c r="G507" s="289">
        <v>246.31666666666666</v>
      </c>
      <c r="H507" s="289">
        <v>272.01666666666659</v>
      </c>
      <c r="I507" s="289">
        <v>280.13333333333327</v>
      </c>
      <c r="J507" s="289">
        <v>284.86666666666656</v>
      </c>
      <c r="K507" s="289">
        <v>275.39999999999998</v>
      </c>
      <c r="L507" s="289">
        <v>262.55</v>
      </c>
      <c r="M507" s="289">
        <v>5.6253200000000003</v>
      </c>
    </row>
    <row r="508" spans="1:13">
      <c r="A508" s="268">
        <v>498</v>
      </c>
      <c r="B508" s="245" t="s">
        <v>201</v>
      </c>
      <c r="C508" s="289">
        <v>26.05</v>
      </c>
      <c r="D508" s="289">
        <v>25.716666666666669</v>
      </c>
      <c r="E508" s="289">
        <v>24.333333333333336</v>
      </c>
      <c r="F508" s="289">
        <v>22.616666666666667</v>
      </c>
      <c r="G508" s="289">
        <v>21.233333333333334</v>
      </c>
      <c r="H508" s="289">
        <v>27.433333333333337</v>
      </c>
      <c r="I508" s="289">
        <v>28.81666666666667</v>
      </c>
      <c r="J508" s="289">
        <v>30.533333333333339</v>
      </c>
      <c r="K508" s="289">
        <v>27.1</v>
      </c>
      <c r="L508" s="289">
        <v>24</v>
      </c>
      <c r="M508" s="289">
        <v>332.11696000000001</v>
      </c>
    </row>
    <row r="509" spans="1:13">
      <c r="A509" s="268">
        <v>499</v>
      </c>
      <c r="B509" s="245" t="s">
        <v>202</v>
      </c>
      <c r="C509" s="289">
        <v>172.15</v>
      </c>
      <c r="D509" s="289">
        <v>175.55000000000004</v>
      </c>
      <c r="E509" s="289">
        <v>167.80000000000007</v>
      </c>
      <c r="F509" s="289">
        <v>163.45000000000002</v>
      </c>
      <c r="G509" s="289">
        <v>155.70000000000005</v>
      </c>
      <c r="H509" s="289">
        <v>179.90000000000009</v>
      </c>
      <c r="I509" s="289">
        <v>187.65000000000003</v>
      </c>
      <c r="J509" s="289">
        <v>192.00000000000011</v>
      </c>
      <c r="K509" s="289">
        <v>183.3</v>
      </c>
      <c r="L509" s="289">
        <v>171.2</v>
      </c>
      <c r="M509" s="289">
        <v>269.68808999999999</v>
      </c>
    </row>
    <row r="510" spans="1:13">
      <c r="A510" s="268">
        <v>500</v>
      </c>
      <c r="B510" s="245" t="s">
        <v>571</v>
      </c>
      <c r="C510" s="289">
        <v>129</v>
      </c>
      <c r="D510" s="289">
        <v>129.86666666666667</v>
      </c>
      <c r="E510" s="289">
        <v>126.23333333333335</v>
      </c>
      <c r="F510" s="289">
        <v>123.46666666666667</v>
      </c>
      <c r="G510" s="289">
        <v>119.83333333333334</v>
      </c>
      <c r="H510" s="289">
        <v>132.63333333333335</v>
      </c>
      <c r="I510" s="289">
        <v>136.26666666666668</v>
      </c>
      <c r="J510" s="289">
        <v>139.03333333333336</v>
      </c>
      <c r="K510" s="289">
        <v>133.5</v>
      </c>
      <c r="L510" s="289">
        <v>127.1</v>
      </c>
      <c r="M510" s="289">
        <v>2.0889000000000002</v>
      </c>
    </row>
    <row r="511" spans="1:13">
      <c r="A511" s="268">
        <v>501</v>
      </c>
      <c r="B511" s="245" t="s">
        <v>572</v>
      </c>
      <c r="C511" s="289">
        <v>1362.2</v>
      </c>
      <c r="D511" s="289">
        <v>1359.6333333333334</v>
      </c>
      <c r="E511" s="289">
        <v>1330.1166666666668</v>
      </c>
      <c r="F511" s="289">
        <v>1298.0333333333333</v>
      </c>
      <c r="G511" s="289">
        <v>1268.5166666666667</v>
      </c>
      <c r="H511" s="289">
        <v>1391.7166666666669</v>
      </c>
      <c r="I511" s="289">
        <v>1421.2333333333338</v>
      </c>
      <c r="J511" s="289">
        <v>1453.3166666666671</v>
      </c>
      <c r="K511" s="289">
        <v>1389.15</v>
      </c>
      <c r="L511" s="289">
        <v>1327.55</v>
      </c>
      <c r="M511" s="289">
        <v>0.48764999999999997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F22" sqref="F22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50"/>
      <c r="B5" s="550"/>
      <c r="C5" s="551"/>
      <c r="D5" s="551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52" t="s">
        <v>574</v>
      </c>
      <c r="C7" s="552"/>
      <c r="D7" s="262">
        <f>Main!B10</f>
        <v>44021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44020</v>
      </c>
      <c r="B10" s="267">
        <v>530109</v>
      </c>
      <c r="C10" s="268" t="s">
        <v>3703</v>
      </c>
      <c r="D10" s="268" t="s">
        <v>3745</v>
      </c>
      <c r="E10" s="268" t="s">
        <v>584</v>
      </c>
      <c r="F10" s="387">
        <v>87472</v>
      </c>
      <c r="G10" s="267">
        <v>15.95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44020</v>
      </c>
      <c r="B11" s="267">
        <v>530109</v>
      </c>
      <c r="C11" s="268" t="s">
        <v>3703</v>
      </c>
      <c r="D11" s="268" t="s">
        <v>3746</v>
      </c>
      <c r="E11" s="268" t="s">
        <v>583</v>
      </c>
      <c r="F11" s="387">
        <v>100000</v>
      </c>
      <c r="G11" s="267">
        <v>15.95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44020</v>
      </c>
      <c r="B12" s="267">
        <v>540024</v>
      </c>
      <c r="C12" s="268" t="s">
        <v>3704</v>
      </c>
      <c r="D12" s="268" t="s">
        <v>3706</v>
      </c>
      <c r="E12" s="268" t="s">
        <v>583</v>
      </c>
      <c r="F12" s="387">
        <v>48704</v>
      </c>
      <c r="G12" s="267">
        <v>9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44020</v>
      </c>
      <c r="B13" s="267">
        <v>540024</v>
      </c>
      <c r="C13" s="268" t="s">
        <v>3704</v>
      </c>
      <c r="D13" s="268" t="s">
        <v>3706</v>
      </c>
      <c r="E13" s="268" t="s">
        <v>584</v>
      </c>
      <c r="F13" s="387">
        <v>1</v>
      </c>
      <c r="G13" s="267">
        <v>8.9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44020</v>
      </c>
      <c r="B14" s="267">
        <v>540024</v>
      </c>
      <c r="C14" s="268" t="s">
        <v>3704</v>
      </c>
      <c r="D14" s="268" t="s">
        <v>3705</v>
      </c>
      <c r="E14" s="268" t="s">
        <v>584</v>
      </c>
      <c r="F14" s="387">
        <v>44444</v>
      </c>
      <c r="G14" s="267">
        <v>9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44020</v>
      </c>
      <c r="B15" s="267">
        <v>542248</v>
      </c>
      <c r="C15" s="268" t="s">
        <v>3747</v>
      </c>
      <c r="D15" s="268" t="s">
        <v>3748</v>
      </c>
      <c r="E15" s="268" t="s">
        <v>584</v>
      </c>
      <c r="F15" s="387">
        <v>199200</v>
      </c>
      <c r="G15" s="267">
        <v>37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44020</v>
      </c>
      <c r="B16" s="267">
        <v>542248</v>
      </c>
      <c r="C16" s="268" t="s">
        <v>3747</v>
      </c>
      <c r="D16" s="268" t="s">
        <v>3749</v>
      </c>
      <c r="E16" s="268" t="s">
        <v>583</v>
      </c>
      <c r="F16" s="387">
        <v>199200</v>
      </c>
      <c r="G16" s="267">
        <v>37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44020</v>
      </c>
      <c r="B17" s="267">
        <v>533176</v>
      </c>
      <c r="C17" s="268" t="s">
        <v>3122</v>
      </c>
      <c r="D17" s="268" t="s">
        <v>3750</v>
      </c>
      <c r="E17" s="268" t="s">
        <v>583</v>
      </c>
      <c r="F17" s="387">
        <v>772000</v>
      </c>
      <c r="G17" s="267">
        <v>1.63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44020</v>
      </c>
      <c r="B18" s="267">
        <v>533176</v>
      </c>
      <c r="C18" s="268" t="s">
        <v>3122</v>
      </c>
      <c r="D18" s="268" t="s">
        <v>3751</v>
      </c>
      <c r="E18" s="268" t="s">
        <v>583</v>
      </c>
      <c r="F18" s="387">
        <v>780000</v>
      </c>
      <c r="G18" s="267">
        <v>1.63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44020</v>
      </c>
      <c r="B19" s="267">
        <v>533176</v>
      </c>
      <c r="C19" s="268" t="s">
        <v>3122</v>
      </c>
      <c r="D19" s="268" t="s">
        <v>3752</v>
      </c>
      <c r="E19" s="268" t="s">
        <v>584</v>
      </c>
      <c r="F19" s="387">
        <v>1072000</v>
      </c>
      <c r="G19" s="267">
        <v>1.63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44020</v>
      </c>
      <c r="B20" s="267">
        <v>531346</v>
      </c>
      <c r="C20" s="268" t="s">
        <v>3753</v>
      </c>
      <c r="D20" s="268" t="s">
        <v>3754</v>
      </c>
      <c r="E20" s="268" t="s">
        <v>583</v>
      </c>
      <c r="F20" s="387">
        <v>47763</v>
      </c>
      <c r="G20" s="267">
        <v>20.99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44020</v>
      </c>
      <c r="B21" s="267">
        <v>531346</v>
      </c>
      <c r="C21" s="268" t="s">
        <v>3753</v>
      </c>
      <c r="D21" s="268" t="s">
        <v>3754</v>
      </c>
      <c r="E21" s="268" t="s">
        <v>584</v>
      </c>
      <c r="F21" s="387">
        <v>150</v>
      </c>
      <c r="G21" s="267">
        <v>22.48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44020</v>
      </c>
      <c r="B22" s="267">
        <v>531346</v>
      </c>
      <c r="C22" s="268" t="s">
        <v>3753</v>
      </c>
      <c r="D22" s="268" t="s">
        <v>3755</v>
      </c>
      <c r="E22" s="268" t="s">
        <v>584</v>
      </c>
      <c r="F22" s="387">
        <v>49823</v>
      </c>
      <c r="G22" s="267">
        <v>21.05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44020</v>
      </c>
      <c r="B23" s="267">
        <v>531813</v>
      </c>
      <c r="C23" s="268" t="s">
        <v>3756</v>
      </c>
      <c r="D23" s="268" t="s">
        <v>3757</v>
      </c>
      <c r="E23" s="268" t="s">
        <v>584</v>
      </c>
      <c r="F23" s="387">
        <v>100000</v>
      </c>
      <c r="G23" s="267">
        <v>20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44020</v>
      </c>
      <c r="B24" s="267">
        <v>531813</v>
      </c>
      <c r="C24" s="268" t="s">
        <v>3756</v>
      </c>
      <c r="D24" s="268" t="s">
        <v>3758</v>
      </c>
      <c r="E24" s="268" t="s">
        <v>583</v>
      </c>
      <c r="F24" s="387">
        <v>99999</v>
      </c>
      <c r="G24" s="267">
        <v>20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44020</v>
      </c>
      <c r="B25" s="267">
        <v>540266</v>
      </c>
      <c r="C25" s="268" t="s">
        <v>3707</v>
      </c>
      <c r="D25" s="268" t="s">
        <v>3759</v>
      </c>
      <c r="E25" s="268" t="s">
        <v>583</v>
      </c>
      <c r="F25" s="387">
        <v>36000</v>
      </c>
      <c r="G25" s="267">
        <v>5.5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44020</v>
      </c>
      <c r="B26" s="267">
        <v>540266</v>
      </c>
      <c r="C26" s="268" t="s">
        <v>3707</v>
      </c>
      <c r="D26" s="268" t="s">
        <v>3759</v>
      </c>
      <c r="E26" s="268" t="s">
        <v>583</v>
      </c>
      <c r="F26" s="387">
        <v>36000</v>
      </c>
      <c r="G26" s="267">
        <v>5.5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44020</v>
      </c>
      <c r="B27" s="267">
        <v>540266</v>
      </c>
      <c r="C27" s="268" t="s">
        <v>3707</v>
      </c>
      <c r="D27" s="268" t="s">
        <v>3708</v>
      </c>
      <c r="E27" s="268" t="s">
        <v>584</v>
      </c>
      <c r="F27" s="387">
        <v>60000</v>
      </c>
      <c r="G27" s="267">
        <v>5.5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44020</v>
      </c>
      <c r="B28" s="267">
        <v>542935</v>
      </c>
      <c r="C28" s="268" t="s">
        <v>3680</v>
      </c>
      <c r="D28" s="268" t="s">
        <v>3710</v>
      </c>
      <c r="E28" s="268" t="s">
        <v>584</v>
      </c>
      <c r="F28" s="387">
        <v>48000</v>
      </c>
      <c r="G28" s="267">
        <v>22.5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44020</v>
      </c>
      <c r="B29" s="267">
        <v>542935</v>
      </c>
      <c r="C29" s="268" t="s">
        <v>3680</v>
      </c>
      <c r="D29" s="268" t="s">
        <v>3709</v>
      </c>
      <c r="E29" s="268" t="s">
        <v>583</v>
      </c>
      <c r="F29" s="387">
        <v>72000</v>
      </c>
      <c r="G29" s="267">
        <v>22.48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44020</v>
      </c>
      <c r="B30" s="267">
        <v>540134</v>
      </c>
      <c r="C30" s="268" t="s">
        <v>3696</v>
      </c>
      <c r="D30" s="268" t="s">
        <v>3760</v>
      </c>
      <c r="E30" s="268" t="s">
        <v>584</v>
      </c>
      <c r="F30" s="387">
        <v>100000</v>
      </c>
      <c r="G30" s="267">
        <v>11.3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44020</v>
      </c>
      <c r="B31" s="267">
        <v>542446</v>
      </c>
      <c r="C31" s="268" t="s">
        <v>3711</v>
      </c>
      <c r="D31" s="268" t="s">
        <v>3761</v>
      </c>
      <c r="E31" s="268" t="s">
        <v>584</v>
      </c>
      <c r="F31" s="387">
        <v>46800</v>
      </c>
      <c r="G31" s="267">
        <v>39.9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44020</v>
      </c>
      <c r="B32" s="267">
        <v>542446</v>
      </c>
      <c r="C32" s="268" t="s">
        <v>3711</v>
      </c>
      <c r="D32" s="268" t="s">
        <v>3713</v>
      </c>
      <c r="E32" s="268" t="s">
        <v>584</v>
      </c>
      <c r="F32" s="387">
        <v>156000</v>
      </c>
      <c r="G32" s="267">
        <v>39.799999999999997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44020</v>
      </c>
      <c r="B33" s="267">
        <v>542446</v>
      </c>
      <c r="C33" s="268" t="s">
        <v>3711</v>
      </c>
      <c r="D33" s="268" t="s">
        <v>3712</v>
      </c>
      <c r="E33" s="268" t="s">
        <v>583</v>
      </c>
      <c r="F33" s="387">
        <v>202800</v>
      </c>
      <c r="G33" s="267">
        <v>39.82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44020</v>
      </c>
      <c r="B34" s="267">
        <v>530219</v>
      </c>
      <c r="C34" s="268" t="s">
        <v>3762</v>
      </c>
      <c r="D34" s="268" t="s">
        <v>3763</v>
      </c>
      <c r="E34" s="268" t="s">
        <v>583</v>
      </c>
      <c r="F34" s="387">
        <v>3640</v>
      </c>
      <c r="G34" s="267">
        <v>49.85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44020</v>
      </c>
      <c r="B35" s="267">
        <v>512217</v>
      </c>
      <c r="C35" s="268" t="s">
        <v>3764</v>
      </c>
      <c r="D35" s="268" t="s">
        <v>3765</v>
      </c>
      <c r="E35" s="268" t="s">
        <v>583</v>
      </c>
      <c r="F35" s="387">
        <v>3937</v>
      </c>
      <c r="G35" s="267">
        <v>13.46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44020</v>
      </c>
      <c r="B36" s="267">
        <v>512217</v>
      </c>
      <c r="C36" s="268" t="s">
        <v>3764</v>
      </c>
      <c r="D36" s="268" t="s">
        <v>3765</v>
      </c>
      <c r="E36" s="268" t="s">
        <v>584</v>
      </c>
      <c r="F36" s="387">
        <v>44000</v>
      </c>
      <c r="G36" s="267">
        <v>13.36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44020</v>
      </c>
      <c r="B37" s="267">
        <v>539673</v>
      </c>
      <c r="C37" s="268" t="s">
        <v>3714</v>
      </c>
      <c r="D37" s="268" t="s">
        <v>3766</v>
      </c>
      <c r="E37" s="268" t="s">
        <v>584</v>
      </c>
      <c r="F37" s="387">
        <v>9000</v>
      </c>
      <c r="G37" s="267">
        <v>26.4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44020</v>
      </c>
      <c r="B38" s="267">
        <v>539673</v>
      </c>
      <c r="C38" s="268" t="s">
        <v>3714</v>
      </c>
      <c r="D38" s="268" t="s">
        <v>3715</v>
      </c>
      <c r="E38" s="268" t="s">
        <v>583</v>
      </c>
      <c r="F38" s="387">
        <v>14004</v>
      </c>
      <c r="G38" s="267">
        <v>27.08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44020</v>
      </c>
      <c r="B39" s="267">
        <v>539673</v>
      </c>
      <c r="C39" s="268" t="s">
        <v>3714</v>
      </c>
      <c r="D39" s="268" t="s">
        <v>3715</v>
      </c>
      <c r="E39" s="268" t="s">
        <v>584</v>
      </c>
      <c r="F39" s="387">
        <v>4500</v>
      </c>
      <c r="G39" s="267">
        <v>26.4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44020</v>
      </c>
      <c r="B40" s="267">
        <v>531952</v>
      </c>
      <c r="C40" s="268" t="s">
        <v>3767</v>
      </c>
      <c r="D40" s="268" t="s">
        <v>3768</v>
      </c>
      <c r="E40" s="268" t="s">
        <v>583</v>
      </c>
      <c r="F40" s="387">
        <v>67000</v>
      </c>
      <c r="G40" s="267">
        <v>47.66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44020</v>
      </c>
      <c r="B41" s="267">
        <v>531952</v>
      </c>
      <c r="C41" s="268" t="s">
        <v>3767</v>
      </c>
      <c r="D41" s="268" t="s">
        <v>3768</v>
      </c>
      <c r="E41" s="268" t="s">
        <v>584</v>
      </c>
      <c r="F41" s="387">
        <v>74950</v>
      </c>
      <c r="G41" s="267">
        <v>47.9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44020</v>
      </c>
      <c r="B42" s="267">
        <v>539526</v>
      </c>
      <c r="C42" s="268" t="s">
        <v>3769</v>
      </c>
      <c r="D42" s="268" t="s">
        <v>3770</v>
      </c>
      <c r="E42" s="268" t="s">
        <v>584</v>
      </c>
      <c r="F42" s="387">
        <v>1386626</v>
      </c>
      <c r="G42" s="267">
        <v>1.05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44020</v>
      </c>
      <c r="B43" s="267">
        <v>512529</v>
      </c>
      <c r="C43" s="268" t="s">
        <v>2413</v>
      </c>
      <c r="D43" s="268" t="s">
        <v>3771</v>
      </c>
      <c r="E43" s="268" t="s">
        <v>583</v>
      </c>
      <c r="F43" s="387">
        <v>1868256</v>
      </c>
      <c r="G43" s="267">
        <v>93.6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44020</v>
      </c>
      <c r="B44" s="267">
        <v>512529</v>
      </c>
      <c r="C44" s="268" t="s">
        <v>2413</v>
      </c>
      <c r="D44" s="268" t="s">
        <v>3772</v>
      </c>
      <c r="E44" s="268" t="s">
        <v>584</v>
      </c>
      <c r="F44" s="387">
        <v>1868256</v>
      </c>
      <c r="G44" s="267">
        <v>93.6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44020</v>
      </c>
      <c r="B45" s="267">
        <v>540393</v>
      </c>
      <c r="C45" s="268" t="s">
        <v>3773</v>
      </c>
      <c r="D45" s="268" t="s">
        <v>3774</v>
      </c>
      <c r="E45" s="268" t="s">
        <v>583</v>
      </c>
      <c r="F45" s="387">
        <v>74000</v>
      </c>
      <c r="G45" s="267">
        <v>13.4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44020</v>
      </c>
      <c r="B46" s="267">
        <v>540393</v>
      </c>
      <c r="C46" s="268" t="s">
        <v>3773</v>
      </c>
      <c r="D46" s="268" t="s">
        <v>3775</v>
      </c>
      <c r="E46" s="268" t="s">
        <v>583</v>
      </c>
      <c r="F46" s="387">
        <v>74000</v>
      </c>
      <c r="G46" s="267">
        <v>13.42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44020</v>
      </c>
      <c r="B47" s="267">
        <v>540393</v>
      </c>
      <c r="C47" s="268" t="s">
        <v>3773</v>
      </c>
      <c r="D47" s="268" t="s">
        <v>3776</v>
      </c>
      <c r="E47" s="268" t="s">
        <v>583</v>
      </c>
      <c r="F47" s="387">
        <v>74000</v>
      </c>
      <c r="G47" s="267">
        <v>13.4</v>
      </c>
      <c r="H47" s="345" t="s">
        <v>314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44020</v>
      </c>
      <c r="B48" s="267">
        <v>540393</v>
      </c>
      <c r="C48" s="268" t="s">
        <v>3773</v>
      </c>
      <c r="D48" s="268" t="s">
        <v>3777</v>
      </c>
      <c r="E48" s="268" t="s">
        <v>583</v>
      </c>
      <c r="F48" s="387">
        <v>148000</v>
      </c>
      <c r="G48" s="267">
        <v>13.4</v>
      </c>
      <c r="H48" s="345" t="s">
        <v>314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44020</v>
      </c>
      <c r="B49" s="267">
        <v>540393</v>
      </c>
      <c r="C49" s="268" t="s">
        <v>3773</v>
      </c>
      <c r="D49" s="268" t="s">
        <v>3778</v>
      </c>
      <c r="E49" s="268" t="s">
        <v>584</v>
      </c>
      <c r="F49" s="387">
        <v>372000</v>
      </c>
      <c r="G49" s="267">
        <v>13.4</v>
      </c>
      <c r="H49" s="345" t="s">
        <v>314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44020</v>
      </c>
      <c r="B50" s="267">
        <v>539310</v>
      </c>
      <c r="C50" s="268" t="s">
        <v>3716</v>
      </c>
      <c r="D50" s="268" t="s">
        <v>3717</v>
      </c>
      <c r="E50" s="268" t="s">
        <v>583</v>
      </c>
      <c r="F50" s="387">
        <v>221300</v>
      </c>
      <c r="G50" s="267">
        <v>32.68</v>
      </c>
      <c r="H50" s="345" t="s">
        <v>314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44020</v>
      </c>
      <c r="B51" s="267">
        <v>539310</v>
      </c>
      <c r="C51" s="268" t="s">
        <v>3716</v>
      </c>
      <c r="D51" s="268" t="s">
        <v>3717</v>
      </c>
      <c r="E51" s="268" t="s">
        <v>584</v>
      </c>
      <c r="F51" s="387">
        <v>1300</v>
      </c>
      <c r="G51" s="267">
        <v>32.65</v>
      </c>
      <c r="H51" s="345" t="s">
        <v>314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44020</v>
      </c>
      <c r="B52" s="267">
        <v>536672</v>
      </c>
      <c r="C52" s="268" t="s">
        <v>3779</v>
      </c>
      <c r="D52" s="268" t="s">
        <v>3780</v>
      </c>
      <c r="E52" s="268" t="s">
        <v>583</v>
      </c>
      <c r="F52" s="387">
        <v>188099</v>
      </c>
      <c r="G52" s="267">
        <v>1.96</v>
      </c>
      <c r="H52" s="345" t="s">
        <v>314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44020</v>
      </c>
      <c r="B53" s="267" t="s">
        <v>3781</v>
      </c>
      <c r="C53" s="268" t="s">
        <v>3782</v>
      </c>
      <c r="D53" s="268" t="s">
        <v>3783</v>
      </c>
      <c r="E53" s="268" t="s">
        <v>583</v>
      </c>
      <c r="F53" s="387">
        <v>500000</v>
      </c>
      <c r="G53" s="267">
        <v>23</v>
      </c>
      <c r="H53" s="345" t="s">
        <v>2953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44020</v>
      </c>
      <c r="B54" s="267" t="s">
        <v>3192</v>
      </c>
      <c r="C54" s="268" t="s">
        <v>3784</v>
      </c>
      <c r="D54" s="268" t="s">
        <v>3785</v>
      </c>
      <c r="E54" s="268" t="s">
        <v>583</v>
      </c>
      <c r="F54" s="387">
        <v>100000</v>
      </c>
      <c r="G54" s="267">
        <v>4.95</v>
      </c>
      <c r="H54" s="345" t="s">
        <v>2953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44020</v>
      </c>
      <c r="B55" s="267" t="s">
        <v>96</v>
      </c>
      <c r="C55" s="268" t="s">
        <v>3718</v>
      </c>
      <c r="D55" s="268" t="s">
        <v>3682</v>
      </c>
      <c r="E55" s="268" t="s">
        <v>583</v>
      </c>
      <c r="F55" s="387">
        <v>2266226</v>
      </c>
      <c r="G55" s="267">
        <v>58.18</v>
      </c>
      <c r="H55" s="345" t="s">
        <v>2953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44020</v>
      </c>
      <c r="B56" s="267" t="s">
        <v>377</v>
      </c>
      <c r="C56" s="268" t="s">
        <v>3720</v>
      </c>
      <c r="D56" s="268" t="s">
        <v>3721</v>
      </c>
      <c r="E56" s="268" t="s">
        <v>583</v>
      </c>
      <c r="F56" s="387">
        <v>3032</v>
      </c>
      <c r="G56" s="267">
        <v>15.8</v>
      </c>
      <c r="H56" s="345" t="s">
        <v>2953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44020</v>
      </c>
      <c r="B57" s="267" t="s">
        <v>1378</v>
      </c>
      <c r="C57" s="268" t="s">
        <v>3668</v>
      </c>
      <c r="D57" s="268" t="s">
        <v>3682</v>
      </c>
      <c r="E57" s="268" t="s">
        <v>583</v>
      </c>
      <c r="F57" s="387">
        <v>290963</v>
      </c>
      <c r="G57" s="267">
        <v>97.79</v>
      </c>
      <c r="H57" s="345" t="s">
        <v>2953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44020</v>
      </c>
      <c r="B58" s="267" t="s">
        <v>1378</v>
      </c>
      <c r="C58" s="268" t="s">
        <v>3668</v>
      </c>
      <c r="D58" s="268" t="s">
        <v>3681</v>
      </c>
      <c r="E58" s="268" t="s">
        <v>583</v>
      </c>
      <c r="F58" s="387">
        <v>263274</v>
      </c>
      <c r="G58" s="267">
        <v>97.18</v>
      </c>
      <c r="H58" s="345" t="s">
        <v>2953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44020</v>
      </c>
      <c r="B59" s="267" t="s">
        <v>3786</v>
      </c>
      <c r="C59" s="268" t="s">
        <v>3787</v>
      </c>
      <c r="D59" s="268" t="s">
        <v>3788</v>
      </c>
      <c r="E59" s="268" t="s">
        <v>583</v>
      </c>
      <c r="F59" s="387">
        <v>66000</v>
      </c>
      <c r="G59" s="267">
        <v>45.25</v>
      </c>
      <c r="H59" s="345" t="s">
        <v>2953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44020</v>
      </c>
      <c r="B60" s="267" t="s">
        <v>1464</v>
      </c>
      <c r="C60" s="268" t="s">
        <v>3789</v>
      </c>
      <c r="D60" s="268" t="s">
        <v>3650</v>
      </c>
      <c r="E60" s="268" t="s">
        <v>583</v>
      </c>
      <c r="F60" s="387">
        <v>8379520</v>
      </c>
      <c r="G60" s="267">
        <v>2.7</v>
      </c>
      <c r="H60" s="345" t="s">
        <v>2953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44020</v>
      </c>
      <c r="B61" s="267" t="s">
        <v>1651</v>
      </c>
      <c r="C61" s="268" t="s">
        <v>3722</v>
      </c>
      <c r="D61" s="268" t="s">
        <v>3682</v>
      </c>
      <c r="E61" s="268" t="s">
        <v>583</v>
      </c>
      <c r="F61" s="387">
        <v>157629</v>
      </c>
      <c r="G61" s="267">
        <v>421.58</v>
      </c>
      <c r="H61" s="345" t="s">
        <v>2953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44020</v>
      </c>
      <c r="B62" s="267" t="s">
        <v>1651</v>
      </c>
      <c r="C62" s="268" t="s">
        <v>3722</v>
      </c>
      <c r="D62" s="268" t="s">
        <v>3723</v>
      </c>
      <c r="E62" s="268" t="s">
        <v>583</v>
      </c>
      <c r="F62" s="387">
        <v>147443</v>
      </c>
      <c r="G62" s="267">
        <v>420.5</v>
      </c>
      <c r="H62" s="345" t="s">
        <v>2953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44020</v>
      </c>
      <c r="B63" s="267" t="s">
        <v>1758</v>
      </c>
      <c r="C63" s="268" t="s">
        <v>3724</v>
      </c>
      <c r="D63" s="268" t="s">
        <v>3790</v>
      </c>
      <c r="E63" s="268" t="s">
        <v>583</v>
      </c>
      <c r="F63" s="387">
        <v>138690</v>
      </c>
      <c r="G63" s="267">
        <v>39.799999999999997</v>
      </c>
      <c r="H63" s="345" t="s">
        <v>2953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44020</v>
      </c>
      <c r="B64" s="267" t="s">
        <v>3791</v>
      </c>
      <c r="C64" s="268" t="s">
        <v>3792</v>
      </c>
      <c r="D64" s="268" t="s">
        <v>3793</v>
      </c>
      <c r="E64" s="268" t="s">
        <v>583</v>
      </c>
      <c r="F64" s="387">
        <v>8400</v>
      </c>
      <c r="G64" s="267">
        <v>103.46</v>
      </c>
      <c r="H64" s="345" t="s">
        <v>2953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44020</v>
      </c>
      <c r="B65" s="267" t="s">
        <v>1840</v>
      </c>
      <c r="C65" s="268" t="s">
        <v>3794</v>
      </c>
      <c r="D65" s="268" t="s">
        <v>3795</v>
      </c>
      <c r="E65" s="268" t="s">
        <v>583</v>
      </c>
      <c r="F65" s="387">
        <v>63064</v>
      </c>
      <c r="G65" s="267">
        <v>32.96</v>
      </c>
      <c r="H65" s="345" t="s">
        <v>2953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44020</v>
      </c>
      <c r="B66" s="267" t="s">
        <v>152</v>
      </c>
      <c r="C66" s="268" t="s">
        <v>3697</v>
      </c>
      <c r="D66" s="268" t="s">
        <v>3682</v>
      </c>
      <c r="E66" s="268" t="s">
        <v>583</v>
      </c>
      <c r="F66" s="387">
        <v>4232096</v>
      </c>
      <c r="G66" s="267">
        <v>32.94</v>
      </c>
      <c r="H66" s="345" t="s">
        <v>2953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44020</v>
      </c>
      <c r="B67" s="267" t="s">
        <v>152</v>
      </c>
      <c r="C67" s="268" t="s">
        <v>3697</v>
      </c>
      <c r="D67" s="268" t="s">
        <v>3635</v>
      </c>
      <c r="E67" s="268" t="s">
        <v>583</v>
      </c>
      <c r="F67" s="387">
        <v>3993868</v>
      </c>
      <c r="G67" s="267">
        <v>32.99</v>
      </c>
      <c r="H67" s="345" t="s">
        <v>2953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44020</v>
      </c>
      <c r="B68" s="267" t="s">
        <v>168</v>
      </c>
      <c r="C68" s="268" t="s">
        <v>3725</v>
      </c>
      <c r="D68" s="268" t="s">
        <v>3719</v>
      </c>
      <c r="E68" s="268" t="s">
        <v>583</v>
      </c>
      <c r="F68" s="387">
        <v>2878799</v>
      </c>
      <c r="G68" s="267">
        <v>192.57</v>
      </c>
      <c r="H68" s="345" t="s">
        <v>2953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44020</v>
      </c>
      <c r="B69" s="267" t="s">
        <v>168</v>
      </c>
      <c r="C69" s="268" t="s">
        <v>3725</v>
      </c>
      <c r="D69" s="268" t="s">
        <v>3635</v>
      </c>
      <c r="E69" s="268" t="s">
        <v>583</v>
      </c>
      <c r="F69" s="387">
        <v>2279550</v>
      </c>
      <c r="G69" s="267">
        <v>192.38</v>
      </c>
      <c r="H69" s="345" t="s">
        <v>2953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44020</v>
      </c>
      <c r="B70" s="267" t="s">
        <v>168</v>
      </c>
      <c r="C70" s="268" t="s">
        <v>3725</v>
      </c>
      <c r="D70" s="268" t="s">
        <v>3726</v>
      </c>
      <c r="E70" s="268" t="s">
        <v>583</v>
      </c>
      <c r="F70" s="387">
        <v>3302758</v>
      </c>
      <c r="G70" s="267">
        <v>191.81</v>
      </c>
      <c r="H70" s="345" t="s">
        <v>2953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44020</v>
      </c>
      <c r="B71" s="267" t="s">
        <v>2301</v>
      </c>
      <c r="C71" s="268" t="s">
        <v>3796</v>
      </c>
      <c r="D71" s="268" t="s">
        <v>3650</v>
      </c>
      <c r="E71" s="268" t="s">
        <v>583</v>
      </c>
      <c r="F71" s="387">
        <v>225006</v>
      </c>
      <c r="G71" s="267">
        <v>50.1</v>
      </c>
      <c r="H71" s="345" t="s">
        <v>2953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A72" s="244">
        <v>44020</v>
      </c>
      <c r="B72" s="267" t="s">
        <v>2646</v>
      </c>
      <c r="C72" s="268" t="s">
        <v>3797</v>
      </c>
      <c r="D72" s="268" t="s">
        <v>3798</v>
      </c>
      <c r="E72" s="268" t="s">
        <v>583</v>
      </c>
      <c r="F72" s="387">
        <v>753925</v>
      </c>
      <c r="G72" s="267">
        <v>49.13</v>
      </c>
      <c r="H72" s="345" t="s">
        <v>2953</v>
      </c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A73" s="244">
        <v>44020</v>
      </c>
      <c r="B73" s="267" t="s">
        <v>2912</v>
      </c>
      <c r="C73" s="268" t="s">
        <v>3669</v>
      </c>
      <c r="D73" s="268" t="s">
        <v>3670</v>
      </c>
      <c r="E73" s="268" t="s">
        <v>583</v>
      </c>
      <c r="F73" s="387">
        <v>90000</v>
      </c>
      <c r="G73" s="267">
        <v>8.85</v>
      </c>
      <c r="H73" s="345" t="s">
        <v>2953</v>
      </c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A74" s="244">
        <v>44020</v>
      </c>
      <c r="B74" s="267" t="s">
        <v>2924</v>
      </c>
      <c r="C74" s="268" t="s">
        <v>3683</v>
      </c>
      <c r="D74" s="268" t="s">
        <v>3727</v>
      </c>
      <c r="E74" s="268" t="s">
        <v>583</v>
      </c>
      <c r="F74" s="387">
        <v>187126</v>
      </c>
      <c r="G74" s="267">
        <v>109.73</v>
      </c>
      <c r="H74" s="345" t="s">
        <v>2953</v>
      </c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A75" s="244">
        <v>44020</v>
      </c>
      <c r="B75" s="267" t="s">
        <v>2924</v>
      </c>
      <c r="C75" s="268" t="s">
        <v>3683</v>
      </c>
      <c r="D75" s="268" t="s">
        <v>3799</v>
      </c>
      <c r="E75" s="268" t="s">
        <v>583</v>
      </c>
      <c r="F75" s="387">
        <v>84744</v>
      </c>
      <c r="G75" s="267">
        <v>109.7</v>
      </c>
      <c r="H75" s="345" t="s">
        <v>2953</v>
      </c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A76" s="244">
        <v>44020</v>
      </c>
      <c r="B76" s="267" t="s">
        <v>3781</v>
      </c>
      <c r="C76" s="268" t="s">
        <v>3782</v>
      </c>
      <c r="D76" s="268" t="s">
        <v>3800</v>
      </c>
      <c r="E76" s="268" t="s">
        <v>584</v>
      </c>
      <c r="F76" s="387">
        <v>474202</v>
      </c>
      <c r="G76" s="267">
        <v>23</v>
      </c>
      <c r="H76" s="345" t="s">
        <v>2953</v>
      </c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A77" s="244">
        <v>44020</v>
      </c>
      <c r="B77" s="267" t="s">
        <v>3192</v>
      </c>
      <c r="C77" s="268" t="s">
        <v>3784</v>
      </c>
      <c r="D77" s="268" t="s">
        <v>3785</v>
      </c>
      <c r="E77" s="268" t="s">
        <v>584</v>
      </c>
      <c r="F77" s="387">
        <v>22131</v>
      </c>
      <c r="G77" s="267">
        <v>5.43</v>
      </c>
      <c r="H77" s="345" t="s">
        <v>2953</v>
      </c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A78" s="244">
        <v>44020</v>
      </c>
      <c r="B78" s="267" t="s">
        <v>96</v>
      </c>
      <c r="C78" s="268" t="s">
        <v>3718</v>
      </c>
      <c r="D78" s="268" t="s">
        <v>3682</v>
      </c>
      <c r="E78" s="268" t="s">
        <v>584</v>
      </c>
      <c r="F78" s="387">
        <v>2266226</v>
      </c>
      <c r="G78" s="267">
        <v>58.3</v>
      </c>
      <c r="H78" s="345" t="s">
        <v>2953</v>
      </c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A79" s="244">
        <v>44020</v>
      </c>
      <c r="B79" s="267" t="s">
        <v>377</v>
      </c>
      <c r="C79" s="268" t="s">
        <v>3720</v>
      </c>
      <c r="D79" s="268" t="s">
        <v>3721</v>
      </c>
      <c r="E79" s="268" t="s">
        <v>584</v>
      </c>
      <c r="F79" s="387">
        <v>2386381</v>
      </c>
      <c r="G79" s="267">
        <v>16.010000000000002</v>
      </c>
      <c r="H79" s="345" t="s">
        <v>2953</v>
      </c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A80" s="244">
        <v>44020</v>
      </c>
      <c r="B80" s="267" t="s">
        <v>1378</v>
      </c>
      <c r="C80" s="268" t="s">
        <v>3668</v>
      </c>
      <c r="D80" s="268" t="s">
        <v>3682</v>
      </c>
      <c r="E80" s="268" t="s">
        <v>584</v>
      </c>
      <c r="F80" s="387">
        <v>290963</v>
      </c>
      <c r="G80" s="267">
        <v>97.91</v>
      </c>
      <c r="H80" s="345" t="s">
        <v>2953</v>
      </c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1:35">
      <c r="A81" s="244">
        <v>44020</v>
      </c>
      <c r="B81" s="267" t="s">
        <v>1378</v>
      </c>
      <c r="C81" s="268" t="s">
        <v>3668</v>
      </c>
      <c r="D81" s="268" t="s">
        <v>3681</v>
      </c>
      <c r="E81" s="268" t="s">
        <v>584</v>
      </c>
      <c r="F81" s="387">
        <v>270555</v>
      </c>
      <c r="G81" s="267">
        <v>97.11</v>
      </c>
      <c r="H81" s="345" t="s">
        <v>2953</v>
      </c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1:35">
      <c r="A82" s="244">
        <v>44020</v>
      </c>
      <c r="B82" s="267" t="s">
        <v>1464</v>
      </c>
      <c r="C82" s="268" t="s">
        <v>3789</v>
      </c>
      <c r="D82" s="268" t="s">
        <v>3650</v>
      </c>
      <c r="E82" s="268" t="s">
        <v>584</v>
      </c>
      <c r="F82" s="387">
        <v>8364568</v>
      </c>
      <c r="G82" s="267">
        <v>2.72</v>
      </c>
      <c r="H82" s="345" t="s">
        <v>2953</v>
      </c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1:35">
      <c r="A83" s="244">
        <v>44020</v>
      </c>
      <c r="B83" s="267" t="s">
        <v>1651</v>
      </c>
      <c r="C83" s="268" t="s">
        <v>3722</v>
      </c>
      <c r="D83" s="268" t="s">
        <v>3682</v>
      </c>
      <c r="E83" s="268" t="s">
        <v>584</v>
      </c>
      <c r="F83" s="387">
        <v>157629</v>
      </c>
      <c r="G83" s="267">
        <v>420.38</v>
      </c>
      <c r="H83" s="345" t="s">
        <v>2953</v>
      </c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1:35">
      <c r="A84" s="244">
        <v>44020</v>
      </c>
      <c r="B84" s="267" t="s">
        <v>1651</v>
      </c>
      <c r="C84" s="268" t="s">
        <v>3722</v>
      </c>
      <c r="D84" s="268" t="s">
        <v>3723</v>
      </c>
      <c r="E84" s="268" t="s">
        <v>584</v>
      </c>
      <c r="F84" s="387">
        <v>147443</v>
      </c>
      <c r="G84" s="267">
        <v>421.4</v>
      </c>
      <c r="H84" s="345" t="s">
        <v>2953</v>
      </c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1:35">
      <c r="A85" s="244">
        <v>44020</v>
      </c>
      <c r="B85" s="267" t="s">
        <v>1758</v>
      </c>
      <c r="C85" s="268" t="s">
        <v>3724</v>
      </c>
      <c r="D85" s="268" t="s">
        <v>3790</v>
      </c>
      <c r="E85" s="268" t="s">
        <v>584</v>
      </c>
      <c r="F85" s="387">
        <v>138690</v>
      </c>
      <c r="G85" s="267">
        <v>39.89</v>
      </c>
      <c r="H85" s="345" t="s">
        <v>2953</v>
      </c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1:35">
      <c r="A86" s="244">
        <v>44020</v>
      </c>
      <c r="B86" s="267" t="s">
        <v>1840</v>
      </c>
      <c r="C86" s="268" t="s">
        <v>3794</v>
      </c>
      <c r="D86" s="268" t="s">
        <v>3795</v>
      </c>
      <c r="E86" s="268" t="s">
        <v>584</v>
      </c>
      <c r="F86" s="387">
        <v>62364</v>
      </c>
      <c r="G86" s="267">
        <v>33.340000000000003</v>
      </c>
      <c r="H86" s="345" t="s">
        <v>2953</v>
      </c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1:35">
      <c r="A87" s="244">
        <v>44020</v>
      </c>
      <c r="B87" s="267" t="s">
        <v>1929</v>
      </c>
      <c r="C87" s="268" t="s">
        <v>3801</v>
      </c>
      <c r="D87" s="268" t="s">
        <v>3802</v>
      </c>
      <c r="E87" s="268" t="s">
        <v>584</v>
      </c>
      <c r="F87" s="387">
        <v>794192</v>
      </c>
      <c r="G87" s="267">
        <v>42.67</v>
      </c>
      <c r="H87" s="345" t="s">
        <v>2953</v>
      </c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1:35">
      <c r="A88" s="244">
        <v>44020</v>
      </c>
      <c r="B88" s="267" t="s">
        <v>152</v>
      </c>
      <c r="C88" s="268" t="s">
        <v>3697</v>
      </c>
      <c r="D88" s="268" t="s">
        <v>3635</v>
      </c>
      <c r="E88" s="268" t="s">
        <v>584</v>
      </c>
      <c r="F88" s="387">
        <v>3757208</v>
      </c>
      <c r="G88" s="267">
        <v>32.979999999999997</v>
      </c>
      <c r="H88" s="345" t="s">
        <v>2953</v>
      </c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1:35">
      <c r="A89" s="244">
        <v>44020</v>
      </c>
      <c r="B89" s="267" t="s">
        <v>152</v>
      </c>
      <c r="C89" s="268" t="s">
        <v>3697</v>
      </c>
      <c r="D89" s="268" t="s">
        <v>3682</v>
      </c>
      <c r="E89" s="268" t="s">
        <v>584</v>
      </c>
      <c r="F89" s="387">
        <v>4232096</v>
      </c>
      <c r="G89" s="267">
        <v>32.979999999999997</v>
      </c>
      <c r="H89" s="345" t="s">
        <v>2953</v>
      </c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1:35">
      <c r="A90" s="244">
        <v>44020</v>
      </c>
      <c r="B90" s="267" t="s">
        <v>3321</v>
      </c>
      <c r="C90" s="268" t="s">
        <v>3803</v>
      </c>
      <c r="D90" s="268" t="s">
        <v>3804</v>
      </c>
      <c r="E90" s="268" t="s">
        <v>584</v>
      </c>
      <c r="F90" s="387">
        <v>302743</v>
      </c>
      <c r="G90" s="267">
        <v>4.8499999999999996</v>
      </c>
      <c r="H90" s="345" t="s">
        <v>2953</v>
      </c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1:35">
      <c r="A91" s="244">
        <v>44020</v>
      </c>
      <c r="B91" s="267" t="s">
        <v>3805</v>
      </c>
      <c r="C91" s="268" t="s">
        <v>3806</v>
      </c>
      <c r="D91" s="268" t="s">
        <v>3807</v>
      </c>
      <c r="E91" s="268" t="s">
        <v>584</v>
      </c>
      <c r="F91" s="387">
        <v>39000</v>
      </c>
      <c r="G91" s="267">
        <v>31.21</v>
      </c>
      <c r="H91" s="345" t="s">
        <v>2953</v>
      </c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1:35">
      <c r="A92" s="244">
        <v>44020</v>
      </c>
      <c r="B92" s="267" t="s">
        <v>168</v>
      </c>
      <c r="C92" s="268" t="s">
        <v>3725</v>
      </c>
      <c r="D92" s="268" t="s">
        <v>3726</v>
      </c>
      <c r="E92" s="268" t="s">
        <v>584</v>
      </c>
      <c r="F92" s="387">
        <v>3302758</v>
      </c>
      <c r="G92" s="267">
        <v>191.88</v>
      </c>
      <c r="H92" s="345" t="s">
        <v>2953</v>
      </c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1:35">
      <c r="A93" s="244">
        <v>44020</v>
      </c>
      <c r="B93" s="267" t="s">
        <v>168</v>
      </c>
      <c r="C93" s="268" t="s">
        <v>3725</v>
      </c>
      <c r="D93" s="268" t="s">
        <v>3635</v>
      </c>
      <c r="E93" s="268" t="s">
        <v>584</v>
      </c>
      <c r="F93" s="387">
        <v>2649753</v>
      </c>
      <c r="G93" s="267">
        <v>192.53</v>
      </c>
      <c r="H93" s="345" t="s">
        <v>2953</v>
      </c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1:35">
      <c r="A94" s="244">
        <v>44020</v>
      </c>
      <c r="B94" s="267" t="s">
        <v>168</v>
      </c>
      <c r="C94" s="268" t="s">
        <v>3725</v>
      </c>
      <c r="D94" s="268" t="s">
        <v>3719</v>
      </c>
      <c r="E94" s="268" t="s">
        <v>584</v>
      </c>
      <c r="F94" s="387">
        <v>2878799</v>
      </c>
      <c r="G94" s="267">
        <v>192.67</v>
      </c>
      <c r="H94" s="345" t="s">
        <v>2953</v>
      </c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1:35">
      <c r="A95" s="244">
        <v>44020</v>
      </c>
      <c r="B95" s="267" t="s">
        <v>2301</v>
      </c>
      <c r="C95" s="268" t="s">
        <v>3796</v>
      </c>
      <c r="D95" s="268" t="s">
        <v>3650</v>
      </c>
      <c r="E95" s="268" t="s">
        <v>584</v>
      </c>
      <c r="F95" s="387">
        <v>225006</v>
      </c>
      <c r="G95" s="267">
        <v>50.98</v>
      </c>
      <c r="H95" s="345" t="s">
        <v>2953</v>
      </c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1:35">
      <c r="A96" s="244">
        <v>44020</v>
      </c>
      <c r="B96" s="267" t="s">
        <v>2908</v>
      </c>
      <c r="C96" s="268" t="s">
        <v>3808</v>
      </c>
      <c r="D96" s="268" t="s">
        <v>3809</v>
      </c>
      <c r="E96" s="268" t="s">
        <v>584</v>
      </c>
      <c r="F96" s="387">
        <v>56000</v>
      </c>
      <c r="G96" s="267">
        <v>11.75</v>
      </c>
      <c r="H96" s="345" t="s">
        <v>2953</v>
      </c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1:35">
      <c r="A97" s="244">
        <v>44020</v>
      </c>
      <c r="B97" s="267" t="s">
        <v>2698</v>
      </c>
      <c r="C97" s="268" t="s">
        <v>3728</v>
      </c>
      <c r="D97" s="268" t="s">
        <v>3810</v>
      </c>
      <c r="E97" s="268" t="s">
        <v>584</v>
      </c>
      <c r="F97" s="387">
        <v>65570</v>
      </c>
      <c r="G97" s="267">
        <v>11.45</v>
      </c>
      <c r="H97" s="345" t="s">
        <v>2953</v>
      </c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1:35">
      <c r="A98" s="244">
        <v>44020</v>
      </c>
      <c r="B98" s="267" t="s">
        <v>2924</v>
      </c>
      <c r="C98" s="268" t="s">
        <v>3683</v>
      </c>
      <c r="D98" s="268" t="s">
        <v>3727</v>
      </c>
      <c r="E98" s="268" t="s">
        <v>584</v>
      </c>
      <c r="F98" s="387">
        <v>137126</v>
      </c>
      <c r="G98" s="267">
        <v>109.47</v>
      </c>
      <c r="H98" s="345" t="s">
        <v>2953</v>
      </c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1:35">
      <c r="A99" s="244">
        <v>44020</v>
      </c>
      <c r="B99" s="267" t="s">
        <v>2924</v>
      </c>
      <c r="C99" s="268" t="s">
        <v>3683</v>
      </c>
      <c r="D99" s="268" t="s">
        <v>3799</v>
      </c>
      <c r="E99" s="268" t="s">
        <v>584</v>
      </c>
      <c r="F99" s="387">
        <v>79910</v>
      </c>
      <c r="G99" s="267">
        <v>109.36</v>
      </c>
      <c r="H99" s="345" t="s">
        <v>2953</v>
      </c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1:35">
      <c r="B100" s="267"/>
      <c r="C100" s="268"/>
      <c r="D100" s="268"/>
      <c r="E100" s="268"/>
      <c r="F100" s="387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1:35">
      <c r="B101" s="267"/>
      <c r="C101" s="268"/>
      <c r="D101" s="268"/>
      <c r="E101" s="268"/>
      <c r="F101" s="387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1:35">
      <c r="B102" s="267"/>
      <c r="C102" s="268"/>
      <c r="D102" s="268"/>
      <c r="E102" s="268"/>
      <c r="F102" s="387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1:35">
      <c r="B103" s="267"/>
      <c r="C103" s="268"/>
      <c r="D103" s="268"/>
      <c r="E103" s="268"/>
      <c r="F103" s="387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1:35">
      <c r="B104" s="267"/>
      <c r="C104" s="268"/>
      <c r="D104" s="268"/>
      <c r="E104" s="268"/>
      <c r="F104" s="387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1:35">
      <c r="B105" s="267"/>
      <c r="C105" s="268"/>
      <c r="D105" s="268"/>
      <c r="E105" s="268"/>
      <c r="F105" s="387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1:35">
      <c r="B106" s="267"/>
      <c r="C106" s="268"/>
      <c r="D106" s="268"/>
      <c r="E106" s="268"/>
      <c r="F106" s="387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1:35">
      <c r="B107" s="267"/>
      <c r="C107" s="268"/>
      <c r="D107" s="268"/>
      <c r="E107" s="268"/>
      <c r="F107" s="387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1:35">
      <c r="B108" s="267"/>
      <c r="C108" s="268"/>
      <c r="D108" s="268"/>
      <c r="E108" s="268"/>
      <c r="F108" s="387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1:35">
      <c r="B109" s="267"/>
      <c r="C109" s="268"/>
      <c r="D109" s="268"/>
      <c r="E109" s="268"/>
      <c r="F109" s="387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1:35">
      <c r="B110" s="267"/>
      <c r="C110" s="268"/>
      <c r="D110" s="268"/>
      <c r="E110" s="268"/>
      <c r="F110" s="387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1:35">
      <c r="B111" s="267"/>
      <c r="C111" s="268"/>
      <c r="D111" s="268"/>
      <c r="E111" s="268"/>
      <c r="F111" s="387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1:35">
      <c r="B112" s="267"/>
      <c r="C112" s="268"/>
      <c r="D112" s="268"/>
      <c r="E112" s="268"/>
      <c r="F112" s="387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7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7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7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7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7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7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7"/>
      <c r="G119" s="267"/>
      <c r="H119" s="345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7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7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7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7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7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7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7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7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7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7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7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7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7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7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7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7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7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7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7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7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7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7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7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7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7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7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7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7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7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7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7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7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7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7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7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7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7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7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7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7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7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7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7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7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7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7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7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7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7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7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7"/>
      <c r="G170" s="267"/>
      <c r="H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7"/>
      <c r="G171" s="267"/>
      <c r="H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7"/>
      <c r="G172" s="267"/>
      <c r="H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7"/>
      <c r="G173" s="267"/>
      <c r="H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7"/>
      <c r="G174" s="267"/>
      <c r="H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7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7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7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7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7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7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7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7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7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7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7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7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7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7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7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7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7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7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7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7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7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7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7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7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7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7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7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7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7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7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7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7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7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7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7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7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7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7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7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7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7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7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7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7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7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7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7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7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7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7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7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7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7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7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7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7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7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7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7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7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7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7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7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7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7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7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7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7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7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7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7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7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7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7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7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7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7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7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7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7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7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7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7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7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7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7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7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7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7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7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7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7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7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7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7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7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7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7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7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7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7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7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7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7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7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7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7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7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7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7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7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7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7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7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7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7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7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7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7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7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7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7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7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7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7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7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7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7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7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7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7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7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7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7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7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7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7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7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7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7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7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7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7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7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7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7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7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7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7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7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7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7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7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7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7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7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7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7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7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7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7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7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7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7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7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7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7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7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7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7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7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7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7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7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7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7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7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7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7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7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7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7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7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7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7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7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7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7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7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B364" s="267"/>
      <c r="C364" s="268"/>
      <c r="D364" s="268"/>
      <c r="E364" s="268"/>
      <c r="F364" s="387"/>
      <c r="G364" s="267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B365" s="267"/>
      <c r="C365" s="268"/>
      <c r="D365" s="268"/>
      <c r="E365" s="268"/>
      <c r="F365" s="387"/>
      <c r="G365" s="267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B366" s="267"/>
      <c r="C366" s="268"/>
      <c r="D366" s="268"/>
      <c r="E366" s="268"/>
      <c r="F366" s="387"/>
      <c r="G366" s="267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B367" s="267"/>
      <c r="C367" s="268"/>
      <c r="D367" s="268"/>
      <c r="E367" s="268"/>
      <c r="F367" s="387"/>
      <c r="G367" s="267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B368" s="267"/>
      <c r="C368" s="268"/>
      <c r="D368" s="268"/>
      <c r="E368" s="268"/>
      <c r="F368" s="387"/>
      <c r="G368" s="267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  <row r="939" spans="9:35"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  <c r="AA939" s="243"/>
      <c r="AB939" s="243"/>
      <c r="AC939" s="243"/>
      <c r="AD939" s="243"/>
      <c r="AE939" s="243"/>
      <c r="AF939" s="243"/>
      <c r="AG939" s="243"/>
      <c r="AH939" s="243"/>
      <c r="AI939" s="243"/>
    </row>
    <row r="940" spans="9:35"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  <c r="AA940" s="243"/>
      <c r="AB940" s="243"/>
      <c r="AC940" s="243"/>
      <c r="AD940" s="243"/>
      <c r="AE940" s="243"/>
      <c r="AF940" s="243"/>
      <c r="AG940" s="243"/>
      <c r="AH940" s="243"/>
      <c r="AI940" s="243"/>
    </row>
    <row r="941" spans="9:35"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  <c r="AA941" s="243"/>
      <c r="AB941" s="243"/>
      <c r="AC941" s="243"/>
      <c r="AD941" s="243"/>
      <c r="AE941" s="243"/>
      <c r="AF941" s="243"/>
      <c r="AG941" s="243"/>
      <c r="AH941" s="243"/>
      <c r="AI941" s="243"/>
    </row>
    <row r="942" spans="9:35"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  <c r="AA942" s="243"/>
      <c r="AB942" s="243"/>
      <c r="AC942" s="243"/>
      <c r="AD942" s="243"/>
      <c r="AE942" s="243"/>
      <c r="AF942" s="243"/>
      <c r="AG942" s="243"/>
      <c r="AH942" s="243"/>
      <c r="AI942" s="243"/>
    </row>
    <row r="943" spans="9:35"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  <c r="AA943" s="243"/>
      <c r="AB943" s="243"/>
      <c r="AC943" s="243"/>
      <c r="AD943" s="243"/>
      <c r="AE943" s="243"/>
      <c r="AF943" s="243"/>
      <c r="AG943" s="243"/>
      <c r="AH943" s="243"/>
      <c r="AI943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70"/>
  <sheetViews>
    <sheetView zoomScale="76" zoomScaleNormal="85" workbookViewId="0">
      <selection activeCell="N27" sqref="N27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 t="s">
        <v>3667</v>
      </c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44021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596</v>
      </c>
      <c r="M9" s="21" t="s">
        <v>597</v>
      </c>
      <c r="N9" s="22" t="s">
        <v>598</v>
      </c>
      <c r="O9" s="21" t="s">
        <v>599</v>
      </c>
      <c r="Q9" s="16"/>
      <c r="R9" s="17"/>
      <c r="S9" s="16"/>
      <c r="T9" s="16"/>
      <c r="U9" s="16"/>
      <c r="V9" s="16"/>
      <c r="W9" s="16"/>
      <c r="X9" s="16"/>
    </row>
    <row r="10" spans="1:28" s="441" customFormat="1" ht="14.25">
      <c r="A10" s="503">
        <v>1</v>
      </c>
      <c r="B10" s="494">
        <v>43980</v>
      </c>
      <c r="C10" s="504"/>
      <c r="D10" s="505" t="s">
        <v>3630</v>
      </c>
      <c r="E10" s="506" t="s">
        <v>601</v>
      </c>
      <c r="F10" s="506">
        <v>9900</v>
      </c>
      <c r="G10" s="507">
        <v>9400</v>
      </c>
      <c r="H10" s="506">
        <v>10440</v>
      </c>
      <c r="I10" s="508" t="s">
        <v>3631</v>
      </c>
      <c r="J10" s="492" t="s">
        <v>3743</v>
      </c>
      <c r="K10" s="492">
        <f t="shared" ref="K10:K11" si="0">H10-F10</f>
        <v>540</v>
      </c>
      <c r="L10" s="499">
        <f t="shared" ref="L10:L11" si="1">K10/F10</f>
        <v>5.4545454545454543E-2</v>
      </c>
      <c r="M10" s="500" t="s">
        <v>600</v>
      </c>
      <c r="N10" s="501">
        <v>44020</v>
      </c>
      <c r="O10" s="502"/>
      <c r="Q10" s="442"/>
      <c r="R10" s="443" t="s">
        <v>603</v>
      </c>
      <c r="S10" s="442"/>
      <c r="T10" s="442"/>
      <c r="U10" s="442"/>
      <c r="V10" s="442"/>
      <c r="W10" s="442"/>
      <c r="X10" s="442"/>
      <c r="Y10" s="442"/>
      <c r="Z10" s="442"/>
      <c r="AA10" s="442"/>
      <c r="AB10" s="442"/>
    </row>
    <row r="11" spans="1:28" s="441" customFormat="1" ht="14.25">
      <c r="A11" s="503">
        <v>2</v>
      </c>
      <c r="B11" s="494">
        <v>43990</v>
      </c>
      <c r="C11" s="504"/>
      <c r="D11" s="505" t="s">
        <v>3634</v>
      </c>
      <c r="E11" s="506" t="s">
        <v>601</v>
      </c>
      <c r="F11" s="506">
        <v>229</v>
      </c>
      <c r="G11" s="507">
        <v>217</v>
      </c>
      <c r="H11" s="506">
        <v>241.5</v>
      </c>
      <c r="I11" s="508" t="s">
        <v>3629</v>
      </c>
      <c r="J11" s="492" t="s">
        <v>3672</v>
      </c>
      <c r="K11" s="492">
        <f t="shared" si="0"/>
        <v>12.5</v>
      </c>
      <c r="L11" s="499">
        <f t="shared" si="1"/>
        <v>5.458515283842795E-2</v>
      </c>
      <c r="M11" s="500" t="s">
        <v>600</v>
      </c>
      <c r="N11" s="501">
        <v>44015</v>
      </c>
      <c r="O11" s="502"/>
      <c r="Q11" s="442"/>
      <c r="R11" s="443" t="s">
        <v>3187</v>
      </c>
      <c r="S11" s="442"/>
      <c r="T11" s="442"/>
      <c r="U11" s="442"/>
      <c r="V11" s="442"/>
      <c r="W11" s="442"/>
      <c r="X11" s="442"/>
      <c r="Y11" s="442"/>
      <c r="Z11" s="442"/>
      <c r="AA11" s="442"/>
      <c r="AB11" s="442"/>
    </row>
    <row r="12" spans="1:28" s="441" customFormat="1" ht="14.25">
      <c r="A12" s="503">
        <v>3</v>
      </c>
      <c r="B12" s="494">
        <v>44001</v>
      </c>
      <c r="C12" s="504"/>
      <c r="D12" s="505" t="s">
        <v>98</v>
      </c>
      <c r="E12" s="506" t="s">
        <v>601</v>
      </c>
      <c r="F12" s="497">
        <v>150</v>
      </c>
      <c r="G12" s="506">
        <v>140</v>
      </c>
      <c r="H12" s="506">
        <v>159</v>
      </c>
      <c r="I12" s="508" t="s">
        <v>3636</v>
      </c>
      <c r="J12" s="492" t="s">
        <v>3406</v>
      </c>
      <c r="K12" s="492">
        <f t="shared" ref="K12" si="2">H12-F12</f>
        <v>9</v>
      </c>
      <c r="L12" s="499">
        <f t="shared" ref="L12" si="3">K12/F12</f>
        <v>0.06</v>
      </c>
      <c r="M12" s="500" t="s">
        <v>600</v>
      </c>
      <c r="N12" s="501">
        <v>44019</v>
      </c>
      <c r="O12" s="502"/>
      <c r="Q12" s="442"/>
      <c r="R12" s="443" t="s">
        <v>3187</v>
      </c>
      <c r="S12" s="442"/>
      <c r="T12" s="442"/>
      <c r="U12" s="442"/>
      <c r="V12" s="442"/>
      <c r="W12" s="442"/>
      <c r="X12" s="442"/>
      <c r="Y12" s="442"/>
      <c r="Z12" s="442"/>
      <c r="AA12" s="442"/>
      <c r="AB12" s="442"/>
    </row>
    <row r="13" spans="1:28" s="441" customFormat="1" ht="14.25">
      <c r="A13" s="503">
        <v>4</v>
      </c>
      <c r="B13" s="494">
        <v>44004</v>
      </c>
      <c r="C13" s="504"/>
      <c r="D13" s="505" t="s">
        <v>76</v>
      </c>
      <c r="E13" s="506" t="s">
        <v>601</v>
      </c>
      <c r="F13" s="506">
        <v>358.5</v>
      </c>
      <c r="G13" s="507">
        <v>335</v>
      </c>
      <c r="H13" s="506">
        <v>378.5</v>
      </c>
      <c r="I13" s="508" t="s">
        <v>3637</v>
      </c>
      <c r="J13" s="492" t="s">
        <v>3671</v>
      </c>
      <c r="K13" s="492">
        <f t="shared" ref="K13" si="4">H13-F13</f>
        <v>20</v>
      </c>
      <c r="L13" s="499">
        <f t="shared" ref="L13" si="5">K13/F13</f>
        <v>5.5788005578800558E-2</v>
      </c>
      <c r="M13" s="500" t="s">
        <v>600</v>
      </c>
      <c r="N13" s="501">
        <v>44015</v>
      </c>
      <c r="O13" s="502"/>
      <c r="Q13" s="442"/>
      <c r="R13" s="443" t="s">
        <v>3187</v>
      </c>
      <c r="S13" s="442"/>
      <c r="T13" s="442"/>
      <c r="U13" s="442"/>
      <c r="V13" s="442"/>
      <c r="W13" s="442"/>
      <c r="X13" s="442"/>
      <c r="Y13" s="442"/>
      <c r="Z13" s="442"/>
      <c r="AA13" s="442"/>
      <c r="AB13" s="442"/>
    </row>
    <row r="14" spans="1:28" s="441" customFormat="1" ht="14.25">
      <c r="A14" s="480">
        <v>5</v>
      </c>
      <c r="B14" s="472">
        <v>44007</v>
      </c>
      <c r="C14" s="481"/>
      <c r="D14" s="482" t="s">
        <v>91</v>
      </c>
      <c r="E14" s="483" t="s">
        <v>601</v>
      </c>
      <c r="F14" s="483">
        <v>2340</v>
      </c>
      <c r="G14" s="484">
        <v>2200</v>
      </c>
      <c r="H14" s="483">
        <v>2195</v>
      </c>
      <c r="I14" s="485" t="s">
        <v>3632</v>
      </c>
      <c r="J14" s="457" t="s">
        <v>3656</v>
      </c>
      <c r="K14" s="457">
        <f t="shared" ref="K14:K15" si="6">H14-F14</f>
        <v>-145</v>
      </c>
      <c r="L14" s="458">
        <f t="shared" ref="L14:L15" si="7">K14/F14</f>
        <v>-6.1965811965811968E-2</v>
      </c>
      <c r="M14" s="473" t="s">
        <v>664</v>
      </c>
      <c r="N14" s="459">
        <v>44014</v>
      </c>
      <c r="O14" s="474"/>
      <c r="Q14" s="442"/>
      <c r="R14" s="443" t="s">
        <v>3187</v>
      </c>
      <c r="S14" s="442"/>
      <c r="T14" s="442"/>
      <c r="U14" s="442"/>
      <c r="V14" s="442"/>
      <c r="W14" s="442"/>
      <c r="X14" s="442"/>
      <c r="Y14" s="442"/>
      <c r="Z14" s="442"/>
      <c r="AA14" s="442"/>
      <c r="AB14" s="442"/>
    </row>
    <row r="15" spans="1:28" s="441" customFormat="1" ht="14.25">
      <c r="A15" s="503">
        <v>6</v>
      </c>
      <c r="B15" s="494">
        <v>44007</v>
      </c>
      <c r="C15" s="504"/>
      <c r="D15" s="505" t="s">
        <v>41</v>
      </c>
      <c r="E15" s="506" t="s">
        <v>601</v>
      </c>
      <c r="F15" s="506">
        <v>342.5</v>
      </c>
      <c r="G15" s="507">
        <v>322</v>
      </c>
      <c r="H15" s="506">
        <v>365</v>
      </c>
      <c r="I15" s="508">
        <v>380</v>
      </c>
      <c r="J15" s="492" t="s">
        <v>3673</v>
      </c>
      <c r="K15" s="492">
        <f t="shared" si="6"/>
        <v>22.5</v>
      </c>
      <c r="L15" s="499">
        <f t="shared" si="7"/>
        <v>6.569343065693431E-2</v>
      </c>
      <c r="M15" s="500" t="s">
        <v>600</v>
      </c>
      <c r="N15" s="501">
        <v>44015</v>
      </c>
      <c r="O15" s="502"/>
      <c r="Q15" s="442"/>
      <c r="R15" s="443" t="s">
        <v>3187</v>
      </c>
      <c r="S15" s="442"/>
      <c r="T15" s="442"/>
      <c r="U15" s="442"/>
      <c r="V15" s="442"/>
      <c r="W15" s="442"/>
      <c r="X15" s="442"/>
      <c r="Y15" s="442"/>
      <c r="Z15" s="442"/>
      <c r="AA15" s="442"/>
      <c r="AB15" s="442"/>
    </row>
    <row r="16" spans="1:28" s="441" customFormat="1" ht="14.25">
      <c r="A16" s="480">
        <v>7</v>
      </c>
      <c r="B16" s="472">
        <v>44008</v>
      </c>
      <c r="C16" s="481"/>
      <c r="D16" s="482" t="s">
        <v>3641</v>
      </c>
      <c r="E16" s="483" t="s">
        <v>3628</v>
      </c>
      <c r="F16" s="483">
        <v>1245</v>
      </c>
      <c r="G16" s="484">
        <v>1310</v>
      </c>
      <c r="H16" s="483">
        <v>1310</v>
      </c>
      <c r="I16" s="485" t="s">
        <v>3642</v>
      </c>
      <c r="J16" s="457" t="s">
        <v>3679</v>
      </c>
      <c r="K16" s="457">
        <f>F16-H16</f>
        <v>-65</v>
      </c>
      <c r="L16" s="458">
        <f t="shared" ref="L16:L17" si="8">K16/F16</f>
        <v>-5.2208835341365459E-2</v>
      </c>
      <c r="M16" s="473" t="s">
        <v>664</v>
      </c>
      <c r="N16" s="459">
        <v>44015</v>
      </c>
      <c r="O16" s="474"/>
      <c r="Q16" s="442"/>
      <c r="R16" s="443" t="s">
        <v>603</v>
      </c>
      <c r="S16" s="442"/>
      <c r="T16" s="442"/>
      <c r="U16" s="442"/>
      <c r="V16" s="442"/>
      <c r="W16" s="442"/>
      <c r="X16" s="442"/>
      <c r="Y16" s="442"/>
      <c r="Z16" s="442"/>
      <c r="AA16" s="442"/>
      <c r="AB16" s="442"/>
    </row>
    <row r="17" spans="1:28" s="441" customFormat="1" ht="14.25">
      <c r="A17" s="503">
        <v>8</v>
      </c>
      <c r="B17" s="494">
        <v>44008</v>
      </c>
      <c r="C17" s="504"/>
      <c r="D17" s="505" t="s">
        <v>338</v>
      </c>
      <c r="E17" s="506" t="s">
        <v>601</v>
      </c>
      <c r="F17" s="497">
        <v>277</v>
      </c>
      <c r="G17" s="506">
        <v>261</v>
      </c>
      <c r="H17" s="506">
        <v>296</v>
      </c>
      <c r="I17" s="508" t="s">
        <v>3633</v>
      </c>
      <c r="J17" s="492" t="s">
        <v>3698</v>
      </c>
      <c r="K17" s="492">
        <f t="shared" ref="K17" si="9">H17-F17</f>
        <v>19</v>
      </c>
      <c r="L17" s="499">
        <f t="shared" si="8"/>
        <v>6.8592057761732855E-2</v>
      </c>
      <c r="M17" s="500" t="s">
        <v>600</v>
      </c>
      <c r="N17" s="501">
        <v>44019</v>
      </c>
      <c r="O17" s="502"/>
      <c r="Q17" s="442"/>
      <c r="R17" s="443" t="s">
        <v>3187</v>
      </c>
      <c r="S17" s="442"/>
      <c r="T17" s="442"/>
      <c r="U17" s="442"/>
      <c r="V17" s="442"/>
      <c r="W17" s="442"/>
      <c r="X17" s="442"/>
      <c r="Y17" s="442"/>
      <c r="Z17" s="442"/>
      <c r="AA17" s="442"/>
      <c r="AB17" s="442"/>
    </row>
    <row r="18" spans="1:28" s="441" customFormat="1" ht="14.25">
      <c r="A18" s="503">
        <v>9</v>
      </c>
      <c r="B18" s="494">
        <v>44008</v>
      </c>
      <c r="C18" s="504"/>
      <c r="D18" s="505" t="s">
        <v>248</v>
      </c>
      <c r="E18" s="506" t="s">
        <v>601</v>
      </c>
      <c r="F18" s="506">
        <v>863</v>
      </c>
      <c r="G18" s="507">
        <v>815</v>
      </c>
      <c r="H18" s="506">
        <v>898.5</v>
      </c>
      <c r="I18" s="508" t="s">
        <v>3643</v>
      </c>
      <c r="J18" s="492" t="s">
        <v>3744</v>
      </c>
      <c r="K18" s="492">
        <f t="shared" ref="K18" si="10">H18-F18</f>
        <v>35.5</v>
      </c>
      <c r="L18" s="499">
        <f t="shared" ref="L18" si="11">K18/F18</f>
        <v>4.1135573580533026E-2</v>
      </c>
      <c r="M18" s="500" t="s">
        <v>600</v>
      </c>
      <c r="N18" s="501">
        <v>44020</v>
      </c>
      <c r="O18" s="502"/>
      <c r="Q18" s="442"/>
      <c r="R18" s="443" t="s">
        <v>603</v>
      </c>
      <c r="S18" s="442"/>
      <c r="T18" s="442"/>
      <c r="U18" s="442"/>
      <c r="V18" s="442"/>
      <c r="W18" s="442"/>
      <c r="X18" s="442"/>
      <c r="Y18" s="442"/>
      <c r="Z18" s="442"/>
      <c r="AA18" s="442"/>
      <c r="AB18" s="442"/>
    </row>
    <row r="19" spans="1:28" s="441" customFormat="1" ht="14.25">
      <c r="A19" s="460">
        <v>10</v>
      </c>
      <c r="B19" s="461">
        <v>44011</v>
      </c>
      <c r="C19" s="462"/>
      <c r="D19" s="463" t="s">
        <v>63</v>
      </c>
      <c r="E19" s="464" t="s">
        <v>601</v>
      </c>
      <c r="F19" s="465">
        <v>1300</v>
      </c>
      <c r="G19" s="464">
        <v>1235</v>
      </c>
      <c r="H19" s="464">
        <v>1346</v>
      </c>
      <c r="I19" s="466" t="s">
        <v>3646</v>
      </c>
      <c r="J19" s="467" t="s">
        <v>3684</v>
      </c>
      <c r="K19" s="467">
        <f t="shared" ref="K19" si="12">H19-F19</f>
        <v>46</v>
      </c>
      <c r="L19" s="468">
        <f t="shared" ref="L19" si="13">K19/F19</f>
        <v>3.5384615384615382E-2</v>
      </c>
      <c r="M19" s="469" t="s">
        <v>600</v>
      </c>
      <c r="N19" s="470">
        <v>44018</v>
      </c>
      <c r="O19" s="471"/>
      <c r="Q19" s="442"/>
      <c r="R19" s="443" t="s">
        <v>603</v>
      </c>
      <c r="S19" s="442"/>
      <c r="T19" s="442"/>
      <c r="U19" s="442"/>
      <c r="V19" s="442"/>
      <c r="W19" s="442"/>
      <c r="X19" s="442"/>
      <c r="Y19" s="442"/>
      <c r="Z19" s="442"/>
      <c r="AA19" s="442"/>
      <c r="AB19" s="442"/>
    </row>
    <row r="20" spans="1:28" s="441" customFormat="1" ht="14.25">
      <c r="A20" s="503">
        <v>11</v>
      </c>
      <c r="B20" s="494">
        <v>44012</v>
      </c>
      <c r="C20" s="505"/>
      <c r="D20" s="505" t="s">
        <v>197</v>
      </c>
      <c r="E20" s="506" t="s">
        <v>601</v>
      </c>
      <c r="F20" s="507">
        <v>426.5</v>
      </c>
      <c r="G20" s="506">
        <v>400</v>
      </c>
      <c r="H20" s="508">
        <v>452.5</v>
      </c>
      <c r="I20" s="503" t="s">
        <v>3647</v>
      </c>
      <c r="J20" s="494" t="s">
        <v>3678</v>
      </c>
      <c r="K20" s="492">
        <f t="shared" ref="K20" si="14">H20-F20</f>
        <v>26</v>
      </c>
      <c r="L20" s="499">
        <f t="shared" ref="L20" si="15">K20/F20</f>
        <v>6.096131301289566E-2</v>
      </c>
      <c r="M20" s="506" t="s">
        <v>600</v>
      </c>
      <c r="N20" s="501">
        <v>44015</v>
      </c>
      <c r="O20" s="506"/>
      <c r="P20" s="421"/>
      <c r="Q20" s="442"/>
      <c r="R20" s="443" t="s">
        <v>3187</v>
      </c>
      <c r="S20" s="442"/>
      <c r="T20" s="442"/>
      <c r="U20" s="442"/>
      <c r="V20" s="442"/>
      <c r="W20" s="442"/>
      <c r="X20" s="442"/>
      <c r="Y20" s="442"/>
      <c r="Z20" s="442"/>
      <c r="AA20" s="442"/>
      <c r="AB20" s="442"/>
    </row>
    <row r="21" spans="1:28" s="441" customFormat="1" ht="14.25">
      <c r="A21" s="389">
        <v>12</v>
      </c>
      <c r="B21" s="418">
        <v>44014</v>
      </c>
      <c r="C21" s="434"/>
      <c r="D21" s="435" t="s">
        <v>136</v>
      </c>
      <c r="E21" s="436" t="s">
        <v>601</v>
      </c>
      <c r="F21" s="436" t="s">
        <v>3657</v>
      </c>
      <c r="G21" s="450">
        <v>874</v>
      </c>
      <c r="H21" s="436"/>
      <c r="I21" s="421" t="s">
        <v>3658</v>
      </c>
      <c r="J21" s="437" t="s">
        <v>602</v>
      </c>
      <c r="K21" s="437"/>
      <c r="L21" s="438"/>
      <c r="M21" s="437"/>
      <c r="N21" s="439"/>
      <c r="O21" s="440"/>
      <c r="Q21" s="442"/>
      <c r="R21" s="443" t="s">
        <v>603</v>
      </c>
      <c r="S21" s="442"/>
      <c r="T21" s="442"/>
      <c r="U21" s="442"/>
      <c r="V21" s="442"/>
      <c r="W21" s="442"/>
      <c r="X21" s="442"/>
      <c r="Y21" s="442"/>
      <c r="Z21" s="442"/>
      <c r="AA21" s="442"/>
      <c r="AB21" s="442"/>
    </row>
    <row r="22" spans="1:28" s="441" customFormat="1" ht="14.25">
      <c r="A22" s="389">
        <v>13</v>
      </c>
      <c r="B22" s="418">
        <v>44015</v>
      </c>
      <c r="C22" s="434"/>
      <c r="D22" s="435" t="s">
        <v>153</v>
      </c>
      <c r="E22" s="436" t="s">
        <v>601</v>
      </c>
      <c r="F22" s="436" t="s">
        <v>3674</v>
      </c>
      <c r="G22" s="450">
        <v>15900</v>
      </c>
      <c r="H22" s="436"/>
      <c r="I22" s="421" t="s">
        <v>3675</v>
      </c>
      <c r="J22" s="437" t="s">
        <v>602</v>
      </c>
      <c r="K22" s="437"/>
      <c r="L22" s="438"/>
      <c r="M22" s="437"/>
      <c r="N22" s="439"/>
      <c r="O22" s="440"/>
      <c r="Q22" s="442"/>
      <c r="R22" s="443" t="s">
        <v>3187</v>
      </c>
      <c r="S22" s="442"/>
      <c r="T22" s="442"/>
      <c r="U22" s="442"/>
      <c r="V22" s="442"/>
      <c r="W22" s="442"/>
      <c r="X22" s="442"/>
      <c r="Y22" s="442"/>
      <c r="Z22" s="442"/>
      <c r="AA22" s="442"/>
      <c r="AB22" s="442"/>
    </row>
    <row r="23" spans="1:28" s="441" customFormat="1" ht="14.25">
      <c r="A23" s="389">
        <v>14</v>
      </c>
      <c r="B23" s="418">
        <v>44018</v>
      </c>
      <c r="C23" s="434"/>
      <c r="D23" s="435" t="s">
        <v>76</v>
      </c>
      <c r="E23" s="436" t="s">
        <v>601</v>
      </c>
      <c r="F23" s="436" t="s">
        <v>3685</v>
      </c>
      <c r="G23" s="450">
        <v>344</v>
      </c>
      <c r="H23" s="436"/>
      <c r="I23" s="421" t="s">
        <v>3637</v>
      </c>
      <c r="J23" s="437" t="s">
        <v>602</v>
      </c>
      <c r="K23" s="437"/>
      <c r="L23" s="438"/>
      <c r="M23" s="437"/>
      <c r="N23" s="439"/>
      <c r="O23" s="440"/>
      <c r="Q23" s="442"/>
      <c r="R23" s="443" t="s">
        <v>3187</v>
      </c>
      <c r="S23" s="442"/>
      <c r="T23" s="442"/>
      <c r="U23" s="442"/>
      <c r="V23" s="442"/>
      <c r="W23" s="442"/>
      <c r="X23" s="442"/>
      <c r="Y23" s="442"/>
      <c r="Z23" s="442"/>
      <c r="AA23" s="442"/>
      <c r="AB23" s="442"/>
    </row>
    <row r="24" spans="1:28" s="441" customFormat="1" ht="14.25">
      <c r="A24" s="460">
        <v>15</v>
      </c>
      <c r="B24" s="461">
        <v>44018</v>
      </c>
      <c r="C24" s="462"/>
      <c r="D24" s="463" t="s">
        <v>301</v>
      </c>
      <c r="E24" s="464" t="s">
        <v>601</v>
      </c>
      <c r="F24" s="465">
        <v>1810</v>
      </c>
      <c r="G24" s="464">
        <v>1670</v>
      </c>
      <c r="H24" s="464">
        <v>1875</v>
      </c>
      <c r="I24" s="466" t="s">
        <v>3686</v>
      </c>
      <c r="J24" s="467" t="s">
        <v>3699</v>
      </c>
      <c r="K24" s="467">
        <f t="shared" ref="K24" si="16">H24-F24</f>
        <v>65</v>
      </c>
      <c r="L24" s="468">
        <f t="shared" ref="L24" si="17">K24/F24</f>
        <v>3.591160220994475E-2</v>
      </c>
      <c r="M24" s="469" t="s">
        <v>600</v>
      </c>
      <c r="N24" s="470">
        <v>44019</v>
      </c>
      <c r="O24" s="471"/>
      <c r="Q24" s="442"/>
      <c r="R24" s="443" t="s">
        <v>603</v>
      </c>
      <c r="S24" s="442"/>
      <c r="T24" s="442"/>
      <c r="U24" s="442"/>
      <c r="V24" s="442"/>
      <c r="W24" s="442"/>
      <c r="X24" s="442"/>
      <c r="Y24" s="442"/>
      <c r="Z24" s="442"/>
      <c r="AA24" s="442"/>
      <c r="AB24" s="442"/>
    </row>
    <row r="25" spans="1:28" s="441" customFormat="1" ht="14.25">
      <c r="A25" s="460">
        <v>16</v>
      </c>
      <c r="B25" s="461">
        <v>44018</v>
      </c>
      <c r="C25" s="462"/>
      <c r="D25" s="463" t="s">
        <v>565</v>
      </c>
      <c r="E25" s="464" t="s">
        <v>601</v>
      </c>
      <c r="F25" s="465">
        <v>1000</v>
      </c>
      <c r="G25" s="464">
        <v>935</v>
      </c>
      <c r="H25" s="464">
        <v>1040</v>
      </c>
      <c r="I25" s="466" t="s">
        <v>3687</v>
      </c>
      <c r="J25" s="467" t="s">
        <v>3729</v>
      </c>
      <c r="K25" s="467">
        <f t="shared" ref="K25" si="18">H25-F25</f>
        <v>40</v>
      </c>
      <c r="L25" s="468">
        <f t="shared" ref="L25" si="19">K25/F25</f>
        <v>0.04</v>
      </c>
      <c r="M25" s="469" t="s">
        <v>600</v>
      </c>
      <c r="N25" s="470">
        <v>44020</v>
      </c>
      <c r="O25" s="471"/>
      <c r="Q25" s="442"/>
      <c r="R25" s="443" t="s">
        <v>3187</v>
      </c>
      <c r="S25" s="442"/>
      <c r="T25" s="442"/>
      <c r="U25" s="442"/>
      <c r="V25" s="442"/>
      <c r="W25" s="442"/>
      <c r="X25" s="442"/>
      <c r="Y25" s="442"/>
      <c r="Z25" s="442"/>
      <c r="AA25" s="442"/>
      <c r="AB25" s="442"/>
    </row>
    <row r="26" spans="1:28" s="441" customFormat="1" ht="14.25">
      <c r="A26" s="389">
        <v>17</v>
      </c>
      <c r="B26" s="418">
        <v>44018</v>
      </c>
      <c r="C26" s="434"/>
      <c r="D26" s="435" t="s">
        <v>190</v>
      </c>
      <c r="E26" s="436" t="s">
        <v>601</v>
      </c>
      <c r="F26" s="436" t="s">
        <v>3688</v>
      </c>
      <c r="G26" s="450">
        <v>2210</v>
      </c>
      <c r="H26" s="436"/>
      <c r="I26" s="421" t="s">
        <v>3689</v>
      </c>
      <c r="J26" s="437" t="s">
        <v>602</v>
      </c>
      <c r="K26" s="437"/>
      <c r="L26" s="438"/>
      <c r="M26" s="437"/>
      <c r="N26" s="439"/>
      <c r="O26" s="440"/>
      <c r="Q26" s="442"/>
      <c r="R26" s="443" t="s">
        <v>603</v>
      </c>
      <c r="S26" s="442"/>
      <c r="T26" s="442"/>
      <c r="U26" s="442"/>
      <c r="V26" s="442"/>
      <c r="W26" s="442"/>
      <c r="X26" s="442"/>
      <c r="Y26" s="442"/>
      <c r="Z26" s="442"/>
      <c r="AA26" s="442"/>
      <c r="AB26" s="442"/>
    </row>
    <row r="27" spans="1:28" s="441" customFormat="1" ht="14.25">
      <c r="A27" s="389">
        <v>18</v>
      </c>
      <c r="B27" s="418">
        <v>44020</v>
      </c>
      <c r="C27" s="434"/>
      <c r="D27" s="435" t="s">
        <v>803</v>
      </c>
      <c r="E27" s="436" t="s">
        <v>601</v>
      </c>
      <c r="F27" s="436" t="s">
        <v>3730</v>
      </c>
      <c r="G27" s="450">
        <v>880</v>
      </c>
      <c r="H27" s="436"/>
      <c r="I27" s="421" t="s">
        <v>3731</v>
      </c>
      <c r="J27" s="437" t="s">
        <v>602</v>
      </c>
      <c r="K27" s="437"/>
      <c r="L27" s="438"/>
      <c r="M27" s="437"/>
      <c r="N27" s="439"/>
      <c r="O27" s="440"/>
      <c r="Q27" s="442"/>
      <c r="R27" s="443" t="s">
        <v>603</v>
      </c>
      <c r="S27" s="442"/>
      <c r="T27" s="442"/>
      <c r="U27" s="442"/>
      <c r="V27" s="442"/>
      <c r="W27" s="442"/>
      <c r="X27" s="442"/>
      <c r="Y27" s="442"/>
      <c r="Z27" s="442"/>
      <c r="AA27" s="442"/>
      <c r="AB27" s="442"/>
    </row>
    <row r="28" spans="1:28" s="441" customFormat="1" ht="14.25">
      <c r="A28" s="389">
        <v>19</v>
      </c>
      <c r="B28" s="418">
        <v>44020</v>
      </c>
      <c r="C28" s="434"/>
      <c r="D28" s="435" t="s">
        <v>409</v>
      </c>
      <c r="E28" s="436" t="s">
        <v>601</v>
      </c>
      <c r="F28" s="436" t="s">
        <v>3732</v>
      </c>
      <c r="G28" s="450">
        <v>92</v>
      </c>
      <c r="H28" s="436"/>
      <c r="I28" s="421" t="s">
        <v>3733</v>
      </c>
      <c r="J28" s="437" t="s">
        <v>602</v>
      </c>
      <c r="K28" s="437"/>
      <c r="L28" s="438"/>
      <c r="M28" s="437"/>
      <c r="N28" s="439"/>
      <c r="O28" s="440"/>
      <c r="Q28" s="442"/>
      <c r="R28" s="443" t="s">
        <v>603</v>
      </c>
      <c r="S28" s="442"/>
      <c r="T28" s="442"/>
      <c r="U28" s="442"/>
      <c r="V28" s="442"/>
      <c r="W28" s="442"/>
      <c r="X28" s="442"/>
      <c r="Y28" s="442"/>
      <c r="Z28" s="442"/>
      <c r="AA28" s="442"/>
      <c r="AB28" s="442"/>
    </row>
    <row r="29" spans="1:28" s="441" customFormat="1" ht="14.25">
      <c r="A29" s="389">
        <v>20</v>
      </c>
      <c r="B29" s="418">
        <v>44020</v>
      </c>
      <c r="C29" s="434"/>
      <c r="D29" s="435" t="s">
        <v>142</v>
      </c>
      <c r="E29" s="436" t="s">
        <v>3628</v>
      </c>
      <c r="F29" s="436" t="s">
        <v>3734</v>
      </c>
      <c r="G29" s="450">
        <v>6550</v>
      </c>
      <c r="H29" s="436"/>
      <c r="I29" s="421" t="s">
        <v>3735</v>
      </c>
      <c r="J29" s="437" t="s">
        <v>602</v>
      </c>
      <c r="K29" s="437"/>
      <c r="L29" s="438"/>
      <c r="M29" s="437"/>
      <c r="N29" s="439"/>
      <c r="O29" s="440"/>
      <c r="Q29" s="442"/>
      <c r="R29" s="443" t="s">
        <v>603</v>
      </c>
      <c r="S29" s="442"/>
      <c r="T29" s="442"/>
      <c r="U29" s="442"/>
      <c r="V29" s="442"/>
      <c r="W29" s="442"/>
      <c r="X29" s="442"/>
      <c r="Y29" s="442"/>
      <c r="Z29" s="442"/>
      <c r="AA29" s="442"/>
      <c r="AB29" s="442"/>
    </row>
    <row r="30" spans="1:28" s="441" customFormat="1" ht="14.25">
      <c r="A30" s="389">
        <v>21</v>
      </c>
      <c r="B30" s="418">
        <v>44020</v>
      </c>
      <c r="C30" s="434"/>
      <c r="D30" s="435" t="s">
        <v>237</v>
      </c>
      <c r="E30" s="436" t="s">
        <v>601</v>
      </c>
      <c r="F30" s="436" t="s">
        <v>3736</v>
      </c>
      <c r="G30" s="450">
        <v>222</v>
      </c>
      <c r="H30" s="436"/>
      <c r="I30" s="421" t="s">
        <v>3737</v>
      </c>
      <c r="J30" s="437" t="s">
        <v>602</v>
      </c>
      <c r="K30" s="437"/>
      <c r="L30" s="438"/>
      <c r="M30" s="437"/>
      <c r="N30" s="439"/>
      <c r="O30" s="440"/>
      <c r="Q30" s="442"/>
      <c r="R30" s="443" t="s">
        <v>3187</v>
      </c>
      <c r="S30" s="442"/>
      <c r="T30" s="442"/>
      <c r="U30" s="442"/>
      <c r="V30" s="442"/>
      <c r="W30" s="442"/>
      <c r="X30" s="442"/>
      <c r="Y30" s="442"/>
      <c r="Z30" s="442"/>
      <c r="AA30" s="442"/>
      <c r="AB30" s="442"/>
    </row>
    <row r="31" spans="1:28" s="441" customFormat="1" ht="14.25">
      <c r="A31" s="389">
        <v>22</v>
      </c>
      <c r="B31" s="418">
        <v>44020</v>
      </c>
      <c r="C31" s="434"/>
      <c r="D31" s="435" t="s">
        <v>533</v>
      </c>
      <c r="E31" s="436" t="s">
        <v>601</v>
      </c>
      <c r="F31" s="436" t="s">
        <v>3740</v>
      </c>
      <c r="G31" s="450">
        <v>1065</v>
      </c>
      <c r="H31" s="436"/>
      <c r="I31" s="421" t="s">
        <v>3741</v>
      </c>
      <c r="J31" s="437" t="s">
        <v>602</v>
      </c>
      <c r="K31" s="437"/>
      <c r="L31" s="438"/>
      <c r="M31" s="437"/>
      <c r="N31" s="439"/>
      <c r="O31" s="440"/>
      <c r="Q31" s="442"/>
      <c r="R31" s="443" t="s">
        <v>3187</v>
      </c>
      <c r="S31" s="442"/>
      <c r="T31" s="442"/>
      <c r="U31" s="442"/>
      <c r="V31" s="442"/>
      <c r="W31" s="442"/>
      <c r="X31" s="442"/>
      <c r="Y31" s="442"/>
      <c r="Z31" s="442"/>
      <c r="AA31" s="442"/>
      <c r="AB31" s="442"/>
    </row>
    <row r="32" spans="1:28" s="441" customFormat="1" ht="14.25">
      <c r="A32" s="389"/>
      <c r="B32" s="418"/>
      <c r="C32" s="434"/>
      <c r="D32" s="435"/>
      <c r="E32" s="436"/>
      <c r="F32" s="436"/>
      <c r="G32" s="450"/>
      <c r="H32" s="436"/>
      <c r="I32" s="421"/>
      <c r="J32" s="437"/>
      <c r="K32" s="437"/>
      <c r="L32" s="438"/>
      <c r="M32" s="437"/>
      <c r="N32" s="439"/>
      <c r="O32" s="440"/>
      <c r="Q32" s="442"/>
      <c r="R32" s="443"/>
      <c r="S32" s="442"/>
      <c r="T32" s="442"/>
      <c r="U32" s="442"/>
      <c r="V32" s="442"/>
      <c r="W32" s="442"/>
      <c r="X32" s="442"/>
      <c r="Y32" s="442"/>
      <c r="Z32" s="442"/>
      <c r="AA32" s="442"/>
      <c r="AB32" s="442"/>
    </row>
    <row r="33" spans="1:38" s="441" customFormat="1" ht="14.25">
      <c r="A33" s="389"/>
      <c r="B33" s="418"/>
      <c r="C33" s="434"/>
      <c r="D33" s="435"/>
      <c r="E33" s="436"/>
      <c r="F33" s="436"/>
      <c r="G33" s="450"/>
      <c r="H33" s="436"/>
      <c r="I33" s="421"/>
      <c r="J33" s="437"/>
      <c r="K33" s="437"/>
      <c r="L33" s="438"/>
      <c r="M33" s="437"/>
      <c r="N33" s="439"/>
      <c r="O33" s="440"/>
      <c r="Q33" s="442"/>
      <c r="R33" s="443"/>
      <c r="S33" s="442"/>
      <c r="T33" s="442"/>
      <c r="U33" s="442"/>
      <c r="V33" s="442"/>
      <c r="W33" s="442"/>
      <c r="X33" s="442"/>
      <c r="Y33" s="442"/>
      <c r="Z33" s="442"/>
      <c r="AA33" s="442"/>
      <c r="AB33" s="442"/>
    </row>
    <row r="34" spans="1:38" s="5" customFormat="1" ht="14.25">
      <c r="A34" s="389"/>
      <c r="B34" s="418"/>
      <c r="C34" s="419"/>
      <c r="D34" s="397"/>
      <c r="E34" s="420"/>
      <c r="F34" s="421"/>
      <c r="G34" s="422"/>
      <c r="H34" s="422"/>
      <c r="I34" s="421"/>
      <c r="J34" s="382"/>
      <c r="K34" s="382"/>
      <c r="L34" s="381"/>
      <c r="M34" s="377"/>
      <c r="N34" s="395"/>
      <c r="O34" s="388"/>
      <c r="Q34" s="64"/>
      <c r="R34" s="341"/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38" s="5" customFormat="1" ht="12" customHeight="1">
      <c r="A35" s="23" t="s">
        <v>604</v>
      </c>
      <c r="B35" s="24"/>
      <c r="C35" s="25"/>
      <c r="D35" s="26"/>
      <c r="E35" s="27"/>
      <c r="F35" s="28"/>
      <c r="G35" s="28"/>
      <c r="H35" s="28"/>
      <c r="I35" s="28"/>
      <c r="J35" s="65"/>
      <c r="K35" s="28"/>
      <c r="L35" s="28"/>
      <c r="M35" s="38"/>
      <c r="N35" s="65"/>
      <c r="O35" s="66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9" t="s">
        <v>605</v>
      </c>
      <c r="B36" s="23"/>
      <c r="C36" s="23"/>
      <c r="D36" s="23"/>
      <c r="F36" s="30" t="s">
        <v>606</v>
      </c>
      <c r="G36" s="17"/>
      <c r="H36" s="31"/>
      <c r="I36" s="36"/>
      <c r="J36" s="67"/>
      <c r="K36" s="68"/>
      <c r="L36" s="69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 t="s">
        <v>607</v>
      </c>
      <c r="B37" s="23"/>
      <c r="C37" s="23"/>
      <c r="D37" s="23"/>
      <c r="E37" s="32"/>
      <c r="F37" s="30" t="s">
        <v>608</v>
      </c>
      <c r="G37" s="17"/>
      <c r="H37" s="31"/>
      <c r="I37" s="36"/>
      <c r="J37" s="67"/>
      <c r="K37" s="68"/>
      <c r="L37" s="69"/>
      <c r="M37" s="69"/>
      <c r="N37" s="16"/>
      <c r="O37" s="70"/>
      <c r="P37" s="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23"/>
      <c r="B38" s="23"/>
      <c r="C38" s="23"/>
      <c r="D38" s="23"/>
      <c r="E38" s="32"/>
      <c r="F38" s="17"/>
      <c r="G38" s="17"/>
      <c r="H38" s="31"/>
      <c r="I38" s="36"/>
      <c r="J38" s="71"/>
      <c r="K38" s="68"/>
      <c r="L38" s="69"/>
      <c r="M38" s="17"/>
      <c r="N38" s="72"/>
      <c r="O38" s="5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5">
      <c r="A39" s="11"/>
      <c r="B39" s="33" t="s">
        <v>609</v>
      </c>
      <c r="C39" s="33"/>
      <c r="D39" s="33"/>
      <c r="E39" s="33"/>
      <c r="F39" s="34"/>
      <c r="G39" s="32"/>
      <c r="H39" s="32"/>
      <c r="I39" s="73"/>
      <c r="J39" s="74"/>
      <c r="K39" s="75"/>
      <c r="L39" s="12"/>
      <c r="M39" s="12"/>
      <c r="N39" s="11"/>
      <c r="O39" s="53"/>
      <c r="R39" s="82"/>
      <c r="S39" s="16"/>
      <c r="T39" s="16"/>
      <c r="U39" s="16"/>
      <c r="V39" s="16"/>
      <c r="W39" s="16"/>
      <c r="X39" s="16"/>
      <c r="Y39" s="16"/>
      <c r="Z39" s="16"/>
    </row>
    <row r="40" spans="1:38" s="6" customFormat="1" ht="38.25">
      <c r="A40" s="20" t="s">
        <v>16</v>
      </c>
      <c r="B40" s="21" t="s">
        <v>575</v>
      </c>
      <c r="C40" s="21"/>
      <c r="D40" s="22" t="s">
        <v>588</v>
      </c>
      <c r="E40" s="21" t="s">
        <v>589</v>
      </c>
      <c r="F40" s="21" t="s">
        <v>590</v>
      </c>
      <c r="G40" s="21" t="s">
        <v>610</v>
      </c>
      <c r="H40" s="21" t="s">
        <v>592</v>
      </c>
      <c r="I40" s="21" t="s">
        <v>593</v>
      </c>
      <c r="J40" s="76" t="s">
        <v>594</v>
      </c>
      <c r="K40" s="62" t="s">
        <v>611</v>
      </c>
      <c r="L40" s="63" t="s">
        <v>596</v>
      </c>
      <c r="M40" s="77" t="s">
        <v>612</v>
      </c>
      <c r="N40" s="21" t="s">
        <v>613</v>
      </c>
      <c r="O40" s="21" t="s">
        <v>597</v>
      </c>
      <c r="P40" s="78" t="s">
        <v>598</v>
      </c>
      <c r="Q40" s="40"/>
      <c r="R40" s="38"/>
      <c r="S40" s="38"/>
      <c r="T40" s="38"/>
    </row>
    <row r="41" spans="1:38" s="413" customFormat="1" ht="15" customHeight="1">
      <c r="A41" s="476">
        <v>1</v>
      </c>
      <c r="B41" s="472">
        <v>44006</v>
      </c>
      <c r="C41" s="477"/>
      <c r="D41" s="455" t="s">
        <v>3639</v>
      </c>
      <c r="E41" s="456" t="s">
        <v>601</v>
      </c>
      <c r="F41" s="456">
        <v>646</v>
      </c>
      <c r="G41" s="478">
        <v>629</v>
      </c>
      <c r="H41" s="478">
        <v>625.5</v>
      </c>
      <c r="I41" s="456" t="s">
        <v>3640</v>
      </c>
      <c r="J41" s="457" t="s">
        <v>3652</v>
      </c>
      <c r="K41" s="457">
        <f t="shared" ref="K41:K43" si="20">H41-F41</f>
        <v>-20.5</v>
      </c>
      <c r="L41" s="458">
        <f t="shared" ref="L41:L43" si="21">K41/F41</f>
        <v>-3.1733746130030958E-2</v>
      </c>
      <c r="M41" s="473" t="s">
        <v>664</v>
      </c>
      <c r="N41" s="459"/>
      <c r="O41" s="474"/>
      <c r="P41" s="479">
        <v>44013</v>
      </c>
      <c r="Q41" s="7"/>
      <c r="R41" s="344" t="s">
        <v>603</v>
      </c>
      <c r="S41" s="433"/>
      <c r="T41" s="433"/>
      <c r="U41" s="433"/>
      <c r="V41" s="433"/>
      <c r="W41" s="433"/>
      <c r="X41" s="433"/>
      <c r="Y41" s="433"/>
      <c r="Z41" s="433"/>
      <c r="AA41" s="433"/>
    </row>
    <row r="42" spans="1:38" s="413" customFormat="1" ht="15" customHeight="1">
      <c r="A42" s="476">
        <v>2</v>
      </c>
      <c r="B42" s="472">
        <v>44006</v>
      </c>
      <c r="C42" s="477"/>
      <c r="D42" s="455" t="s">
        <v>136</v>
      </c>
      <c r="E42" s="456" t="s">
        <v>601</v>
      </c>
      <c r="F42" s="456">
        <v>957</v>
      </c>
      <c r="G42" s="478">
        <v>925</v>
      </c>
      <c r="H42" s="478">
        <v>925.5</v>
      </c>
      <c r="I42" s="456">
        <v>1025</v>
      </c>
      <c r="J42" s="457" t="s">
        <v>3653</v>
      </c>
      <c r="K42" s="457">
        <f t="shared" si="20"/>
        <v>-31.5</v>
      </c>
      <c r="L42" s="458">
        <f t="shared" si="21"/>
        <v>-3.2915360501567396E-2</v>
      </c>
      <c r="M42" s="473" t="s">
        <v>664</v>
      </c>
      <c r="N42" s="459"/>
      <c r="O42" s="474"/>
      <c r="P42" s="479">
        <v>44013</v>
      </c>
      <c r="Q42" s="7"/>
      <c r="R42" s="344" t="s">
        <v>3187</v>
      </c>
      <c r="S42" s="433"/>
      <c r="T42" s="433"/>
      <c r="U42" s="433"/>
      <c r="V42" s="433"/>
      <c r="W42" s="433"/>
      <c r="X42" s="433"/>
      <c r="Y42" s="433"/>
      <c r="Z42" s="433"/>
      <c r="AA42" s="433"/>
    </row>
    <row r="43" spans="1:38" s="413" customFormat="1" ht="15" customHeight="1">
      <c r="A43" s="493">
        <v>3</v>
      </c>
      <c r="B43" s="494">
        <v>44008</v>
      </c>
      <c r="C43" s="495"/>
      <c r="D43" s="496" t="s">
        <v>53</v>
      </c>
      <c r="E43" s="497" t="s">
        <v>601</v>
      </c>
      <c r="F43" s="497">
        <v>782</v>
      </c>
      <c r="G43" s="498">
        <v>758</v>
      </c>
      <c r="H43" s="498">
        <v>803</v>
      </c>
      <c r="I43" s="497">
        <v>825</v>
      </c>
      <c r="J43" s="492" t="s">
        <v>650</v>
      </c>
      <c r="K43" s="492">
        <f t="shared" si="20"/>
        <v>21</v>
      </c>
      <c r="L43" s="499">
        <f t="shared" si="21"/>
        <v>2.6854219948849106E-2</v>
      </c>
      <c r="M43" s="500" t="s">
        <v>600</v>
      </c>
      <c r="N43" s="501"/>
      <c r="O43" s="502"/>
      <c r="P43" s="501">
        <v>44020</v>
      </c>
      <c r="Q43" s="7"/>
      <c r="R43" s="344" t="s">
        <v>3187</v>
      </c>
      <c r="S43" s="433"/>
      <c r="T43" s="433"/>
      <c r="U43" s="433"/>
      <c r="V43" s="433"/>
      <c r="W43" s="433"/>
      <c r="X43" s="433"/>
      <c r="Y43" s="433"/>
      <c r="Z43" s="433"/>
      <c r="AA43" s="433"/>
    </row>
    <row r="44" spans="1:38" s="413" customFormat="1" ht="15" customHeight="1">
      <c r="A44" s="493">
        <v>4</v>
      </c>
      <c r="B44" s="494">
        <v>44011</v>
      </c>
      <c r="C44" s="495"/>
      <c r="D44" s="496" t="s">
        <v>98</v>
      </c>
      <c r="E44" s="497" t="s">
        <v>601</v>
      </c>
      <c r="F44" s="497">
        <v>147</v>
      </c>
      <c r="G44" s="498">
        <v>142.5</v>
      </c>
      <c r="H44" s="498">
        <v>151</v>
      </c>
      <c r="I44" s="497" t="s">
        <v>3645</v>
      </c>
      <c r="J44" s="492" t="s">
        <v>3666</v>
      </c>
      <c r="K44" s="492">
        <f t="shared" ref="K44" si="22">H44-F44</f>
        <v>4</v>
      </c>
      <c r="L44" s="499">
        <f t="shared" ref="L44" si="23">K44/F44</f>
        <v>2.7210884353741496E-2</v>
      </c>
      <c r="M44" s="500" t="s">
        <v>600</v>
      </c>
      <c r="N44" s="501"/>
      <c r="O44" s="502"/>
      <c r="P44" s="501">
        <v>44014</v>
      </c>
      <c r="Q44" s="7"/>
      <c r="R44" s="344" t="s">
        <v>603</v>
      </c>
      <c r="S44" s="433"/>
      <c r="T44" s="433"/>
      <c r="U44" s="433"/>
      <c r="V44" s="433"/>
      <c r="W44" s="433"/>
      <c r="X44" s="433"/>
      <c r="Y44" s="433"/>
      <c r="Z44" s="433"/>
      <c r="AA44" s="433"/>
    </row>
    <row r="45" spans="1:38" s="413" customFormat="1" ht="15" customHeight="1">
      <c r="A45" s="394">
        <v>5</v>
      </c>
      <c r="B45" s="418">
        <v>44012</v>
      </c>
      <c r="C45" s="378"/>
      <c r="D45" s="379" t="s">
        <v>38</v>
      </c>
      <c r="E45" s="417" t="s">
        <v>3628</v>
      </c>
      <c r="F45" s="417" t="s">
        <v>3648</v>
      </c>
      <c r="G45" s="399">
        <v>1352</v>
      </c>
      <c r="H45" s="399"/>
      <c r="I45" s="417" t="s">
        <v>3638</v>
      </c>
      <c r="J45" s="398" t="s">
        <v>602</v>
      </c>
      <c r="K45" s="398"/>
      <c r="L45" s="381"/>
      <c r="M45" s="452"/>
      <c r="N45" s="453"/>
      <c r="O45" s="398"/>
      <c r="P45" s="454"/>
      <c r="Q45" s="7"/>
      <c r="R45" s="344" t="s">
        <v>603</v>
      </c>
      <c r="S45" s="433"/>
      <c r="T45" s="433"/>
      <c r="U45" s="433"/>
      <c r="V45" s="433"/>
      <c r="W45" s="433"/>
      <c r="X45" s="433"/>
      <c r="Y45" s="433"/>
      <c r="Z45" s="433"/>
      <c r="AA45" s="433"/>
    </row>
    <row r="46" spans="1:38" s="413" customFormat="1" ht="15" customHeight="1">
      <c r="A46" s="493">
        <v>6</v>
      </c>
      <c r="B46" s="494">
        <v>44012</v>
      </c>
      <c r="C46" s="495"/>
      <c r="D46" s="496" t="s">
        <v>126</v>
      </c>
      <c r="E46" s="497" t="s">
        <v>601</v>
      </c>
      <c r="F46" s="497">
        <v>726.5</v>
      </c>
      <c r="G46" s="498">
        <v>714</v>
      </c>
      <c r="H46" s="498">
        <v>744.5</v>
      </c>
      <c r="I46" s="497" t="s">
        <v>3649</v>
      </c>
      <c r="J46" s="492" t="s">
        <v>3665</v>
      </c>
      <c r="K46" s="492">
        <f t="shared" ref="K46" si="24">H46-F46</f>
        <v>18</v>
      </c>
      <c r="L46" s="499">
        <f t="shared" ref="L46" si="25">K46/F46</f>
        <v>2.4776324845147971E-2</v>
      </c>
      <c r="M46" s="500" t="s">
        <v>600</v>
      </c>
      <c r="N46" s="501"/>
      <c r="O46" s="502"/>
      <c r="P46" s="501">
        <v>44014</v>
      </c>
      <c r="Q46" s="7"/>
      <c r="R46" s="344" t="s">
        <v>603</v>
      </c>
      <c r="S46" s="433"/>
      <c r="T46" s="433"/>
      <c r="U46" s="433"/>
      <c r="V46" s="433"/>
      <c r="W46" s="433"/>
      <c r="X46" s="433"/>
      <c r="Y46" s="433"/>
      <c r="Z46" s="433"/>
      <c r="AA46" s="433"/>
    </row>
    <row r="47" spans="1:38" s="413" customFormat="1" ht="15" customHeight="1">
      <c r="A47" s="476">
        <v>7</v>
      </c>
      <c r="B47" s="472">
        <v>44013</v>
      </c>
      <c r="C47" s="477"/>
      <c r="D47" s="455" t="s">
        <v>91</v>
      </c>
      <c r="E47" s="456" t="s">
        <v>601</v>
      </c>
      <c r="F47" s="456">
        <v>2255</v>
      </c>
      <c r="G47" s="478">
        <v>2200</v>
      </c>
      <c r="H47" s="478">
        <v>2195</v>
      </c>
      <c r="I47" s="456">
        <v>2350</v>
      </c>
      <c r="J47" s="457" t="s">
        <v>3663</v>
      </c>
      <c r="K47" s="457">
        <f t="shared" ref="K47" si="26">H47-F47</f>
        <v>-60</v>
      </c>
      <c r="L47" s="458">
        <f t="shared" ref="L47" si="27">K47/F47</f>
        <v>-2.6607538802660754E-2</v>
      </c>
      <c r="M47" s="473" t="s">
        <v>664</v>
      </c>
      <c r="N47" s="459"/>
      <c r="O47" s="474"/>
      <c r="P47" s="479">
        <v>44014</v>
      </c>
      <c r="Q47" s="7"/>
      <c r="R47" s="344" t="s">
        <v>603</v>
      </c>
      <c r="S47" s="433"/>
      <c r="T47" s="433"/>
      <c r="U47" s="433"/>
      <c r="V47" s="433"/>
      <c r="W47" s="433"/>
      <c r="X47" s="433"/>
      <c r="Y47" s="433"/>
      <c r="Z47" s="433"/>
      <c r="AA47" s="433"/>
    </row>
    <row r="48" spans="1:38" s="413" customFormat="1" ht="15" customHeight="1">
      <c r="A48" s="510">
        <v>8</v>
      </c>
      <c r="B48" s="511">
        <v>44014</v>
      </c>
      <c r="C48" s="512"/>
      <c r="D48" s="510" t="s">
        <v>46</v>
      </c>
      <c r="E48" s="513" t="s">
        <v>3628</v>
      </c>
      <c r="F48" s="514">
        <v>194</v>
      </c>
      <c r="G48" s="514">
        <v>200</v>
      </c>
      <c r="H48" s="514">
        <v>194</v>
      </c>
      <c r="I48" s="514" t="s">
        <v>3659</v>
      </c>
      <c r="J48" s="515" t="s">
        <v>709</v>
      </c>
      <c r="K48" s="516">
        <v>0</v>
      </c>
      <c r="L48" s="517">
        <v>0</v>
      </c>
      <c r="M48" s="515" t="s">
        <v>709</v>
      </c>
      <c r="N48" s="518"/>
      <c r="O48" s="519"/>
      <c r="P48" s="520">
        <v>44015</v>
      </c>
      <c r="Q48" s="7"/>
      <c r="R48" s="344" t="s">
        <v>603</v>
      </c>
      <c r="S48" s="433"/>
      <c r="T48" s="433"/>
      <c r="U48" s="433"/>
      <c r="V48" s="433"/>
      <c r="W48" s="433"/>
      <c r="X48" s="433"/>
      <c r="Y48" s="433"/>
      <c r="Z48" s="433"/>
      <c r="AA48" s="433"/>
    </row>
    <row r="49" spans="1:34" s="413" customFormat="1" ht="15" customHeight="1">
      <c r="A49" s="394">
        <v>9</v>
      </c>
      <c r="B49" s="418">
        <v>44015</v>
      </c>
      <c r="C49" s="378"/>
      <c r="D49" s="379" t="s">
        <v>83</v>
      </c>
      <c r="E49" s="417" t="s">
        <v>601</v>
      </c>
      <c r="F49" s="417" t="s">
        <v>3676</v>
      </c>
      <c r="G49" s="399">
        <v>615</v>
      </c>
      <c r="H49" s="399"/>
      <c r="I49" s="417" t="s">
        <v>3677</v>
      </c>
      <c r="J49" s="398" t="s">
        <v>602</v>
      </c>
      <c r="K49" s="398"/>
      <c r="L49" s="381"/>
      <c r="M49" s="437"/>
      <c r="N49" s="454"/>
      <c r="O49" s="440"/>
      <c r="P49" s="521"/>
      <c r="Q49" s="7"/>
      <c r="R49" s="344" t="s">
        <v>603</v>
      </c>
      <c r="S49" s="433"/>
      <c r="T49" s="433"/>
      <c r="U49" s="433"/>
      <c r="V49" s="433"/>
      <c r="W49" s="433"/>
      <c r="X49" s="433"/>
      <c r="Y49" s="433"/>
      <c r="Z49" s="433"/>
      <c r="AA49" s="433"/>
    </row>
    <row r="50" spans="1:34" s="413" customFormat="1" ht="15" customHeight="1">
      <c r="A50" s="394">
        <v>10</v>
      </c>
      <c r="B50" s="418">
        <v>44020</v>
      </c>
      <c r="C50" s="378"/>
      <c r="D50" s="534" t="s">
        <v>69</v>
      </c>
      <c r="E50" s="417" t="s">
        <v>601</v>
      </c>
      <c r="F50" s="417" t="s">
        <v>3738</v>
      </c>
      <c r="G50" s="399">
        <v>549</v>
      </c>
      <c r="H50" s="399"/>
      <c r="I50" s="417" t="s">
        <v>3739</v>
      </c>
      <c r="J50" s="398" t="s">
        <v>602</v>
      </c>
      <c r="K50" s="398"/>
      <c r="L50" s="381"/>
      <c r="M50" s="437"/>
      <c r="N50" s="454"/>
      <c r="O50" s="440"/>
      <c r="P50" s="521"/>
      <c r="Q50" s="7"/>
      <c r="R50" s="344" t="s">
        <v>603</v>
      </c>
      <c r="S50" s="433"/>
      <c r="T50" s="433"/>
      <c r="U50" s="433"/>
      <c r="V50" s="433"/>
      <c r="W50" s="433"/>
      <c r="X50" s="433"/>
      <c r="Y50" s="433"/>
      <c r="Z50" s="433"/>
      <c r="AA50" s="433"/>
    </row>
    <row r="51" spans="1:34" s="413" customFormat="1" ht="15" customHeight="1">
      <c r="A51" s="394">
        <v>11</v>
      </c>
      <c r="B51" s="418"/>
      <c r="C51" s="378"/>
      <c r="D51" s="379"/>
      <c r="E51" s="417"/>
      <c r="F51" s="417"/>
      <c r="G51" s="399"/>
      <c r="H51" s="399"/>
      <c r="I51" s="417"/>
      <c r="J51" s="398"/>
      <c r="K51" s="398"/>
      <c r="L51" s="381"/>
      <c r="M51" s="437"/>
      <c r="N51" s="454"/>
      <c r="O51" s="440"/>
      <c r="P51" s="521"/>
      <c r="Q51" s="7"/>
      <c r="R51" s="344"/>
      <c r="S51" s="433"/>
      <c r="T51" s="433"/>
      <c r="U51" s="433"/>
      <c r="V51" s="433"/>
      <c r="W51" s="433"/>
      <c r="X51" s="433"/>
      <c r="Y51" s="433"/>
      <c r="Z51" s="433"/>
      <c r="AA51" s="433"/>
    </row>
    <row r="52" spans="1:34" s="413" customFormat="1" ht="15" customHeight="1">
      <c r="A52" s="522"/>
      <c r="B52" s="523"/>
      <c r="C52" s="524"/>
      <c r="D52" s="525"/>
      <c r="E52" s="526"/>
      <c r="F52" s="526"/>
      <c r="G52" s="527"/>
      <c r="H52" s="527"/>
      <c r="I52" s="526"/>
      <c r="J52" s="398"/>
      <c r="K52" s="398"/>
      <c r="L52" s="381"/>
      <c r="M52" s="437"/>
      <c r="N52" s="454"/>
      <c r="O52" s="440"/>
      <c r="P52" s="521"/>
      <c r="Q52" s="7"/>
      <c r="R52" s="344"/>
      <c r="S52" s="433"/>
      <c r="T52" s="433"/>
      <c r="U52" s="433"/>
      <c r="V52" s="433"/>
      <c r="W52" s="433"/>
      <c r="X52" s="433"/>
      <c r="Y52" s="433"/>
      <c r="Z52" s="433"/>
      <c r="AA52" s="433"/>
    </row>
    <row r="53" spans="1:34" ht="15" customHeight="1">
      <c r="A53" s="424"/>
      <c r="B53" s="424"/>
      <c r="C53" s="424"/>
      <c r="D53" s="424"/>
      <c r="E53" s="424"/>
      <c r="F53" s="451"/>
      <c r="G53" s="451"/>
      <c r="H53" s="451"/>
      <c r="I53" s="451"/>
      <c r="J53" s="509"/>
      <c r="K53" s="451"/>
      <c r="L53" s="451"/>
      <c r="M53" s="380"/>
      <c r="N53" s="382"/>
      <c r="O53" s="382"/>
      <c r="P53" s="383"/>
      <c r="Q53" s="11"/>
      <c r="R53" s="12"/>
      <c r="S53" s="16"/>
      <c r="T53" s="16"/>
      <c r="U53" s="16"/>
      <c r="V53" s="16"/>
      <c r="W53" s="16"/>
      <c r="X53" s="16"/>
      <c r="Y53" s="16"/>
      <c r="Z53" s="16"/>
      <c r="AA53" s="16"/>
    </row>
    <row r="54" spans="1:34" ht="44.25" customHeight="1">
      <c r="A54" s="23" t="s">
        <v>604</v>
      </c>
      <c r="B54" s="39"/>
      <c r="C54" s="39"/>
      <c r="D54" s="40"/>
      <c r="E54" s="36"/>
      <c r="F54" s="36"/>
      <c r="G54" s="35"/>
      <c r="H54" s="35"/>
      <c r="I54" s="36"/>
      <c r="J54" s="17"/>
      <c r="K54" s="79"/>
      <c r="L54" s="80"/>
      <c r="M54" s="79"/>
      <c r="N54" s="81"/>
      <c r="O54" s="79"/>
      <c r="P54" s="81"/>
      <c r="Q54" s="16"/>
      <c r="R54" s="12"/>
      <c r="S54" s="16"/>
      <c r="T54" s="16"/>
      <c r="U54" s="16"/>
      <c r="V54" s="16"/>
      <c r="W54" s="16"/>
      <c r="X54" s="16"/>
      <c r="Y54" s="16"/>
      <c r="Z54" s="5"/>
      <c r="AA54" s="5"/>
      <c r="AB54" s="5"/>
    </row>
    <row r="55" spans="1:34" s="6" customFormat="1">
      <c r="A55" s="29" t="s">
        <v>605</v>
      </c>
      <c r="B55" s="23"/>
      <c r="C55" s="23"/>
      <c r="D55" s="23"/>
      <c r="E55" s="5"/>
      <c r="F55" s="30" t="s">
        <v>606</v>
      </c>
      <c r="G55" s="41"/>
      <c r="H55" s="42"/>
      <c r="I55" s="82"/>
      <c r="J55" s="17"/>
      <c r="K55" s="83"/>
      <c r="L55" s="84"/>
      <c r="M55" s="85"/>
      <c r="N55" s="86"/>
      <c r="O55" s="87"/>
      <c r="P55" s="5"/>
      <c r="Q55" s="4"/>
      <c r="R55" s="12"/>
      <c r="Z55" s="9"/>
      <c r="AA55" s="9"/>
      <c r="AB55" s="9"/>
      <c r="AC55" s="9"/>
      <c r="AD55" s="9"/>
      <c r="AE55" s="9"/>
      <c r="AF55" s="9"/>
      <c r="AG55" s="9"/>
      <c r="AH55" s="9"/>
    </row>
    <row r="56" spans="1:34" s="9" customFormat="1" ht="14.25" customHeight="1">
      <c r="A56" s="29"/>
      <c r="B56" s="23"/>
      <c r="C56" s="23"/>
      <c r="D56" s="23"/>
      <c r="E56" s="32"/>
      <c r="F56" s="30" t="s">
        <v>608</v>
      </c>
      <c r="G56" s="41"/>
      <c r="H56" s="42"/>
      <c r="I56" s="82"/>
      <c r="J56" s="17"/>
      <c r="K56" s="83"/>
      <c r="L56" s="84"/>
      <c r="M56" s="85"/>
      <c r="N56" s="86"/>
      <c r="O56" s="87"/>
      <c r="P56" s="5"/>
      <c r="Q56" s="4"/>
      <c r="R56" s="12"/>
      <c r="S56" s="6"/>
      <c r="Y56" s="6"/>
      <c r="Z56" s="6"/>
    </row>
    <row r="57" spans="1:34" s="9" customFormat="1" ht="14.25" customHeight="1">
      <c r="A57" s="23"/>
      <c r="B57" s="23"/>
      <c r="C57" s="23"/>
      <c r="D57" s="23"/>
      <c r="E57" s="32"/>
      <c r="F57" s="17"/>
      <c r="G57" s="17"/>
      <c r="H57" s="31"/>
      <c r="I57" s="36"/>
      <c r="J57" s="71"/>
      <c r="K57" s="68"/>
      <c r="L57" s="69"/>
      <c r="M57" s="17"/>
      <c r="N57" s="72"/>
      <c r="O57" s="57"/>
      <c r="P57" s="8"/>
      <c r="Q57" s="4"/>
      <c r="R57" s="12"/>
      <c r="S57" s="6"/>
      <c r="Y57" s="6"/>
      <c r="Z57" s="6"/>
    </row>
    <row r="58" spans="1:34" s="9" customFormat="1" ht="15">
      <c r="A58" s="43" t="s">
        <v>615</v>
      </c>
      <c r="B58" s="43"/>
      <c r="C58" s="43"/>
      <c r="D58" s="43"/>
      <c r="E58" s="32"/>
      <c r="F58" s="17"/>
      <c r="G58" s="12"/>
      <c r="H58" s="17"/>
      <c r="I58" s="12"/>
      <c r="J58" s="88"/>
      <c r="K58" s="12"/>
      <c r="L58" s="12"/>
      <c r="M58" s="12"/>
      <c r="N58" s="12"/>
      <c r="O58" s="89"/>
      <c r="P58"/>
      <c r="Q58" s="4"/>
      <c r="R58" s="12"/>
      <c r="S58" s="6"/>
      <c r="Y58" s="6"/>
      <c r="Z58" s="6"/>
    </row>
    <row r="59" spans="1:34" s="9" customFormat="1" ht="38.25">
      <c r="A59" s="21" t="s">
        <v>16</v>
      </c>
      <c r="B59" s="21" t="s">
        <v>575</v>
      </c>
      <c r="C59" s="21"/>
      <c r="D59" s="22" t="s">
        <v>588</v>
      </c>
      <c r="E59" s="21" t="s">
        <v>589</v>
      </c>
      <c r="F59" s="21" t="s">
        <v>590</v>
      </c>
      <c r="G59" s="21" t="s">
        <v>610</v>
      </c>
      <c r="H59" s="21" t="s">
        <v>592</v>
      </c>
      <c r="I59" s="21" t="s">
        <v>593</v>
      </c>
      <c r="J59" s="20" t="s">
        <v>594</v>
      </c>
      <c r="K59" s="77" t="s">
        <v>616</v>
      </c>
      <c r="L59" s="77" t="s">
        <v>612</v>
      </c>
      <c r="M59" s="21" t="s">
        <v>613</v>
      </c>
      <c r="N59" s="20" t="s">
        <v>597</v>
      </c>
      <c r="O59" s="90" t="s">
        <v>598</v>
      </c>
      <c r="P59" s="5"/>
      <c r="Q59" s="4"/>
      <c r="R59" s="17"/>
      <c r="S59" s="6"/>
      <c r="Y59" s="6"/>
      <c r="Z59" s="6"/>
    </row>
    <row r="60" spans="1:34" s="9" customFormat="1" ht="14.25">
      <c r="A60" s="553">
        <v>1</v>
      </c>
      <c r="B60" s="563">
        <v>44013</v>
      </c>
      <c r="C60" s="486"/>
      <c r="D60" s="487" t="s">
        <v>3654</v>
      </c>
      <c r="E60" s="488" t="s">
        <v>3628</v>
      </c>
      <c r="F60" s="489">
        <v>10395</v>
      </c>
      <c r="G60" s="488">
        <v>10555</v>
      </c>
      <c r="H60" s="488">
        <v>10555</v>
      </c>
      <c r="I60" s="488">
        <v>10200</v>
      </c>
      <c r="J60" s="563" t="s">
        <v>3664</v>
      </c>
      <c r="K60" s="490" t="s">
        <v>3661</v>
      </c>
      <c r="L60" s="553">
        <v>-8100</v>
      </c>
      <c r="M60" s="553">
        <v>75</v>
      </c>
      <c r="N60" s="553" t="s">
        <v>664</v>
      </c>
      <c r="O60" s="555">
        <v>44014</v>
      </c>
      <c r="P60" s="400"/>
      <c r="Q60" s="400"/>
      <c r="R60" s="344" t="s">
        <v>603</v>
      </c>
      <c r="S60" s="40"/>
      <c r="Y60" s="6"/>
      <c r="Z60" s="6"/>
    </row>
    <row r="61" spans="1:34" s="9" customFormat="1" ht="14.25">
      <c r="A61" s="554"/>
      <c r="B61" s="564"/>
      <c r="C61" s="486"/>
      <c r="D61" s="487" t="s">
        <v>3655</v>
      </c>
      <c r="E61" s="488" t="s">
        <v>3628</v>
      </c>
      <c r="F61" s="491" t="s">
        <v>3660</v>
      </c>
      <c r="G61" s="488"/>
      <c r="H61" s="488">
        <v>36</v>
      </c>
      <c r="I61" s="488"/>
      <c r="J61" s="564"/>
      <c r="K61" s="490" t="s">
        <v>3662</v>
      </c>
      <c r="L61" s="554"/>
      <c r="M61" s="554"/>
      <c r="N61" s="554"/>
      <c r="O61" s="556"/>
      <c r="P61" s="4"/>
      <c r="Q61" s="4"/>
      <c r="R61" s="432"/>
      <c r="S61" s="6"/>
      <c r="Y61" s="6"/>
      <c r="Z61" s="6"/>
    </row>
    <row r="62" spans="1:34" s="9" customFormat="1" ht="14.25">
      <c r="A62" s="561"/>
      <c r="B62" s="562"/>
      <c r="C62" s="444"/>
      <c r="D62" s="397"/>
      <c r="E62" s="445"/>
      <c r="F62" s="446"/>
      <c r="G62" s="445"/>
      <c r="H62" s="445"/>
      <c r="I62" s="445"/>
      <c r="J62" s="562"/>
      <c r="K62" s="447"/>
      <c r="L62" s="557"/>
      <c r="M62" s="557"/>
      <c r="N62" s="557"/>
      <c r="O62" s="559"/>
      <c r="P62" s="4"/>
      <c r="Q62" s="4"/>
      <c r="R62" s="432"/>
      <c r="S62" s="6"/>
      <c r="Y62" s="6"/>
      <c r="Z62" s="6"/>
    </row>
    <row r="63" spans="1:34" s="9" customFormat="1" ht="14.25">
      <c r="A63" s="561"/>
      <c r="B63" s="562"/>
      <c r="C63" s="444"/>
      <c r="D63" s="397"/>
      <c r="E63" s="445"/>
      <c r="F63" s="448"/>
      <c r="G63" s="445"/>
      <c r="H63" s="445"/>
      <c r="I63" s="445"/>
      <c r="J63" s="562"/>
      <c r="K63" s="447"/>
      <c r="L63" s="558"/>
      <c r="M63" s="558"/>
      <c r="N63" s="558"/>
      <c r="O63" s="560"/>
      <c r="P63" s="4"/>
      <c r="Q63" s="4"/>
      <c r="R63" s="432"/>
      <c r="S63" s="6"/>
      <c r="Y63" s="6"/>
      <c r="Z63" s="6"/>
    </row>
    <row r="64" spans="1:34" s="9" customFormat="1" ht="14.25">
      <c r="A64" s="425"/>
      <c r="B64" s="426"/>
      <c r="C64" s="426"/>
      <c r="D64" s="427"/>
      <c r="E64" s="425"/>
      <c r="F64" s="428"/>
      <c r="G64" s="425"/>
      <c r="H64" s="425"/>
      <c r="I64" s="425"/>
      <c r="J64" s="429"/>
      <c r="K64" s="429"/>
      <c r="L64" s="430"/>
      <c r="M64" s="429"/>
      <c r="N64" s="429"/>
      <c r="O64" s="431"/>
      <c r="P64" s="4"/>
      <c r="Q64" s="4"/>
      <c r="R64" s="93"/>
      <c r="S64" s="6"/>
      <c r="Y64" s="6"/>
      <c r="Z64" s="6"/>
    </row>
    <row r="65" spans="1:34" s="9" customFormat="1" ht="15">
      <c r="A65" s="384"/>
      <c r="B65" s="385"/>
      <c r="C65" s="385"/>
      <c r="D65" s="386"/>
      <c r="E65" s="384"/>
      <c r="F65" s="392"/>
      <c r="G65" s="384"/>
      <c r="H65" s="384"/>
      <c r="I65" s="384"/>
      <c r="J65" s="385"/>
      <c r="K65" s="79"/>
      <c r="L65" s="384"/>
      <c r="M65" s="384"/>
      <c r="N65" s="384"/>
      <c r="O65" s="393"/>
      <c r="P65" s="4"/>
      <c r="Q65" s="4"/>
      <c r="R65" s="93"/>
      <c r="S65" s="6"/>
      <c r="Y65" s="6"/>
      <c r="Z65" s="6"/>
    </row>
    <row r="66" spans="1:34" s="6" customFormat="1">
      <c r="A66" s="44"/>
      <c r="B66" s="45"/>
      <c r="C66" s="46"/>
      <c r="D66" s="47"/>
      <c r="E66" s="48"/>
      <c r="F66" s="49"/>
      <c r="G66" s="49"/>
      <c r="H66" s="49"/>
      <c r="I66" s="49"/>
      <c r="J66" s="17"/>
      <c r="K66" s="91"/>
      <c r="L66" s="91"/>
      <c r="M66" s="17"/>
      <c r="N66" s="16"/>
      <c r="O66" s="92"/>
      <c r="P66" s="5"/>
      <c r="Q66" s="4"/>
      <c r="R66" s="17"/>
      <c r="Z66" s="9"/>
      <c r="AA66" s="9"/>
      <c r="AB66" s="9"/>
      <c r="AC66" s="9"/>
      <c r="AD66" s="9"/>
      <c r="AE66" s="9"/>
      <c r="AF66" s="9"/>
      <c r="AG66" s="9"/>
      <c r="AH66" s="9"/>
    </row>
    <row r="67" spans="1:34" s="6" customFormat="1" ht="15">
      <c r="A67" s="50" t="s">
        <v>617</v>
      </c>
      <c r="B67" s="50"/>
      <c r="C67" s="50"/>
      <c r="D67" s="50"/>
      <c r="E67" s="51"/>
      <c r="F67" s="49"/>
      <c r="G67" s="49"/>
      <c r="H67" s="49"/>
      <c r="I67" s="49"/>
      <c r="J67" s="53"/>
      <c r="K67" s="12"/>
      <c r="L67" s="12"/>
      <c r="M67" s="12"/>
      <c r="N67" s="11"/>
      <c r="O67" s="53"/>
      <c r="P67" s="5"/>
      <c r="Q67" s="4"/>
      <c r="R67" s="17"/>
      <c r="Z67" s="9"/>
      <c r="AA67" s="9"/>
      <c r="AB67" s="9"/>
      <c r="AC67" s="9"/>
      <c r="AD67" s="9"/>
      <c r="AE67" s="9"/>
      <c r="AF67" s="9"/>
      <c r="AG67" s="9"/>
      <c r="AH67" s="9"/>
    </row>
    <row r="68" spans="1:34" s="6" customFormat="1" ht="38.25">
      <c r="A68" s="21" t="s">
        <v>16</v>
      </c>
      <c r="B68" s="21" t="s">
        <v>575</v>
      </c>
      <c r="C68" s="21"/>
      <c r="D68" s="22" t="s">
        <v>588</v>
      </c>
      <c r="E68" s="21" t="s">
        <v>589</v>
      </c>
      <c r="F68" s="21" t="s">
        <v>590</v>
      </c>
      <c r="G68" s="52" t="s">
        <v>610</v>
      </c>
      <c r="H68" s="21" t="s">
        <v>592</v>
      </c>
      <c r="I68" s="21" t="s">
        <v>593</v>
      </c>
      <c r="J68" s="20" t="s">
        <v>594</v>
      </c>
      <c r="K68" s="20" t="s">
        <v>618</v>
      </c>
      <c r="L68" s="77" t="s">
        <v>612</v>
      </c>
      <c r="M68" s="21" t="s">
        <v>613</v>
      </c>
      <c r="N68" s="21" t="s">
        <v>597</v>
      </c>
      <c r="O68" s="22" t="s">
        <v>598</v>
      </c>
      <c r="P68" s="5"/>
      <c r="Q68" s="4"/>
      <c r="R68" s="17"/>
      <c r="Z68" s="9"/>
      <c r="AA68" s="9"/>
      <c r="AB68" s="9"/>
      <c r="AC68" s="9"/>
      <c r="AD68" s="9"/>
      <c r="AE68" s="9"/>
      <c r="AF68" s="9"/>
      <c r="AG68" s="9"/>
      <c r="AH68" s="9"/>
    </row>
    <row r="69" spans="1:34" s="40" customFormat="1" ht="14.25">
      <c r="A69" s="535">
        <v>1</v>
      </c>
      <c r="B69" s="536">
        <v>44018</v>
      </c>
      <c r="C69" s="536"/>
      <c r="D69" s="455" t="s">
        <v>3690</v>
      </c>
      <c r="E69" s="456" t="s">
        <v>601</v>
      </c>
      <c r="F69" s="456">
        <v>58</v>
      </c>
      <c r="G69" s="484">
        <v>18</v>
      </c>
      <c r="H69" s="484">
        <v>18</v>
      </c>
      <c r="I69" s="537" t="s">
        <v>3691</v>
      </c>
      <c r="J69" s="457" t="s">
        <v>3742</v>
      </c>
      <c r="K69" s="457">
        <f>H69-F69</f>
        <v>-40</v>
      </c>
      <c r="L69" s="457">
        <f>M69*K69</f>
        <v>-3000</v>
      </c>
      <c r="M69" s="457">
        <v>75</v>
      </c>
      <c r="N69" s="457" t="s">
        <v>664</v>
      </c>
      <c r="O69" s="538">
        <v>44020</v>
      </c>
      <c r="P69" s="400"/>
      <c r="Q69" s="400"/>
      <c r="R69" s="344" t="s">
        <v>603</v>
      </c>
      <c r="Z69" s="413"/>
      <c r="AA69" s="413"/>
      <c r="AB69" s="413"/>
      <c r="AC69" s="413"/>
      <c r="AD69" s="413"/>
      <c r="AE69" s="413"/>
      <c r="AF69" s="413"/>
      <c r="AG69" s="413"/>
      <c r="AH69" s="413"/>
    </row>
    <row r="70" spans="1:34" s="40" customFormat="1" ht="14.25">
      <c r="A70" s="561">
        <v>2</v>
      </c>
      <c r="B70" s="562">
        <v>44018</v>
      </c>
      <c r="C70" s="529"/>
      <c r="D70" s="397" t="s">
        <v>3692</v>
      </c>
      <c r="E70" s="528" t="s">
        <v>601</v>
      </c>
      <c r="F70" s="446" t="s">
        <v>3694</v>
      </c>
      <c r="G70" s="528"/>
      <c r="H70" s="528"/>
      <c r="I70" s="528"/>
      <c r="J70" s="562" t="s">
        <v>602</v>
      </c>
      <c r="K70" s="530"/>
      <c r="L70" s="557"/>
      <c r="M70" s="557"/>
      <c r="N70" s="557"/>
      <c r="O70" s="559"/>
      <c r="P70" s="400"/>
      <c r="Q70" s="400"/>
      <c r="R70" s="344" t="s">
        <v>603</v>
      </c>
      <c r="Z70" s="413"/>
      <c r="AA70" s="413"/>
      <c r="AB70" s="413"/>
      <c r="AC70" s="413"/>
      <c r="AD70" s="413"/>
      <c r="AE70" s="413"/>
      <c r="AF70" s="413"/>
      <c r="AG70" s="413"/>
      <c r="AH70" s="413"/>
    </row>
    <row r="71" spans="1:34" s="40" customFormat="1" ht="14.25">
      <c r="A71" s="561"/>
      <c r="B71" s="562"/>
      <c r="C71" s="529"/>
      <c r="D71" s="397" t="s">
        <v>3693</v>
      </c>
      <c r="E71" s="528" t="s">
        <v>3628</v>
      </c>
      <c r="F71" s="448" t="s">
        <v>3695</v>
      </c>
      <c r="G71" s="528"/>
      <c r="H71" s="528"/>
      <c r="I71" s="528"/>
      <c r="J71" s="562"/>
      <c r="K71" s="530"/>
      <c r="L71" s="558"/>
      <c r="M71" s="558"/>
      <c r="N71" s="558"/>
      <c r="O71" s="560"/>
      <c r="P71" s="400"/>
      <c r="Q71" s="400"/>
      <c r="R71" s="344"/>
      <c r="Z71" s="413"/>
      <c r="AA71" s="413"/>
      <c r="AB71" s="413"/>
      <c r="AC71" s="413"/>
      <c r="AD71" s="413"/>
      <c r="AE71" s="413"/>
      <c r="AF71" s="413"/>
      <c r="AG71" s="413"/>
      <c r="AH71" s="413"/>
    </row>
    <row r="72" spans="1:34" s="40" customFormat="1" ht="15">
      <c r="A72" s="531">
        <v>3</v>
      </c>
      <c r="B72" s="532">
        <v>44019</v>
      </c>
      <c r="C72" s="532"/>
      <c r="D72" s="397" t="s">
        <v>3700</v>
      </c>
      <c r="E72" s="531" t="s">
        <v>601</v>
      </c>
      <c r="F72" s="448" t="s">
        <v>3701</v>
      </c>
      <c r="G72" s="531">
        <v>60</v>
      </c>
      <c r="H72" s="531"/>
      <c r="I72" s="531" t="s">
        <v>3702</v>
      </c>
      <c r="J72" s="532" t="s">
        <v>602</v>
      </c>
      <c r="K72" s="530"/>
      <c r="L72" s="531"/>
      <c r="M72" s="531"/>
      <c r="N72" s="531"/>
      <c r="O72" s="533"/>
      <c r="P72" s="400"/>
      <c r="Q72" s="400"/>
      <c r="R72" s="344"/>
      <c r="Z72" s="413"/>
      <c r="AA72" s="413"/>
      <c r="AB72" s="413"/>
      <c r="AC72" s="413"/>
      <c r="AD72" s="413"/>
      <c r="AE72" s="413"/>
      <c r="AF72" s="413"/>
      <c r="AG72" s="413"/>
      <c r="AH72" s="413"/>
    </row>
    <row r="73" spans="1:34" s="40" customFormat="1" ht="15">
      <c r="A73" s="531"/>
      <c r="B73" s="532"/>
      <c r="C73" s="532"/>
      <c r="D73" s="397"/>
      <c r="E73" s="531"/>
      <c r="F73" s="448"/>
      <c r="G73" s="531"/>
      <c r="H73" s="531"/>
      <c r="I73" s="531"/>
      <c r="J73" s="532"/>
      <c r="K73" s="530"/>
      <c r="L73" s="531"/>
      <c r="M73" s="531"/>
      <c r="N73" s="531"/>
      <c r="O73" s="533"/>
      <c r="P73" s="400"/>
      <c r="Q73" s="400"/>
      <c r="R73" s="344"/>
      <c r="Z73" s="413"/>
      <c r="AA73" s="413"/>
      <c r="AB73" s="413"/>
      <c r="AC73" s="413"/>
      <c r="AD73" s="413"/>
      <c r="AE73" s="413"/>
      <c r="AF73" s="413"/>
      <c r="AG73" s="413"/>
      <c r="AH73" s="413"/>
    </row>
    <row r="74" spans="1:34" s="40" customFormat="1" ht="14.25">
      <c r="A74" s="384"/>
      <c r="B74" s="385"/>
      <c r="C74" s="385"/>
      <c r="D74" s="386"/>
      <c r="E74" s="384"/>
      <c r="F74" s="414"/>
      <c r="G74" s="384"/>
      <c r="H74" s="384"/>
      <c r="I74" s="384"/>
      <c r="J74" s="385"/>
      <c r="K74" s="415"/>
      <c r="L74" s="384"/>
      <c r="M74" s="384"/>
      <c r="N74" s="384"/>
      <c r="O74" s="416"/>
      <c r="P74" s="400"/>
      <c r="Q74" s="400"/>
      <c r="R74" s="344"/>
      <c r="Z74" s="413"/>
      <c r="AA74" s="413"/>
      <c r="AB74" s="413"/>
      <c r="AC74" s="413"/>
      <c r="AD74" s="413"/>
      <c r="AE74" s="413"/>
      <c r="AF74" s="413"/>
      <c r="AG74" s="413"/>
      <c r="AH74" s="413"/>
    </row>
    <row r="75" spans="1:34" ht="15">
      <c r="A75" s="100" t="s">
        <v>619</v>
      </c>
      <c r="B75" s="101"/>
      <c r="C75" s="101"/>
      <c r="D75" s="102"/>
      <c r="E75" s="34"/>
      <c r="F75" s="32"/>
      <c r="G75" s="32"/>
      <c r="H75" s="73"/>
      <c r="I75" s="120"/>
      <c r="J75" s="121"/>
      <c r="K75" s="17"/>
      <c r="L75" s="17"/>
      <c r="M75" s="17"/>
      <c r="N75" s="11"/>
      <c r="O75" s="53"/>
      <c r="Q75" s="96"/>
      <c r="R75" s="17"/>
      <c r="S75" s="16"/>
      <c r="T75" s="16"/>
      <c r="U75" s="16"/>
      <c r="V75" s="16"/>
      <c r="W75" s="16"/>
      <c r="X75" s="16"/>
      <c r="Y75" s="16"/>
      <c r="Z75" s="16"/>
    </row>
    <row r="76" spans="1:34" ht="38.25">
      <c r="A76" s="20" t="s">
        <v>16</v>
      </c>
      <c r="B76" s="21" t="s">
        <v>575</v>
      </c>
      <c r="C76" s="21"/>
      <c r="D76" s="22" t="s">
        <v>588</v>
      </c>
      <c r="E76" s="21" t="s">
        <v>589</v>
      </c>
      <c r="F76" s="21" t="s">
        <v>590</v>
      </c>
      <c r="G76" s="21" t="s">
        <v>591</v>
      </c>
      <c r="H76" s="21" t="s">
        <v>592</v>
      </c>
      <c r="I76" s="21" t="s">
        <v>593</v>
      </c>
      <c r="J76" s="20" t="s">
        <v>594</v>
      </c>
      <c r="K76" s="21" t="s">
        <v>595</v>
      </c>
      <c r="L76" s="21" t="s">
        <v>596</v>
      </c>
      <c r="M76" s="21" t="s">
        <v>597</v>
      </c>
      <c r="N76" s="22" t="s">
        <v>598</v>
      </c>
      <c r="O76" s="21" t="s">
        <v>599</v>
      </c>
      <c r="P76" s="98"/>
      <c r="Q76" s="11"/>
      <c r="R76" s="17"/>
      <c r="S76" s="16"/>
      <c r="T76" s="16"/>
      <c r="U76" s="16"/>
      <c r="V76" s="16"/>
      <c r="W76" s="16"/>
      <c r="X76" s="16"/>
      <c r="Y76" s="16"/>
      <c r="Z76" s="16"/>
    </row>
    <row r="77" spans="1:34" s="8" customFormat="1">
      <c r="A77" s="401"/>
      <c r="B77" s="402"/>
      <c r="C77" s="403"/>
      <c r="D77" s="404"/>
      <c r="E77" s="405"/>
      <c r="F77" s="405"/>
      <c r="G77" s="406"/>
      <c r="H77" s="406"/>
      <c r="I77" s="405"/>
      <c r="J77" s="407"/>
      <c r="K77" s="408"/>
      <c r="L77" s="409"/>
      <c r="M77" s="410"/>
      <c r="N77" s="411"/>
      <c r="O77" s="412"/>
      <c r="P77" s="124"/>
      <c r="Q77"/>
      <c r="R77" s="95"/>
      <c r="T77" s="57"/>
      <c r="U77" s="57"/>
      <c r="V77" s="57"/>
      <c r="W77" s="57"/>
      <c r="X77" s="57"/>
      <c r="Y77" s="57"/>
      <c r="Z77" s="57"/>
    </row>
    <row r="78" spans="1:34">
      <c r="A78" s="23" t="s">
        <v>604</v>
      </c>
      <c r="B78" s="23"/>
      <c r="C78" s="23"/>
      <c r="D78" s="23"/>
      <c r="E78" s="5"/>
      <c r="F78" s="30" t="s">
        <v>606</v>
      </c>
      <c r="G78" s="82"/>
      <c r="H78" s="82"/>
      <c r="I78" s="38"/>
      <c r="J78" s="85"/>
      <c r="K78" s="83"/>
      <c r="L78" s="84"/>
      <c r="M78" s="85"/>
      <c r="N78" s="86"/>
      <c r="O78" s="125"/>
      <c r="P78" s="11"/>
      <c r="Q78" s="16"/>
      <c r="R78" s="97"/>
      <c r="S78" s="16"/>
      <c r="T78" s="16"/>
      <c r="U78" s="16"/>
      <c r="V78" s="16"/>
      <c r="W78" s="16"/>
      <c r="X78" s="16"/>
      <c r="Y78" s="16"/>
    </row>
    <row r="79" spans="1:34">
      <c r="A79" s="29" t="s">
        <v>605</v>
      </c>
      <c r="B79" s="23"/>
      <c r="C79" s="23"/>
      <c r="D79" s="23"/>
      <c r="E79" s="32"/>
      <c r="F79" s="30" t="s">
        <v>608</v>
      </c>
      <c r="G79" s="12"/>
      <c r="H79" s="12"/>
      <c r="I79" s="12"/>
      <c r="J79" s="53"/>
      <c r="K79" s="12"/>
      <c r="L79" s="12"/>
      <c r="M79" s="12"/>
      <c r="N79" s="11"/>
      <c r="O79" s="53"/>
      <c r="Q79" s="7"/>
      <c r="R79" s="17"/>
      <c r="S79" s="16"/>
      <c r="T79" s="16"/>
      <c r="U79" s="16"/>
      <c r="V79" s="16"/>
      <c r="W79" s="16"/>
      <c r="X79" s="16"/>
      <c r="Y79" s="16"/>
      <c r="Z79" s="16"/>
    </row>
    <row r="80" spans="1:34">
      <c r="A80" s="29"/>
      <c r="B80" s="23"/>
      <c r="C80" s="23"/>
      <c r="D80" s="23"/>
      <c r="E80" s="32"/>
      <c r="F80" s="30"/>
      <c r="G80" s="12"/>
      <c r="H80" s="12"/>
      <c r="I80" s="12"/>
      <c r="J80" s="53"/>
      <c r="K80" s="12"/>
      <c r="L80" s="12"/>
      <c r="M80" s="12"/>
      <c r="N80" s="11"/>
      <c r="O80" s="53"/>
      <c r="Q80" s="7"/>
      <c r="R80" s="82"/>
      <c r="S80" s="16"/>
      <c r="T80" s="16"/>
      <c r="U80" s="16"/>
      <c r="V80" s="16"/>
      <c r="W80" s="16"/>
      <c r="X80" s="16"/>
      <c r="Y80" s="16"/>
      <c r="Z80" s="16"/>
    </row>
    <row r="81" spans="1:26">
      <c r="A81" s="29"/>
      <c r="B81" s="23"/>
      <c r="C81" s="23"/>
      <c r="D81" s="23"/>
      <c r="E81" s="32"/>
      <c r="F81" s="30"/>
      <c r="G81" s="12"/>
      <c r="H81" s="12"/>
      <c r="I81" s="12"/>
      <c r="J81" s="53"/>
      <c r="K81" s="12"/>
      <c r="L81" s="12"/>
      <c r="M81" s="12"/>
      <c r="N81" s="11"/>
      <c r="O81" s="53"/>
      <c r="Q81" s="7"/>
      <c r="R81" s="82"/>
      <c r="S81" s="16"/>
      <c r="T81" s="16"/>
      <c r="U81" s="16"/>
      <c r="V81" s="16"/>
      <c r="W81" s="16"/>
      <c r="X81" s="16"/>
      <c r="Y81" s="16"/>
      <c r="Z81" s="16"/>
    </row>
    <row r="82" spans="1:26">
      <c r="A82" s="29"/>
      <c r="B82" s="23"/>
      <c r="C82" s="23"/>
      <c r="D82" s="23"/>
      <c r="E82" s="32"/>
      <c r="F82" s="30"/>
      <c r="G82" s="41"/>
      <c r="H82" s="42"/>
      <c r="I82" s="82"/>
      <c r="J82" s="17"/>
      <c r="K82" s="83"/>
      <c r="L82" s="84"/>
      <c r="M82" s="85"/>
      <c r="N82" s="86"/>
      <c r="O82" s="87"/>
      <c r="P82" s="5"/>
      <c r="Q82" s="11"/>
      <c r="R82" s="82"/>
      <c r="S82" s="16"/>
      <c r="T82" s="16"/>
      <c r="U82" s="16"/>
      <c r="V82" s="16"/>
      <c r="W82" s="16"/>
      <c r="X82" s="16"/>
      <c r="Y82" s="16"/>
      <c r="Z82" s="16"/>
    </row>
    <row r="83" spans="1:26">
      <c r="A83" s="37"/>
      <c r="B83" s="45"/>
      <c r="C83" s="103"/>
      <c r="D83" s="6"/>
      <c r="E83" s="38"/>
      <c r="F83" s="82"/>
      <c r="G83" s="41"/>
      <c r="H83" s="42"/>
      <c r="I83" s="82"/>
      <c r="J83" s="17"/>
      <c r="K83" s="83"/>
      <c r="L83" s="84"/>
      <c r="M83" s="85"/>
      <c r="N83" s="86"/>
      <c r="O83" s="87"/>
      <c r="P83" s="5"/>
      <c r="Q83" s="11"/>
      <c r="R83" s="17"/>
      <c r="S83" s="16"/>
      <c r="T83" s="16"/>
      <c r="U83" s="16"/>
      <c r="V83" s="16"/>
      <c r="W83" s="16"/>
      <c r="X83" s="16"/>
      <c r="Y83" s="16"/>
      <c r="Z83" s="16"/>
    </row>
    <row r="84" spans="1:26" ht="15">
      <c r="A84" s="5"/>
      <c r="B84" s="104" t="s">
        <v>620</v>
      </c>
      <c r="C84" s="104"/>
      <c r="D84" s="104"/>
      <c r="E84" s="104"/>
      <c r="F84" s="17"/>
      <c r="G84" s="17"/>
      <c r="H84" s="105"/>
      <c r="I84" s="17"/>
      <c r="J84" s="74"/>
      <c r="K84" s="75"/>
      <c r="L84" s="17"/>
      <c r="M84" s="17"/>
      <c r="N84" s="16"/>
      <c r="O84" s="99"/>
      <c r="P84" s="7"/>
      <c r="Q84" s="11"/>
      <c r="R84" s="142"/>
      <c r="S84" s="16"/>
      <c r="T84" s="16"/>
      <c r="U84" s="16"/>
      <c r="V84" s="16"/>
      <c r="W84" s="16"/>
      <c r="X84" s="16"/>
      <c r="Y84" s="16"/>
      <c r="Z84" s="16"/>
    </row>
    <row r="85" spans="1:26" ht="38.25">
      <c r="A85" s="20" t="s">
        <v>16</v>
      </c>
      <c r="B85" s="21" t="s">
        <v>575</v>
      </c>
      <c r="C85" s="21"/>
      <c r="D85" s="22" t="s">
        <v>588</v>
      </c>
      <c r="E85" s="21" t="s">
        <v>589</v>
      </c>
      <c r="F85" s="21" t="s">
        <v>590</v>
      </c>
      <c r="G85" s="21" t="s">
        <v>621</v>
      </c>
      <c r="H85" s="21" t="s">
        <v>622</v>
      </c>
      <c r="I85" s="21" t="s">
        <v>593</v>
      </c>
      <c r="J85" s="61" t="s">
        <v>594</v>
      </c>
      <c r="K85" s="21" t="s">
        <v>595</v>
      </c>
      <c r="L85" s="21" t="s">
        <v>596</v>
      </c>
      <c r="M85" s="21" t="s">
        <v>597</v>
      </c>
      <c r="N85" s="22" t="s">
        <v>598</v>
      </c>
      <c r="O85" s="99"/>
      <c r="P85" s="7"/>
      <c r="Q85" s="11"/>
      <c r="R85" s="142"/>
      <c r="S85" s="16"/>
      <c r="T85" s="16"/>
      <c r="U85" s="16"/>
      <c r="V85" s="16"/>
      <c r="W85" s="16"/>
      <c r="X85" s="16"/>
      <c r="Y85" s="16"/>
      <c r="Z85" s="16"/>
    </row>
    <row r="86" spans="1:26">
      <c r="A86" s="203">
        <v>1</v>
      </c>
      <c r="B86" s="106">
        <v>41579</v>
      </c>
      <c r="C86" s="106"/>
      <c r="D86" s="107" t="s">
        <v>623</v>
      </c>
      <c r="E86" s="108" t="s">
        <v>624</v>
      </c>
      <c r="F86" s="109">
        <v>82</v>
      </c>
      <c r="G86" s="108" t="s">
        <v>625</v>
      </c>
      <c r="H86" s="108">
        <v>100</v>
      </c>
      <c r="I86" s="126">
        <v>100</v>
      </c>
      <c r="J86" s="127" t="s">
        <v>626</v>
      </c>
      <c r="K86" s="128">
        <f t="shared" ref="K86:K117" si="28">H86-F86</f>
        <v>18</v>
      </c>
      <c r="L86" s="129">
        <f t="shared" ref="L86:L117" si="29">K86/F86</f>
        <v>0.21951219512195122</v>
      </c>
      <c r="M86" s="130" t="s">
        <v>600</v>
      </c>
      <c r="N86" s="131">
        <v>42657</v>
      </c>
      <c r="O86" s="53"/>
      <c r="P86" s="11"/>
      <c r="Q86" s="16"/>
      <c r="R86" s="142"/>
      <c r="S86" s="16"/>
      <c r="T86" s="16"/>
      <c r="U86" s="16"/>
      <c r="V86" s="16"/>
      <c r="W86" s="16"/>
      <c r="X86" s="16"/>
      <c r="Y86" s="16"/>
      <c r="Z86" s="16"/>
    </row>
    <row r="87" spans="1:26">
      <c r="A87" s="203">
        <v>2</v>
      </c>
      <c r="B87" s="106">
        <v>41794</v>
      </c>
      <c r="C87" s="106"/>
      <c r="D87" s="107" t="s">
        <v>627</v>
      </c>
      <c r="E87" s="108" t="s">
        <v>601</v>
      </c>
      <c r="F87" s="109">
        <v>257</v>
      </c>
      <c r="G87" s="108" t="s">
        <v>625</v>
      </c>
      <c r="H87" s="108">
        <v>300</v>
      </c>
      <c r="I87" s="126">
        <v>300</v>
      </c>
      <c r="J87" s="127" t="s">
        <v>626</v>
      </c>
      <c r="K87" s="128">
        <f t="shared" si="28"/>
        <v>43</v>
      </c>
      <c r="L87" s="129">
        <f t="shared" si="29"/>
        <v>0.16731517509727625</v>
      </c>
      <c r="M87" s="130" t="s">
        <v>600</v>
      </c>
      <c r="N87" s="131">
        <v>41822</v>
      </c>
      <c r="O87" s="53"/>
      <c r="P87" s="11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3">
        <v>3</v>
      </c>
      <c r="B88" s="106">
        <v>41828</v>
      </c>
      <c r="C88" s="106"/>
      <c r="D88" s="107" t="s">
        <v>628</v>
      </c>
      <c r="E88" s="108" t="s">
        <v>601</v>
      </c>
      <c r="F88" s="109">
        <v>393</v>
      </c>
      <c r="G88" s="108" t="s">
        <v>625</v>
      </c>
      <c r="H88" s="108">
        <v>468</v>
      </c>
      <c r="I88" s="126">
        <v>468</v>
      </c>
      <c r="J88" s="127" t="s">
        <v>626</v>
      </c>
      <c r="K88" s="128">
        <f t="shared" si="28"/>
        <v>75</v>
      </c>
      <c r="L88" s="129">
        <f t="shared" si="29"/>
        <v>0.19083969465648856</v>
      </c>
      <c r="M88" s="130" t="s">
        <v>600</v>
      </c>
      <c r="N88" s="131">
        <v>41863</v>
      </c>
      <c r="O88" s="53"/>
      <c r="P88" s="11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3">
        <v>4</v>
      </c>
      <c r="B89" s="106">
        <v>41857</v>
      </c>
      <c r="C89" s="106"/>
      <c r="D89" s="107" t="s">
        <v>629</v>
      </c>
      <c r="E89" s="108" t="s">
        <v>601</v>
      </c>
      <c r="F89" s="109">
        <v>205</v>
      </c>
      <c r="G89" s="108" t="s">
        <v>625</v>
      </c>
      <c r="H89" s="108">
        <v>275</v>
      </c>
      <c r="I89" s="126">
        <v>250</v>
      </c>
      <c r="J89" s="127" t="s">
        <v>626</v>
      </c>
      <c r="K89" s="128">
        <f t="shared" si="28"/>
        <v>70</v>
      </c>
      <c r="L89" s="129">
        <f t="shared" si="29"/>
        <v>0.34146341463414637</v>
      </c>
      <c r="M89" s="130" t="s">
        <v>600</v>
      </c>
      <c r="N89" s="131">
        <v>41962</v>
      </c>
      <c r="O89" s="53"/>
      <c r="P89" s="11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3">
        <v>5</v>
      </c>
      <c r="B90" s="106">
        <v>41886</v>
      </c>
      <c r="C90" s="106"/>
      <c r="D90" s="107" t="s">
        <v>630</v>
      </c>
      <c r="E90" s="108" t="s">
        <v>601</v>
      </c>
      <c r="F90" s="109">
        <v>162</v>
      </c>
      <c r="G90" s="108" t="s">
        <v>625</v>
      </c>
      <c r="H90" s="108">
        <v>190</v>
      </c>
      <c r="I90" s="126">
        <v>190</v>
      </c>
      <c r="J90" s="127" t="s">
        <v>626</v>
      </c>
      <c r="K90" s="128">
        <f t="shared" si="28"/>
        <v>28</v>
      </c>
      <c r="L90" s="129">
        <f t="shared" si="29"/>
        <v>0.1728395061728395</v>
      </c>
      <c r="M90" s="130" t="s">
        <v>600</v>
      </c>
      <c r="N90" s="131">
        <v>42006</v>
      </c>
      <c r="O90" s="53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3">
        <v>6</v>
      </c>
      <c r="B91" s="106">
        <v>41886</v>
      </c>
      <c r="C91" s="106"/>
      <c r="D91" s="107" t="s">
        <v>631</v>
      </c>
      <c r="E91" s="108" t="s">
        <v>601</v>
      </c>
      <c r="F91" s="109">
        <v>75</v>
      </c>
      <c r="G91" s="108" t="s">
        <v>625</v>
      </c>
      <c r="H91" s="108">
        <v>91.5</v>
      </c>
      <c r="I91" s="126" t="s">
        <v>632</v>
      </c>
      <c r="J91" s="127" t="s">
        <v>633</v>
      </c>
      <c r="K91" s="128">
        <f t="shared" si="28"/>
        <v>16.5</v>
      </c>
      <c r="L91" s="129">
        <f t="shared" si="29"/>
        <v>0.22</v>
      </c>
      <c r="M91" s="130" t="s">
        <v>600</v>
      </c>
      <c r="N91" s="131">
        <v>41954</v>
      </c>
      <c r="O91" s="53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3">
        <v>7</v>
      </c>
      <c r="B92" s="106">
        <v>41913</v>
      </c>
      <c r="C92" s="106"/>
      <c r="D92" s="107" t="s">
        <v>634</v>
      </c>
      <c r="E92" s="108" t="s">
        <v>601</v>
      </c>
      <c r="F92" s="109">
        <v>850</v>
      </c>
      <c r="G92" s="108" t="s">
        <v>625</v>
      </c>
      <c r="H92" s="108">
        <v>982.5</v>
      </c>
      <c r="I92" s="126">
        <v>1050</v>
      </c>
      <c r="J92" s="127" t="s">
        <v>635</v>
      </c>
      <c r="K92" s="128">
        <f t="shared" si="28"/>
        <v>132.5</v>
      </c>
      <c r="L92" s="129">
        <f t="shared" si="29"/>
        <v>0.15588235294117647</v>
      </c>
      <c r="M92" s="130" t="s">
        <v>600</v>
      </c>
      <c r="N92" s="131">
        <v>42039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3">
        <v>8</v>
      </c>
      <c r="B93" s="106">
        <v>41913</v>
      </c>
      <c r="C93" s="106"/>
      <c r="D93" s="107" t="s">
        <v>636</v>
      </c>
      <c r="E93" s="108" t="s">
        <v>601</v>
      </c>
      <c r="F93" s="109">
        <v>475</v>
      </c>
      <c r="G93" s="108" t="s">
        <v>625</v>
      </c>
      <c r="H93" s="108">
        <v>515</v>
      </c>
      <c r="I93" s="126">
        <v>600</v>
      </c>
      <c r="J93" s="127" t="s">
        <v>637</v>
      </c>
      <c r="K93" s="128">
        <f t="shared" si="28"/>
        <v>40</v>
      </c>
      <c r="L93" s="129">
        <f t="shared" si="29"/>
        <v>8.4210526315789472E-2</v>
      </c>
      <c r="M93" s="130" t="s">
        <v>600</v>
      </c>
      <c r="N93" s="131">
        <v>41939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3">
        <v>9</v>
      </c>
      <c r="B94" s="106">
        <v>41913</v>
      </c>
      <c r="C94" s="106"/>
      <c r="D94" s="107" t="s">
        <v>638</v>
      </c>
      <c r="E94" s="108" t="s">
        <v>601</v>
      </c>
      <c r="F94" s="109">
        <v>86</v>
      </c>
      <c r="G94" s="108" t="s">
        <v>625</v>
      </c>
      <c r="H94" s="108">
        <v>99</v>
      </c>
      <c r="I94" s="126">
        <v>140</v>
      </c>
      <c r="J94" s="127" t="s">
        <v>639</v>
      </c>
      <c r="K94" s="128">
        <f t="shared" si="28"/>
        <v>13</v>
      </c>
      <c r="L94" s="129">
        <f t="shared" si="29"/>
        <v>0.15116279069767441</v>
      </c>
      <c r="M94" s="130" t="s">
        <v>600</v>
      </c>
      <c r="N94" s="131">
        <v>41939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3">
        <v>10</v>
      </c>
      <c r="B95" s="106">
        <v>41926</v>
      </c>
      <c r="C95" s="106"/>
      <c r="D95" s="107" t="s">
        <v>640</v>
      </c>
      <c r="E95" s="108" t="s">
        <v>601</v>
      </c>
      <c r="F95" s="109">
        <v>496.6</v>
      </c>
      <c r="G95" s="108" t="s">
        <v>625</v>
      </c>
      <c r="H95" s="108">
        <v>621</v>
      </c>
      <c r="I95" s="126">
        <v>580</v>
      </c>
      <c r="J95" s="127" t="s">
        <v>626</v>
      </c>
      <c r="K95" s="128">
        <f t="shared" si="28"/>
        <v>124.39999999999998</v>
      </c>
      <c r="L95" s="129">
        <f t="shared" si="29"/>
        <v>0.25050342327829234</v>
      </c>
      <c r="M95" s="130" t="s">
        <v>600</v>
      </c>
      <c r="N95" s="131">
        <v>42605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3">
        <v>11</v>
      </c>
      <c r="B96" s="106">
        <v>41926</v>
      </c>
      <c r="C96" s="106"/>
      <c r="D96" s="107" t="s">
        <v>641</v>
      </c>
      <c r="E96" s="108" t="s">
        <v>601</v>
      </c>
      <c r="F96" s="109">
        <v>2481.9</v>
      </c>
      <c r="G96" s="108" t="s">
        <v>625</v>
      </c>
      <c r="H96" s="108">
        <v>2840</v>
      </c>
      <c r="I96" s="126">
        <v>2870</v>
      </c>
      <c r="J96" s="127" t="s">
        <v>642</v>
      </c>
      <c r="K96" s="128">
        <f t="shared" si="28"/>
        <v>358.09999999999991</v>
      </c>
      <c r="L96" s="129">
        <f t="shared" si="29"/>
        <v>0.14428462065353154</v>
      </c>
      <c r="M96" s="130" t="s">
        <v>600</v>
      </c>
      <c r="N96" s="131">
        <v>42017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3">
        <v>12</v>
      </c>
      <c r="B97" s="106">
        <v>41928</v>
      </c>
      <c r="C97" s="106"/>
      <c r="D97" s="107" t="s">
        <v>643</v>
      </c>
      <c r="E97" s="108" t="s">
        <v>601</v>
      </c>
      <c r="F97" s="109">
        <v>84.5</v>
      </c>
      <c r="G97" s="108" t="s">
        <v>625</v>
      </c>
      <c r="H97" s="108">
        <v>93</v>
      </c>
      <c r="I97" s="126">
        <v>110</v>
      </c>
      <c r="J97" s="127" t="s">
        <v>644</v>
      </c>
      <c r="K97" s="128">
        <f t="shared" si="28"/>
        <v>8.5</v>
      </c>
      <c r="L97" s="129">
        <f t="shared" si="29"/>
        <v>0.10059171597633136</v>
      </c>
      <c r="M97" s="130" t="s">
        <v>600</v>
      </c>
      <c r="N97" s="131">
        <v>41939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3">
        <v>13</v>
      </c>
      <c r="B98" s="106">
        <v>41928</v>
      </c>
      <c r="C98" s="106"/>
      <c r="D98" s="107" t="s">
        <v>645</v>
      </c>
      <c r="E98" s="108" t="s">
        <v>601</v>
      </c>
      <c r="F98" s="109">
        <v>401</v>
      </c>
      <c r="G98" s="108" t="s">
        <v>625</v>
      </c>
      <c r="H98" s="108">
        <v>428</v>
      </c>
      <c r="I98" s="126">
        <v>450</v>
      </c>
      <c r="J98" s="127" t="s">
        <v>646</v>
      </c>
      <c r="K98" s="128">
        <f t="shared" si="28"/>
        <v>27</v>
      </c>
      <c r="L98" s="129">
        <f t="shared" si="29"/>
        <v>6.7331670822942641E-2</v>
      </c>
      <c r="M98" s="130" t="s">
        <v>600</v>
      </c>
      <c r="N98" s="131">
        <v>42020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3">
        <v>14</v>
      </c>
      <c r="B99" s="106">
        <v>41928</v>
      </c>
      <c r="C99" s="106"/>
      <c r="D99" s="107" t="s">
        <v>647</v>
      </c>
      <c r="E99" s="108" t="s">
        <v>601</v>
      </c>
      <c r="F99" s="109">
        <v>101</v>
      </c>
      <c r="G99" s="108" t="s">
        <v>625</v>
      </c>
      <c r="H99" s="108">
        <v>112</v>
      </c>
      <c r="I99" s="126">
        <v>120</v>
      </c>
      <c r="J99" s="127" t="s">
        <v>648</v>
      </c>
      <c r="K99" s="128">
        <f t="shared" si="28"/>
        <v>11</v>
      </c>
      <c r="L99" s="129">
        <f t="shared" si="29"/>
        <v>0.10891089108910891</v>
      </c>
      <c r="M99" s="130" t="s">
        <v>600</v>
      </c>
      <c r="N99" s="131">
        <v>41939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3">
        <v>15</v>
      </c>
      <c r="B100" s="106">
        <v>41954</v>
      </c>
      <c r="C100" s="106"/>
      <c r="D100" s="107" t="s">
        <v>649</v>
      </c>
      <c r="E100" s="108" t="s">
        <v>601</v>
      </c>
      <c r="F100" s="109">
        <v>59</v>
      </c>
      <c r="G100" s="108" t="s">
        <v>625</v>
      </c>
      <c r="H100" s="108">
        <v>76</v>
      </c>
      <c r="I100" s="126">
        <v>76</v>
      </c>
      <c r="J100" s="127" t="s">
        <v>626</v>
      </c>
      <c r="K100" s="128">
        <f t="shared" si="28"/>
        <v>17</v>
      </c>
      <c r="L100" s="129">
        <f t="shared" si="29"/>
        <v>0.28813559322033899</v>
      </c>
      <c r="M100" s="130" t="s">
        <v>600</v>
      </c>
      <c r="N100" s="131">
        <v>43032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3">
        <v>16</v>
      </c>
      <c r="B101" s="106">
        <v>41954</v>
      </c>
      <c r="C101" s="106"/>
      <c r="D101" s="107" t="s">
        <v>638</v>
      </c>
      <c r="E101" s="108" t="s">
        <v>601</v>
      </c>
      <c r="F101" s="109">
        <v>99</v>
      </c>
      <c r="G101" s="108" t="s">
        <v>625</v>
      </c>
      <c r="H101" s="108">
        <v>120</v>
      </c>
      <c r="I101" s="126">
        <v>120</v>
      </c>
      <c r="J101" s="127" t="s">
        <v>650</v>
      </c>
      <c r="K101" s="128">
        <f t="shared" si="28"/>
        <v>21</v>
      </c>
      <c r="L101" s="129">
        <f t="shared" si="29"/>
        <v>0.21212121212121213</v>
      </c>
      <c r="M101" s="130" t="s">
        <v>600</v>
      </c>
      <c r="N101" s="131">
        <v>41960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3">
        <v>17</v>
      </c>
      <c r="B102" s="106">
        <v>41956</v>
      </c>
      <c r="C102" s="106"/>
      <c r="D102" s="107" t="s">
        <v>651</v>
      </c>
      <c r="E102" s="108" t="s">
        <v>601</v>
      </c>
      <c r="F102" s="109">
        <v>22</v>
      </c>
      <c r="G102" s="108" t="s">
        <v>625</v>
      </c>
      <c r="H102" s="108">
        <v>33.549999999999997</v>
      </c>
      <c r="I102" s="126">
        <v>32</v>
      </c>
      <c r="J102" s="127" t="s">
        <v>652</v>
      </c>
      <c r="K102" s="128">
        <f t="shared" si="28"/>
        <v>11.549999999999997</v>
      </c>
      <c r="L102" s="129">
        <f t="shared" si="29"/>
        <v>0.52499999999999991</v>
      </c>
      <c r="M102" s="130" t="s">
        <v>600</v>
      </c>
      <c r="N102" s="131">
        <v>42188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3">
        <v>18</v>
      </c>
      <c r="B103" s="106">
        <v>41976</v>
      </c>
      <c r="C103" s="106"/>
      <c r="D103" s="107" t="s">
        <v>653</v>
      </c>
      <c r="E103" s="108" t="s">
        <v>601</v>
      </c>
      <c r="F103" s="109">
        <v>440</v>
      </c>
      <c r="G103" s="108" t="s">
        <v>625</v>
      </c>
      <c r="H103" s="108">
        <v>520</v>
      </c>
      <c r="I103" s="126">
        <v>520</v>
      </c>
      <c r="J103" s="127" t="s">
        <v>654</v>
      </c>
      <c r="K103" s="128">
        <f t="shared" si="28"/>
        <v>80</v>
      </c>
      <c r="L103" s="129">
        <f t="shared" si="29"/>
        <v>0.18181818181818182</v>
      </c>
      <c r="M103" s="130" t="s">
        <v>600</v>
      </c>
      <c r="N103" s="131">
        <v>42208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3">
        <v>19</v>
      </c>
      <c r="B104" s="106">
        <v>41976</v>
      </c>
      <c r="C104" s="106"/>
      <c r="D104" s="107" t="s">
        <v>655</v>
      </c>
      <c r="E104" s="108" t="s">
        <v>601</v>
      </c>
      <c r="F104" s="109">
        <v>360</v>
      </c>
      <c r="G104" s="108" t="s">
        <v>625</v>
      </c>
      <c r="H104" s="108">
        <v>427</v>
      </c>
      <c r="I104" s="126">
        <v>425</v>
      </c>
      <c r="J104" s="127" t="s">
        <v>656</v>
      </c>
      <c r="K104" s="128">
        <f t="shared" si="28"/>
        <v>67</v>
      </c>
      <c r="L104" s="129">
        <f t="shared" si="29"/>
        <v>0.18611111111111112</v>
      </c>
      <c r="M104" s="130" t="s">
        <v>600</v>
      </c>
      <c r="N104" s="131">
        <v>42058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3">
        <v>20</v>
      </c>
      <c r="B105" s="106">
        <v>42012</v>
      </c>
      <c r="C105" s="106"/>
      <c r="D105" s="107" t="s">
        <v>657</v>
      </c>
      <c r="E105" s="108" t="s">
        <v>601</v>
      </c>
      <c r="F105" s="109">
        <v>360</v>
      </c>
      <c r="G105" s="108" t="s">
        <v>625</v>
      </c>
      <c r="H105" s="108">
        <v>455</v>
      </c>
      <c r="I105" s="126">
        <v>420</v>
      </c>
      <c r="J105" s="127" t="s">
        <v>658</v>
      </c>
      <c r="K105" s="128">
        <f t="shared" si="28"/>
        <v>95</v>
      </c>
      <c r="L105" s="129">
        <f t="shared" si="29"/>
        <v>0.2638888888888889</v>
      </c>
      <c r="M105" s="130" t="s">
        <v>600</v>
      </c>
      <c r="N105" s="131">
        <v>42024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3">
        <v>21</v>
      </c>
      <c r="B106" s="106">
        <v>42012</v>
      </c>
      <c r="C106" s="106"/>
      <c r="D106" s="107" t="s">
        <v>659</v>
      </c>
      <c r="E106" s="108" t="s">
        <v>601</v>
      </c>
      <c r="F106" s="109">
        <v>130</v>
      </c>
      <c r="G106" s="108"/>
      <c r="H106" s="108">
        <v>175.5</v>
      </c>
      <c r="I106" s="126">
        <v>165</v>
      </c>
      <c r="J106" s="127" t="s">
        <v>660</v>
      </c>
      <c r="K106" s="128">
        <f t="shared" si="28"/>
        <v>45.5</v>
      </c>
      <c r="L106" s="129">
        <f t="shared" si="29"/>
        <v>0.35</v>
      </c>
      <c r="M106" s="130" t="s">
        <v>600</v>
      </c>
      <c r="N106" s="131">
        <v>43088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3">
        <v>22</v>
      </c>
      <c r="B107" s="106">
        <v>42040</v>
      </c>
      <c r="C107" s="106"/>
      <c r="D107" s="107" t="s">
        <v>390</v>
      </c>
      <c r="E107" s="108" t="s">
        <v>624</v>
      </c>
      <c r="F107" s="109">
        <v>98</v>
      </c>
      <c r="G107" s="108"/>
      <c r="H107" s="108">
        <v>120</v>
      </c>
      <c r="I107" s="126">
        <v>120</v>
      </c>
      <c r="J107" s="127" t="s">
        <v>626</v>
      </c>
      <c r="K107" s="128">
        <f t="shared" si="28"/>
        <v>22</v>
      </c>
      <c r="L107" s="129">
        <f t="shared" si="29"/>
        <v>0.22448979591836735</v>
      </c>
      <c r="M107" s="130" t="s">
        <v>600</v>
      </c>
      <c r="N107" s="131">
        <v>42753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3">
        <v>23</v>
      </c>
      <c r="B108" s="106">
        <v>42040</v>
      </c>
      <c r="C108" s="106"/>
      <c r="D108" s="107" t="s">
        <v>661</v>
      </c>
      <c r="E108" s="108" t="s">
        <v>624</v>
      </c>
      <c r="F108" s="109">
        <v>196</v>
      </c>
      <c r="G108" s="108"/>
      <c r="H108" s="108">
        <v>262</v>
      </c>
      <c r="I108" s="126">
        <v>255</v>
      </c>
      <c r="J108" s="127" t="s">
        <v>626</v>
      </c>
      <c r="K108" s="128">
        <f t="shared" si="28"/>
        <v>66</v>
      </c>
      <c r="L108" s="129">
        <f t="shared" si="29"/>
        <v>0.33673469387755101</v>
      </c>
      <c r="M108" s="130" t="s">
        <v>600</v>
      </c>
      <c r="N108" s="131">
        <v>42599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24</v>
      </c>
      <c r="B109" s="110">
        <v>42067</v>
      </c>
      <c r="C109" s="110"/>
      <c r="D109" s="111" t="s">
        <v>389</v>
      </c>
      <c r="E109" s="112" t="s">
        <v>624</v>
      </c>
      <c r="F109" s="113">
        <v>235</v>
      </c>
      <c r="G109" s="113"/>
      <c r="H109" s="114">
        <v>77</v>
      </c>
      <c r="I109" s="132" t="s">
        <v>662</v>
      </c>
      <c r="J109" s="133" t="s">
        <v>663</v>
      </c>
      <c r="K109" s="134">
        <f t="shared" si="28"/>
        <v>-158</v>
      </c>
      <c r="L109" s="135">
        <f t="shared" si="29"/>
        <v>-0.67234042553191486</v>
      </c>
      <c r="M109" s="136" t="s">
        <v>664</v>
      </c>
      <c r="N109" s="137">
        <v>43522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3">
        <v>25</v>
      </c>
      <c r="B110" s="106">
        <v>42067</v>
      </c>
      <c r="C110" s="106"/>
      <c r="D110" s="107" t="s">
        <v>481</v>
      </c>
      <c r="E110" s="108" t="s">
        <v>624</v>
      </c>
      <c r="F110" s="109">
        <v>185</v>
      </c>
      <c r="G110" s="108"/>
      <c r="H110" s="108">
        <v>224</v>
      </c>
      <c r="I110" s="126" t="s">
        <v>665</v>
      </c>
      <c r="J110" s="127" t="s">
        <v>626</v>
      </c>
      <c r="K110" s="128">
        <f t="shared" si="28"/>
        <v>39</v>
      </c>
      <c r="L110" s="129">
        <f t="shared" si="29"/>
        <v>0.21081081081081082</v>
      </c>
      <c r="M110" s="130" t="s">
        <v>600</v>
      </c>
      <c r="N110" s="131">
        <v>42647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365">
        <v>26</v>
      </c>
      <c r="B111" s="115">
        <v>42090</v>
      </c>
      <c r="C111" s="115"/>
      <c r="D111" s="116" t="s">
        <v>666</v>
      </c>
      <c r="E111" s="117" t="s">
        <v>624</v>
      </c>
      <c r="F111" s="118">
        <v>49.5</v>
      </c>
      <c r="G111" s="119"/>
      <c r="H111" s="119">
        <v>15.85</v>
      </c>
      <c r="I111" s="119">
        <v>67</v>
      </c>
      <c r="J111" s="138" t="s">
        <v>667</v>
      </c>
      <c r="K111" s="119">
        <f t="shared" si="28"/>
        <v>-33.65</v>
      </c>
      <c r="L111" s="139">
        <f t="shared" si="29"/>
        <v>-0.67979797979797973</v>
      </c>
      <c r="M111" s="136" t="s">
        <v>664</v>
      </c>
      <c r="N111" s="140">
        <v>43627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3">
        <v>27</v>
      </c>
      <c r="B112" s="106">
        <v>42093</v>
      </c>
      <c r="C112" s="106"/>
      <c r="D112" s="107" t="s">
        <v>668</v>
      </c>
      <c r="E112" s="108" t="s">
        <v>624</v>
      </c>
      <c r="F112" s="109">
        <v>183.5</v>
      </c>
      <c r="G112" s="108"/>
      <c r="H112" s="108">
        <v>219</v>
      </c>
      <c r="I112" s="126">
        <v>218</v>
      </c>
      <c r="J112" s="127" t="s">
        <v>669</v>
      </c>
      <c r="K112" s="128">
        <f t="shared" si="28"/>
        <v>35.5</v>
      </c>
      <c r="L112" s="129">
        <f t="shared" si="29"/>
        <v>0.19346049046321526</v>
      </c>
      <c r="M112" s="130" t="s">
        <v>600</v>
      </c>
      <c r="N112" s="131">
        <v>42103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3">
        <v>28</v>
      </c>
      <c r="B113" s="106">
        <v>42114</v>
      </c>
      <c r="C113" s="106"/>
      <c r="D113" s="107" t="s">
        <v>670</v>
      </c>
      <c r="E113" s="108" t="s">
        <v>624</v>
      </c>
      <c r="F113" s="109">
        <f>(227+237)/2</f>
        <v>232</v>
      </c>
      <c r="G113" s="108"/>
      <c r="H113" s="108">
        <v>298</v>
      </c>
      <c r="I113" s="126">
        <v>298</v>
      </c>
      <c r="J113" s="127" t="s">
        <v>626</v>
      </c>
      <c r="K113" s="128">
        <f t="shared" si="28"/>
        <v>66</v>
      </c>
      <c r="L113" s="129">
        <f t="shared" si="29"/>
        <v>0.28448275862068967</v>
      </c>
      <c r="M113" s="130" t="s">
        <v>600</v>
      </c>
      <c r="N113" s="131">
        <v>42823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3">
        <v>29</v>
      </c>
      <c r="B114" s="106">
        <v>42128</v>
      </c>
      <c r="C114" s="106"/>
      <c r="D114" s="107" t="s">
        <v>671</v>
      </c>
      <c r="E114" s="108" t="s">
        <v>601</v>
      </c>
      <c r="F114" s="109">
        <v>385</v>
      </c>
      <c r="G114" s="108"/>
      <c r="H114" s="108">
        <f>212.5+331</f>
        <v>543.5</v>
      </c>
      <c r="I114" s="126">
        <v>510</v>
      </c>
      <c r="J114" s="127" t="s">
        <v>672</v>
      </c>
      <c r="K114" s="128">
        <f t="shared" si="28"/>
        <v>158.5</v>
      </c>
      <c r="L114" s="129">
        <f t="shared" si="29"/>
        <v>0.41168831168831171</v>
      </c>
      <c r="M114" s="130" t="s">
        <v>600</v>
      </c>
      <c r="N114" s="131">
        <v>42235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3">
        <v>30</v>
      </c>
      <c r="B115" s="106">
        <v>42128</v>
      </c>
      <c r="C115" s="106"/>
      <c r="D115" s="107" t="s">
        <v>673</v>
      </c>
      <c r="E115" s="108" t="s">
        <v>601</v>
      </c>
      <c r="F115" s="109">
        <v>115.5</v>
      </c>
      <c r="G115" s="108"/>
      <c r="H115" s="108">
        <v>146</v>
      </c>
      <c r="I115" s="126">
        <v>142</v>
      </c>
      <c r="J115" s="127" t="s">
        <v>674</v>
      </c>
      <c r="K115" s="128">
        <f t="shared" si="28"/>
        <v>30.5</v>
      </c>
      <c r="L115" s="129">
        <f t="shared" si="29"/>
        <v>0.26406926406926406</v>
      </c>
      <c r="M115" s="130" t="s">
        <v>600</v>
      </c>
      <c r="N115" s="131">
        <v>42202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31</v>
      </c>
      <c r="B116" s="106">
        <v>42151</v>
      </c>
      <c r="C116" s="106"/>
      <c r="D116" s="107" t="s">
        <v>675</v>
      </c>
      <c r="E116" s="108" t="s">
        <v>601</v>
      </c>
      <c r="F116" s="109">
        <v>237.5</v>
      </c>
      <c r="G116" s="108"/>
      <c r="H116" s="108">
        <v>279.5</v>
      </c>
      <c r="I116" s="126">
        <v>278</v>
      </c>
      <c r="J116" s="127" t="s">
        <v>626</v>
      </c>
      <c r="K116" s="128">
        <f t="shared" si="28"/>
        <v>42</v>
      </c>
      <c r="L116" s="129">
        <f t="shared" si="29"/>
        <v>0.17684210526315788</v>
      </c>
      <c r="M116" s="130" t="s">
        <v>600</v>
      </c>
      <c r="N116" s="131">
        <v>42222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32</v>
      </c>
      <c r="B117" s="106">
        <v>42174</v>
      </c>
      <c r="C117" s="106"/>
      <c r="D117" s="107" t="s">
        <v>645</v>
      </c>
      <c r="E117" s="108" t="s">
        <v>624</v>
      </c>
      <c r="F117" s="109">
        <v>340</v>
      </c>
      <c r="G117" s="108"/>
      <c r="H117" s="108">
        <v>448</v>
      </c>
      <c r="I117" s="126">
        <v>448</v>
      </c>
      <c r="J117" s="127" t="s">
        <v>626</v>
      </c>
      <c r="K117" s="128">
        <f t="shared" si="28"/>
        <v>108</v>
      </c>
      <c r="L117" s="129">
        <f t="shared" si="29"/>
        <v>0.31764705882352939</v>
      </c>
      <c r="M117" s="130" t="s">
        <v>600</v>
      </c>
      <c r="N117" s="131">
        <v>43018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33</v>
      </c>
      <c r="B118" s="106">
        <v>42191</v>
      </c>
      <c r="C118" s="106"/>
      <c r="D118" s="107" t="s">
        <v>676</v>
      </c>
      <c r="E118" s="108" t="s">
        <v>624</v>
      </c>
      <c r="F118" s="109">
        <v>390</v>
      </c>
      <c r="G118" s="108"/>
      <c r="H118" s="108">
        <v>460</v>
      </c>
      <c r="I118" s="126">
        <v>460</v>
      </c>
      <c r="J118" s="127" t="s">
        <v>626</v>
      </c>
      <c r="K118" s="128">
        <f t="shared" ref="K118:K138" si="30">H118-F118</f>
        <v>70</v>
      </c>
      <c r="L118" s="129">
        <f t="shared" ref="L118:L138" si="31">K118/F118</f>
        <v>0.17948717948717949</v>
      </c>
      <c r="M118" s="130" t="s">
        <v>600</v>
      </c>
      <c r="N118" s="131">
        <v>42478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34</v>
      </c>
      <c r="B119" s="110">
        <v>42195</v>
      </c>
      <c r="C119" s="110"/>
      <c r="D119" s="111" t="s">
        <v>677</v>
      </c>
      <c r="E119" s="112" t="s">
        <v>624</v>
      </c>
      <c r="F119" s="113">
        <v>122.5</v>
      </c>
      <c r="G119" s="113"/>
      <c r="H119" s="114">
        <v>61</v>
      </c>
      <c r="I119" s="132">
        <v>172</v>
      </c>
      <c r="J119" s="133" t="s">
        <v>678</v>
      </c>
      <c r="K119" s="134">
        <f t="shared" si="30"/>
        <v>-61.5</v>
      </c>
      <c r="L119" s="135">
        <f t="shared" si="31"/>
        <v>-0.50204081632653064</v>
      </c>
      <c r="M119" s="136" t="s">
        <v>664</v>
      </c>
      <c r="N119" s="137">
        <v>43333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35</v>
      </c>
      <c r="B120" s="106">
        <v>42219</v>
      </c>
      <c r="C120" s="106"/>
      <c r="D120" s="107" t="s">
        <v>679</v>
      </c>
      <c r="E120" s="108" t="s">
        <v>624</v>
      </c>
      <c r="F120" s="109">
        <v>297.5</v>
      </c>
      <c r="G120" s="108"/>
      <c r="H120" s="108">
        <v>350</v>
      </c>
      <c r="I120" s="126">
        <v>360</v>
      </c>
      <c r="J120" s="127" t="s">
        <v>680</v>
      </c>
      <c r="K120" s="128">
        <f t="shared" si="30"/>
        <v>52.5</v>
      </c>
      <c r="L120" s="129">
        <f t="shared" si="31"/>
        <v>0.17647058823529413</v>
      </c>
      <c r="M120" s="130" t="s">
        <v>600</v>
      </c>
      <c r="N120" s="131">
        <v>42232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36</v>
      </c>
      <c r="B121" s="106">
        <v>42219</v>
      </c>
      <c r="C121" s="106"/>
      <c r="D121" s="107" t="s">
        <v>681</v>
      </c>
      <c r="E121" s="108" t="s">
        <v>624</v>
      </c>
      <c r="F121" s="109">
        <v>115.5</v>
      </c>
      <c r="G121" s="108"/>
      <c r="H121" s="108">
        <v>149</v>
      </c>
      <c r="I121" s="126">
        <v>140</v>
      </c>
      <c r="J121" s="141" t="s">
        <v>682</v>
      </c>
      <c r="K121" s="128">
        <f t="shared" si="30"/>
        <v>33.5</v>
      </c>
      <c r="L121" s="129">
        <f t="shared" si="31"/>
        <v>0.29004329004329005</v>
      </c>
      <c r="M121" s="130" t="s">
        <v>600</v>
      </c>
      <c r="N121" s="131">
        <v>42740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37</v>
      </c>
      <c r="B122" s="106">
        <v>42251</v>
      </c>
      <c r="C122" s="106"/>
      <c r="D122" s="107" t="s">
        <v>675</v>
      </c>
      <c r="E122" s="108" t="s">
        <v>624</v>
      </c>
      <c r="F122" s="109">
        <v>226</v>
      </c>
      <c r="G122" s="108"/>
      <c r="H122" s="108">
        <v>292</v>
      </c>
      <c r="I122" s="126">
        <v>292</v>
      </c>
      <c r="J122" s="127" t="s">
        <v>683</v>
      </c>
      <c r="K122" s="128">
        <f t="shared" si="30"/>
        <v>66</v>
      </c>
      <c r="L122" s="129">
        <f t="shared" si="31"/>
        <v>0.29203539823008851</v>
      </c>
      <c r="M122" s="130" t="s">
        <v>600</v>
      </c>
      <c r="N122" s="131">
        <v>42286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38</v>
      </c>
      <c r="B123" s="106">
        <v>42254</v>
      </c>
      <c r="C123" s="106"/>
      <c r="D123" s="107" t="s">
        <v>670</v>
      </c>
      <c r="E123" s="108" t="s">
        <v>624</v>
      </c>
      <c r="F123" s="109">
        <v>232.5</v>
      </c>
      <c r="G123" s="108"/>
      <c r="H123" s="108">
        <v>312.5</v>
      </c>
      <c r="I123" s="126">
        <v>310</v>
      </c>
      <c r="J123" s="127" t="s">
        <v>626</v>
      </c>
      <c r="K123" s="128">
        <f t="shared" si="30"/>
        <v>80</v>
      </c>
      <c r="L123" s="129">
        <f t="shared" si="31"/>
        <v>0.34408602150537637</v>
      </c>
      <c r="M123" s="130" t="s">
        <v>600</v>
      </c>
      <c r="N123" s="131">
        <v>42823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39</v>
      </c>
      <c r="B124" s="106">
        <v>42268</v>
      </c>
      <c r="C124" s="106"/>
      <c r="D124" s="107" t="s">
        <v>684</v>
      </c>
      <c r="E124" s="108" t="s">
        <v>624</v>
      </c>
      <c r="F124" s="109">
        <v>196.5</v>
      </c>
      <c r="G124" s="108"/>
      <c r="H124" s="108">
        <v>238</v>
      </c>
      <c r="I124" s="126">
        <v>238</v>
      </c>
      <c r="J124" s="127" t="s">
        <v>683</v>
      </c>
      <c r="K124" s="128">
        <f t="shared" si="30"/>
        <v>41.5</v>
      </c>
      <c r="L124" s="129">
        <f t="shared" si="31"/>
        <v>0.21119592875318066</v>
      </c>
      <c r="M124" s="130" t="s">
        <v>600</v>
      </c>
      <c r="N124" s="131">
        <v>42291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40</v>
      </c>
      <c r="B125" s="106">
        <v>42271</v>
      </c>
      <c r="C125" s="106"/>
      <c r="D125" s="107" t="s">
        <v>623</v>
      </c>
      <c r="E125" s="108" t="s">
        <v>624</v>
      </c>
      <c r="F125" s="109">
        <v>65</v>
      </c>
      <c r="G125" s="108"/>
      <c r="H125" s="108">
        <v>82</v>
      </c>
      <c r="I125" s="126">
        <v>82</v>
      </c>
      <c r="J125" s="127" t="s">
        <v>683</v>
      </c>
      <c r="K125" s="128">
        <f t="shared" si="30"/>
        <v>17</v>
      </c>
      <c r="L125" s="129">
        <f t="shared" si="31"/>
        <v>0.26153846153846155</v>
      </c>
      <c r="M125" s="130" t="s">
        <v>600</v>
      </c>
      <c r="N125" s="131">
        <v>42578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41</v>
      </c>
      <c r="B126" s="106">
        <v>42291</v>
      </c>
      <c r="C126" s="106"/>
      <c r="D126" s="107" t="s">
        <v>685</v>
      </c>
      <c r="E126" s="108" t="s">
        <v>624</v>
      </c>
      <c r="F126" s="109">
        <v>144</v>
      </c>
      <c r="G126" s="108"/>
      <c r="H126" s="108">
        <v>182.5</v>
      </c>
      <c r="I126" s="126">
        <v>181</v>
      </c>
      <c r="J126" s="127" t="s">
        <v>683</v>
      </c>
      <c r="K126" s="128">
        <f t="shared" si="30"/>
        <v>38.5</v>
      </c>
      <c r="L126" s="129">
        <f t="shared" si="31"/>
        <v>0.2673611111111111</v>
      </c>
      <c r="M126" s="130" t="s">
        <v>600</v>
      </c>
      <c r="N126" s="131">
        <v>42817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42</v>
      </c>
      <c r="B127" s="106">
        <v>42291</v>
      </c>
      <c r="C127" s="106"/>
      <c r="D127" s="107" t="s">
        <v>686</v>
      </c>
      <c r="E127" s="108" t="s">
        <v>624</v>
      </c>
      <c r="F127" s="109">
        <v>264</v>
      </c>
      <c r="G127" s="108"/>
      <c r="H127" s="108">
        <v>311</v>
      </c>
      <c r="I127" s="126">
        <v>311</v>
      </c>
      <c r="J127" s="127" t="s">
        <v>683</v>
      </c>
      <c r="K127" s="128">
        <f t="shared" si="30"/>
        <v>47</v>
      </c>
      <c r="L127" s="129">
        <f t="shared" si="31"/>
        <v>0.17803030303030304</v>
      </c>
      <c r="M127" s="130" t="s">
        <v>600</v>
      </c>
      <c r="N127" s="131">
        <v>42604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43</v>
      </c>
      <c r="B128" s="106">
        <v>42318</v>
      </c>
      <c r="C128" s="106"/>
      <c r="D128" s="107" t="s">
        <v>687</v>
      </c>
      <c r="E128" s="108" t="s">
        <v>601</v>
      </c>
      <c r="F128" s="109">
        <v>549.5</v>
      </c>
      <c r="G128" s="108"/>
      <c r="H128" s="108">
        <v>630</v>
      </c>
      <c r="I128" s="126">
        <v>630</v>
      </c>
      <c r="J128" s="127" t="s">
        <v>683</v>
      </c>
      <c r="K128" s="128">
        <f t="shared" si="30"/>
        <v>80.5</v>
      </c>
      <c r="L128" s="129">
        <f t="shared" si="31"/>
        <v>0.1464968152866242</v>
      </c>
      <c r="M128" s="130" t="s">
        <v>600</v>
      </c>
      <c r="N128" s="131">
        <v>42419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44</v>
      </c>
      <c r="B129" s="106">
        <v>42342</v>
      </c>
      <c r="C129" s="106"/>
      <c r="D129" s="107" t="s">
        <v>688</v>
      </c>
      <c r="E129" s="108" t="s">
        <v>624</v>
      </c>
      <c r="F129" s="109">
        <v>1027.5</v>
      </c>
      <c r="G129" s="108"/>
      <c r="H129" s="108">
        <v>1315</v>
      </c>
      <c r="I129" s="126">
        <v>1250</v>
      </c>
      <c r="J129" s="127" t="s">
        <v>683</v>
      </c>
      <c r="K129" s="128">
        <f t="shared" si="30"/>
        <v>287.5</v>
      </c>
      <c r="L129" s="129">
        <f t="shared" si="31"/>
        <v>0.27980535279805352</v>
      </c>
      <c r="M129" s="130" t="s">
        <v>600</v>
      </c>
      <c r="N129" s="131">
        <v>43244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45</v>
      </c>
      <c r="B130" s="106">
        <v>42367</v>
      </c>
      <c r="C130" s="106"/>
      <c r="D130" s="107" t="s">
        <v>689</v>
      </c>
      <c r="E130" s="108" t="s">
        <v>624</v>
      </c>
      <c r="F130" s="109">
        <v>465</v>
      </c>
      <c r="G130" s="108"/>
      <c r="H130" s="108">
        <v>540</v>
      </c>
      <c r="I130" s="126">
        <v>540</v>
      </c>
      <c r="J130" s="127" t="s">
        <v>683</v>
      </c>
      <c r="K130" s="128">
        <f t="shared" si="30"/>
        <v>75</v>
      </c>
      <c r="L130" s="129">
        <f t="shared" si="31"/>
        <v>0.16129032258064516</v>
      </c>
      <c r="M130" s="130" t="s">
        <v>600</v>
      </c>
      <c r="N130" s="131">
        <v>42530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46</v>
      </c>
      <c r="B131" s="106">
        <v>42380</v>
      </c>
      <c r="C131" s="106"/>
      <c r="D131" s="107" t="s">
        <v>390</v>
      </c>
      <c r="E131" s="108" t="s">
        <v>601</v>
      </c>
      <c r="F131" s="109">
        <v>81</v>
      </c>
      <c r="G131" s="108"/>
      <c r="H131" s="108">
        <v>110</v>
      </c>
      <c r="I131" s="126">
        <v>110</v>
      </c>
      <c r="J131" s="127" t="s">
        <v>683</v>
      </c>
      <c r="K131" s="128">
        <f t="shared" si="30"/>
        <v>29</v>
      </c>
      <c r="L131" s="129">
        <f t="shared" si="31"/>
        <v>0.35802469135802467</v>
      </c>
      <c r="M131" s="130" t="s">
        <v>600</v>
      </c>
      <c r="N131" s="131">
        <v>42745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47</v>
      </c>
      <c r="B132" s="106">
        <v>42382</v>
      </c>
      <c r="C132" s="106"/>
      <c r="D132" s="107" t="s">
        <v>690</v>
      </c>
      <c r="E132" s="108" t="s">
        <v>601</v>
      </c>
      <c r="F132" s="109">
        <v>417.5</v>
      </c>
      <c r="G132" s="108"/>
      <c r="H132" s="108">
        <v>547</v>
      </c>
      <c r="I132" s="126">
        <v>535</v>
      </c>
      <c r="J132" s="127" t="s">
        <v>683</v>
      </c>
      <c r="K132" s="128">
        <f t="shared" si="30"/>
        <v>129.5</v>
      </c>
      <c r="L132" s="129">
        <f t="shared" si="31"/>
        <v>0.31017964071856285</v>
      </c>
      <c r="M132" s="130" t="s">
        <v>600</v>
      </c>
      <c r="N132" s="131">
        <v>42578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48</v>
      </c>
      <c r="B133" s="106">
        <v>42408</v>
      </c>
      <c r="C133" s="106"/>
      <c r="D133" s="107" t="s">
        <v>691</v>
      </c>
      <c r="E133" s="108" t="s">
        <v>624</v>
      </c>
      <c r="F133" s="109">
        <v>650</v>
      </c>
      <c r="G133" s="108"/>
      <c r="H133" s="108">
        <v>800</v>
      </c>
      <c r="I133" s="126">
        <v>800</v>
      </c>
      <c r="J133" s="127" t="s">
        <v>683</v>
      </c>
      <c r="K133" s="128">
        <f t="shared" si="30"/>
        <v>150</v>
      </c>
      <c r="L133" s="129">
        <f t="shared" si="31"/>
        <v>0.23076923076923078</v>
      </c>
      <c r="M133" s="130" t="s">
        <v>600</v>
      </c>
      <c r="N133" s="131">
        <v>43154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49</v>
      </c>
      <c r="B134" s="106">
        <v>42433</v>
      </c>
      <c r="C134" s="106"/>
      <c r="D134" s="107" t="s">
        <v>197</v>
      </c>
      <c r="E134" s="108" t="s">
        <v>624</v>
      </c>
      <c r="F134" s="109">
        <v>437.5</v>
      </c>
      <c r="G134" s="108"/>
      <c r="H134" s="108">
        <v>504.5</v>
      </c>
      <c r="I134" s="126">
        <v>522</v>
      </c>
      <c r="J134" s="127" t="s">
        <v>692</v>
      </c>
      <c r="K134" s="128">
        <f t="shared" si="30"/>
        <v>67</v>
      </c>
      <c r="L134" s="129">
        <f t="shared" si="31"/>
        <v>0.15314285714285714</v>
      </c>
      <c r="M134" s="130" t="s">
        <v>600</v>
      </c>
      <c r="N134" s="131">
        <v>42480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50</v>
      </c>
      <c r="B135" s="106">
        <v>42438</v>
      </c>
      <c r="C135" s="106"/>
      <c r="D135" s="107" t="s">
        <v>693</v>
      </c>
      <c r="E135" s="108" t="s">
        <v>624</v>
      </c>
      <c r="F135" s="109">
        <v>189.5</v>
      </c>
      <c r="G135" s="108"/>
      <c r="H135" s="108">
        <v>218</v>
      </c>
      <c r="I135" s="126">
        <v>218</v>
      </c>
      <c r="J135" s="127" t="s">
        <v>683</v>
      </c>
      <c r="K135" s="128">
        <f t="shared" si="30"/>
        <v>28.5</v>
      </c>
      <c r="L135" s="129">
        <f t="shared" si="31"/>
        <v>0.15039577836411611</v>
      </c>
      <c r="M135" s="130" t="s">
        <v>600</v>
      </c>
      <c r="N135" s="131">
        <v>43034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365">
        <v>51</v>
      </c>
      <c r="B136" s="115">
        <v>42471</v>
      </c>
      <c r="C136" s="115"/>
      <c r="D136" s="116" t="s">
        <v>694</v>
      </c>
      <c r="E136" s="117" t="s">
        <v>624</v>
      </c>
      <c r="F136" s="118">
        <v>36.5</v>
      </c>
      <c r="G136" s="119"/>
      <c r="H136" s="119">
        <v>15.85</v>
      </c>
      <c r="I136" s="119">
        <v>60</v>
      </c>
      <c r="J136" s="138" t="s">
        <v>695</v>
      </c>
      <c r="K136" s="134">
        <f t="shared" si="30"/>
        <v>-20.65</v>
      </c>
      <c r="L136" s="168">
        <f t="shared" si="31"/>
        <v>-0.5657534246575342</v>
      </c>
      <c r="M136" s="136" t="s">
        <v>664</v>
      </c>
      <c r="N136" s="169">
        <v>43627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52</v>
      </c>
      <c r="B137" s="106">
        <v>42472</v>
      </c>
      <c r="C137" s="106"/>
      <c r="D137" s="107" t="s">
        <v>696</v>
      </c>
      <c r="E137" s="108" t="s">
        <v>624</v>
      </c>
      <c r="F137" s="109">
        <v>93</v>
      </c>
      <c r="G137" s="108"/>
      <c r="H137" s="108">
        <v>149</v>
      </c>
      <c r="I137" s="126">
        <v>140</v>
      </c>
      <c r="J137" s="141" t="s">
        <v>697</v>
      </c>
      <c r="K137" s="128">
        <f t="shared" si="30"/>
        <v>56</v>
      </c>
      <c r="L137" s="129">
        <f t="shared" si="31"/>
        <v>0.60215053763440862</v>
      </c>
      <c r="M137" s="130" t="s">
        <v>600</v>
      </c>
      <c r="N137" s="131">
        <v>42740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53</v>
      </c>
      <c r="B138" s="106">
        <v>42472</v>
      </c>
      <c r="C138" s="106"/>
      <c r="D138" s="107" t="s">
        <v>698</v>
      </c>
      <c r="E138" s="108" t="s">
        <v>624</v>
      </c>
      <c r="F138" s="109">
        <v>130</v>
      </c>
      <c r="G138" s="108"/>
      <c r="H138" s="108">
        <v>150</v>
      </c>
      <c r="I138" s="126" t="s">
        <v>699</v>
      </c>
      <c r="J138" s="127" t="s">
        <v>683</v>
      </c>
      <c r="K138" s="128">
        <f t="shared" si="30"/>
        <v>20</v>
      </c>
      <c r="L138" s="129">
        <f t="shared" si="31"/>
        <v>0.15384615384615385</v>
      </c>
      <c r="M138" s="130" t="s">
        <v>600</v>
      </c>
      <c r="N138" s="131">
        <v>42564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54</v>
      </c>
      <c r="B139" s="106">
        <v>42473</v>
      </c>
      <c r="C139" s="106"/>
      <c r="D139" s="107" t="s">
        <v>354</v>
      </c>
      <c r="E139" s="108" t="s">
        <v>624</v>
      </c>
      <c r="F139" s="109">
        <v>196</v>
      </c>
      <c r="G139" s="108"/>
      <c r="H139" s="108">
        <v>299</v>
      </c>
      <c r="I139" s="126">
        <v>299</v>
      </c>
      <c r="J139" s="127" t="s">
        <v>683</v>
      </c>
      <c r="K139" s="128">
        <v>103</v>
      </c>
      <c r="L139" s="129">
        <v>0.52551020408163296</v>
      </c>
      <c r="M139" s="130" t="s">
        <v>600</v>
      </c>
      <c r="N139" s="131">
        <v>42620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55</v>
      </c>
      <c r="B140" s="106">
        <v>42473</v>
      </c>
      <c r="C140" s="106"/>
      <c r="D140" s="107" t="s">
        <v>757</v>
      </c>
      <c r="E140" s="108" t="s">
        <v>624</v>
      </c>
      <c r="F140" s="109">
        <v>88</v>
      </c>
      <c r="G140" s="108"/>
      <c r="H140" s="108">
        <v>103</v>
      </c>
      <c r="I140" s="126">
        <v>103</v>
      </c>
      <c r="J140" s="127" t="s">
        <v>683</v>
      </c>
      <c r="K140" s="128">
        <v>15</v>
      </c>
      <c r="L140" s="129">
        <v>0.170454545454545</v>
      </c>
      <c r="M140" s="130" t="s">
        <v>600</v>
      </c>
      <c r="N140" s="131">
        <v>42530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56</v>
      </c>
      <c r="B141" s="106">
        <v>42492</v>
      </c>
      <c r="C141" s="106"/>
      <c r="D141" s="107" t="s">
        <v>700</v>
      </c>
      <c r="E141" s="108" t="s">
        <v>624</v>
      </c>
      <c r="F141" s="109">
        <v>127.5</v>
      </c>
      <c r="G141" s="108"/>
      <c r="H141" s="108">
        <v>148</v>
      </c>
      <c r="I141" s="126" t="s">
        <v>701</v>
      </c>
      <c r="J141" s="127" t="s">
        <v>683</v>
      </c>
      <c r="K141" s="128">
        <f>H141-F141</f>
        <v>20.5</v>
      </c>
      <c r="L141" s="129">
        <f>K141/F141</f>
        <v>0.16078431372549021</v>
      </c>
      <c r="M141" s="130" t="s">
        <v>600</v>
      </c>
      <c r="N141" s="131">
        <v>42564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57</v>
      </c>
      <c r="B142" s="106">
        <v>42493</v>
      </c>
      <c r="C142" s="106"/>
      <c r="D142" s="107" t="s">
        <v>702</v>
      </c>
      <c r="E142" s="108" t="s">
        <v>624</v>
      </c>
      <c r="F142" s="109">
        <v>675</v>
      </c>
      <c r="G142" s="108"/>
      <c r="H142" s="108">
        <v>815</v>
      </c>
      <c r="I142" s="126" t="s">
        <v>703</v>
      </c>
      <c r="J142" s="127" t="s">
        <v>683</v>
      </c>
      <c r="K142" s="128">
        <f>H142-F142</f>
        <v>140</v>
      </c>
      <c r="L142" s="129">
        <f>K142/F142</f>
        <v>0.2074074074074074</v>
      </c>
      <c r="M142" s="130" t="s">
        <v>600</v>
      </c>
      <c r="N142" s="131">
        <v>43154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58</v>
      </c>
      <c r="B143" s="110">
        <v>42522</v>
      </c>
      <c r="C143" s="110"/>
      <c r="D143" s="111" t="s">
        <v>758</v>
      </c>
      <c r="E143" s="112" t="s">
        <v>624</v>
      </c>
      <c r="F143" s="113">
        <v>500</v>
      </c>
      <c r="G143" s="113"/>
      <c r="H143" s="114">
        <v>232.5</v>
      </c>
      <c r="I143" s="132" t="s">
        <v>759</v>
      </c>
      <c r="J143" s="133" t="s">
        <v>760</v>
      </c>
      <c r="K143" s="134">
        <f>H143-F143</f>
        <v>-267.5</v>
      </c>
      <c r="L143" s="135">
        <f>K143/F143</f>
        <v>-0.53500000000000003</v>
      </c>
      <c r="M143" s="136" t="s">
        <v>664</v>
      </c>
      <c r="N143" s="137">
        <v>43735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59</v>
      </c>
      <c r="B144" s="106">
        <v>42527</v>
      </c>
      <c r="C144" s="106"/>
      <c r="D144" s="107" t="s">
        <v>704</v>
      </c>
      <c r="E144" s="108" t="s">
        <v>624</v>
      </c>
      <c r="F144" s="109">
        <v>110</v>
      </c>
      <c r="G144" s="108"/>
      <c r="H144" s="108">
        <v>126.5</v>
      </c>
      <c r="I144" s="126">
        <v>125</v>
      </c>
      <c r="J144" s="127" t="s">
        <v>633</v>
      </c>
      <c r="K144" s="128">
        <f>H144-F144</f>
        <v>16.5</v>
      </c>
      <c r="L144" s="129">
        <f>K144/F144</f>
        <v>0.15</v>
      </c>
      <c r="M144" s="130" t="s">
        <v>600</v>
      </c>
      <c r="N144" s="131">
        <v>42552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60</v>
      </c>
      <c r="B145" s="106">
        <v>42538</v>
      </c>
      <c r="C145" s="106"/>
      <c r="D145" s="107" t="s">
        <v>705</v>
      </c>
      <c r="E145" s="108" t="s">
        <v>624</v>
      </c>
      <c r="F145" s="109">
        <v>44</v>
      </c>
      <c r="G145" s="108"/>
      <c r="H145" s="108">
        <v>69.5</v>
      </c>
      <c r="I145" s="126">
        <v>69.5</v>
      </c>
      <c r="J145" s="127" t="s">
        <v>706</v>
      </c>
      <c r="K145" s="128">
        <f>H145-F145</f>
        <v>25.5</v>
      </c>
      <c r="L145" s="129">
        <f>K145/F145</f>
        <v>0.57954545454545459</v>
      </c>
      <c r="M145" s="130" t="s">
        <v>600</v>
      </c>
      <c r="N145" s="131">
        <v>42977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61</v>
      </c>
      <c r="B146" s="106">
        <v>42549</v>
      </c>
      <c r="C146" s="106"/>
      <c r="D146" s="148" t="s">
        <v>761</v>
      </c>
      <c r="E146" s="108" t="s">
        <v>624</v>
      </c>
      <c r="F146" s="109">
        <v>262.5</v>
      </c>
      <c r="G146" s="108"/>
      <c r="H146" s="108">
        <v>340</v>
      </c>
      <c r="I146" s="126">
        <v>333</v>
      </c>
      <c r="J146" s="127" t="s">
        <v>762</v>
      </c>
      <c r="K146" s="128">
        <v>77.5</v>
      </c>
      <c r="L146" s="129">
        <v>0.29523809523809502</v>
      </c>
      <c r="M146" s="130" t="s">
        <v>600</v>
      </c>
      <c r="N146" s="131">
        <v>43017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62</v>
      </c>
      <c r="B147" s="106">
        <v>42549</v>
      </c>
      <c r="C147" s="106"/>
      <c r="D147" s="148" t="s">
        <v>763</v>
      </c>
      <c r="E147" s="108" t="s">
        <v>624</v>
      </c>
      <c r="F147" s="109">
        <v>840</v>
      </c>
      <c r="G147" s="108"/>
      <c r="H147" s="108">
        <v>1230</v>
      </c>
      <c r="I147" s="126">
        <v>1230</v>
      </c>
      <c r="J147" s="127" t="s">
        <v>683</v>
      </c>
      <c r="K147" s="128">
        <v>390</v>
      </c>
      <c r="L147" s="129">
        <v>0.46428571428571402</v>
      </c>
      <c r="M147" s="130" t="s">
        <v>600</v>
      </c>
      <c r="N147" s="131">
        <v>42649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366">
        <v>63</v>
      </c>
      <c r="B148" s="143">
        <v>42556</v>
      </c>
      <c r="C148" s="143"/>
      <c r="D148" s="144" t="s">
        <v>707</v>
      </c>
      <c r="E148" s="145" t="s">
        <v>624</v>
      </c>
      <c r="F148" s="146">
        <v>395</v>
      </c>
      <c r="G148" s="147"/>
      <c r="H148" s="147">
        <f>(468.5+342.5)/2</f>
        <v>405.5</v>
      </c>
      <c r="I148" s="147">
        <v>510</v>
      </c>
      <c r="J148" s="170" t="s">
        <v>708</v>
      </c>
      <c r="K148" s="171">
        <f t="shared" ref="K148:K154" si="32">H148-F148</f>
        <v>10.5</v>
      </c>
      <c r="L148" s="172">
        <f t="shared" ref="L148:L154" si="33">K148/F148</f>
        <v>2.6582278481012658E-2</v>
      </c>
      <c r="M148" s="173" t="s">
        <v>709</v>
      </c>
      <c r="N148" s="174">
        <v>43606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64</v>
      </c>
      <c r="B149" s="110">
        <v>42584</v>
      </c>
      <c r="C149" s="110"/>
      <c r="D149" s="111" t="s">
        <v>710</v>
      </c>
      <c r="E149" s="112" t="s">
        <v>601</v>
      </c>
      <c r="F149" s="113">
        <f>169.5-12.8</f>
        <v>156.69999999999999</v>
      </c>
      <c r="G149" s="113"/>
      <c r="H149" s="114">
        <v>77</v>
      </c>
      <c r="I149" s="132" t="s">
        <v>711</v>
      </c>
      <c r="J149" s="390" t="s">
        <v>3402</v>
      </c>
      <c r="K149" s="134">
        <f t="shared" si="32"/>
        <v>-79.699999999999989</v>
      </c>
      <c r="L149" s="135">
        <f t="shared" si="33"/>
        <v>-0.50861518825781749</v>
      </c>
      <c r="M149" s="136" t="s">
        <v>664</v>
      </c>
      <c r="N149" s="137">
        <v>43522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65</v>
      </c>
      <c r="B150" s="110">
        <v>42586</v>
      </c>
      <c r="C150" s="110"/>
      <c r="D150" s="111" t="s">
        <v>712</v>
      </c>
      <c r="E150" s="112" t="s">
        <v>624</v>
      </c>
      <c r="F150" s="113">
        <v>400</v>
      </c>
      <c r="G150" s="113"/>
      <c r="H150" s="114">
        <v>305</v>
      </c>
      <c r="I150" s="132">
        <v>475</v>
      </c>
      <c r="J150" s="133" t="s">
        <v>713</v>
      </c>
      <c r="K150" s="134">
        <f t="shared" si="32"/>
        <v>-95</v>
      </c>
      <c r="L150" s="135">
        <f t="shared" si="33"/>
        <v>-0.23749999999999999</v>
      </c>
      <c r="M150" s="136" t="s">
        <v>664</v>
      </c>
      <c r="N150" s="137">
        <v>43606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66</v>
      </c>
      <c r="B151" s="106">
        <v>42593</v>
      </c>
      <c r="C151" s="106"/>
      <c r="D151" s="107" t="s">
        <v>714</v>
      </c>
      <c r="E151" s="108" t="s">
        <v>624</v>
      </c>
      <c r="F151" s="109">
        <v>86.5</v>
      </c>
      <c r="G151" s="108"/>
      <c r="H151" s="108">
        <v>130</v>
      </c>
      <c r="I151" s="126">
        <v>130</v>
      </c>
      <c r="J151" s="141" t="s">
        <v>715</v>
      </c>
      <c r="K151" s="128">
        <f t="shared" si="32"/>
        <v>43.5</v>
      </c>
      <c r="L151" s="129">
        <f t="shared" si="33"/>
        <v>0.50289017341040465</v>
      </c>
      <c r="M151" s="130" t="s">
        <v>600</v>
      </c>
      <c r="N151" s="131">
        <v>43091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67</v>
      </c>
      <c r="B152" s="110">
        <v>42600</v>
      </c>
      <c r="C152" s="110"/>
      <c r="D152" s="111" t="s">
        <v>381</v>
      </c>
      <c r="E152" s="112" t="s">
        <v>624</v>
      </c>
      <c r="F152" s="113">
        <v>133.5</v>
      </c>
      <c r="G152" s="113"/>
      <c r="H152" s="114">
        <v>126.5</v>
      </c>
      <c r="I152" s="132">
        <v>178</v>
      </c>
      <c r="J152" s="133" t="s">
        <v>716</v>
      </c>
      <c r="K152" s="134">
        <f t="shared" si="32"/>
        <v>-7</v>
      </c>
      <c r="L152" s="135">
        <f t="shared" si="33"/>
        <v>-5.2434456928838954E-2</v>
      </c>
      <c r="M152" s="136" t="s">
        <v>664</v>
      </c>
      <c r="N152" s="137">
        <v>42615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68</v>
      </c>
      <c r="B153" s="106">
        <v>42613</v>
      </c>
      <c r="C153" s="106"/>
      <c r="D153" s="107" t="s">
        <v>717</v>
      </c>
      <c r="E153" s="108" t="s">
        <v>624</v>
      </c>
      <c r="F153" s="109">
        <v>560</v>
      </c>
      <c r="G153" s="108"/>
      <c r="H153" s="108">
        <v>725</v>
      </c>
      <c r="I153" s="126">
        <v>725</v>
      </c>
      <c r="J153" s="127" t="s">
        <v>626</v>
      </c>
      <c r="K153" s="128">
        <f t="shared" si="32"/>
        <v>165</v>
      </c>
      <c r="L153" s="129">
        <f t="shared" si="33"/>
        <v>0.29464285714285715</v>
      </c>
      <c r="M153" s="130" t="s">
        <v>600</v>
      </c>
      <c r="N153" s="131">
        <v>42456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69</v>
      </c>
      <c r="B154" s="106">
        <v>42614</v>
      </c>
      <c r="C154" s="106"/>
      <c r="D154" s="107" t="s">
        <v>718</v>
      </c>
      <c r="E154" s="108" t="s">
        <v>624</v>
      </c>
      <c r="F154" s="109">
        <v>160.5</v>
      </c>
      <c r="G154" s="108"/>
      <c r="H154" s="108">
        <v>210</v>
      </c>
      <c r="I154" s="126">
        <v>210</v>
      </c>
      <c r="J154" s="127" t="s">
        <v>626</v>
      </c>
      <c r="K154" s="128">
        <f t="shared" si="32"/>
        <v>49.5</v>
      </c>
      <c r="L154" s="129">
        <f t="shared" si="33"/>
        <v>0.30841121495327101</v>
      </c>
      <c r="M154" s="130" t="s">
        <v>600</v>
      </c>
      <c r="N154" s="131">
        <v>42871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70</v>
      </c>
      <c r="B155" s="106">
        <v>42646</v>
      </c>
      <c r="C155" s="106"/>
      <c r="D155" s="148" t="s">
        <v>405</v>
      </c>
      <c r="E155" s="108" t="s">
        <v>624</v>
      </c>
      <c r="F155" s="109">
        <v>430</v>
      </c>
      <c r="G155" s="108"/>
      <c r="H155" s="108">
        <v>596</v>
      </c>
      <c r="I155" s="126">
        <v>575</v>
      </c>
      <c r="J155" s="127" t="s">
        <v>764</v>
      </c>
      <c r="K155" s="128">
        <v>166</v>
      </c>
      <c r="L155" s="129">
        <v>0.38604651162790699</v>
      </c>
      <c r="M155" s="130" t="s">
        <v>600</v>
      </c>
      <c r="N155" s="131">
        <v>42769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71</v>
      </c>
      <c r="B156" s="106">
        <v>42657</v>
      </c>
      <c r="C156" s="106"/>
      <c r="D156" s="107" t="s">
        <v>719</v>
      </c>
      <c r="E156" s="108" t="s">
        <v>624</v>
      </c>
      <c r="F156" s="109">
        <v>280</v>
      </c>
      <c r="G156" s="108"/>
      <c r="H156" s="108">
        <v>345</v>
      </c>
      <c r="I156" s="126">
        <v>345</v>
      </c>
      <c r="J156" s="127" t="s">
        <v>626</v>
      </c>
      <c r="K156" s="128">
        <f t="shared" ref="K156:K161" si="34">H156-F156</f>
        <v>65</v>
      </c>
      <c r="L156" s="129">
        <f>K156/F156</f>
        <v>0.23214285714285715</v>
      </c>
      <c r="M156" s="130" t="s">
        <v>600</v>
      </c>
      <c r="N156" s="131">
        <v>42814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72</v>
      </c>
      <c r="B157" s="106">
        <v>42657</v>
      </c>
      <c r="C157" s="106"/>
      <c r="D157" s="107" t="s">
        <v>720</v>
      </c>
      <c r="E157" s="108" t="s">
        <v>624</v>
      </c>
      <c r="F157" s="109">
        <v>245</v>
      </c>
      <c r="G157" s="108"/>
      <c r="H157" s="108">
        <v>325.5</v>
      </c>
      <c r="I157" s="126">
        <v>330</v>
      </c>
      <c r="J157" s="127" t="s">
        <v>721</v>
      </c>
      <c r="K157" s="128">
        <f t="shared" si="34"/>
        <v>80.5</v>
      </c>
      <c r="L157" s="129">
        <f>K157/F157</f>
        <v>0.32857142857142857</v>
      </c>
      <c r="M157" s="130" t="s">
        <v>600</v>
      </c>
      <c r="N157" s="131">
        <v>42769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73</v>
      </c>
      <c r="B158" s="106">
        <v>42660</v>
      </c>
      <c r="C158" s="106"/>
      <c r="D158" s="107" t="s">
        <v>349</v>
      </c>
      <c r="E158" s="108" t="s">
        <v>624</v>
      </c>
      <c r="F158" s="109">
        <v>125</v>
      </c>
      <c r="G158" s="108"/>
      <c r="H158" s="108">
        <v>160</v>
      </c>
      <c r="I158" s="126">
        <v>160</v>
      </c>
      <c r="J158" s="127" t="s">
        <v>683</v>
      </c>
      <c r="K158" s="128">
        <f t="shared" si="34"/>
        <v>35</v>
      </c>
      <c r="L158" s="129">
        <v>0.28000000000000003</v>
      </c>
      <c r="M158" s="130" t="s">
        <v>600</v>
      </c>
      <c r="N158" s="131">
        <v>42803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74</v>
      </c>
      <c r="B159" s="106">
        <v>42660</v>
      </c>
      <c r="C159" s="106"/>
      <c r="D159" s="107" t="s">
        <v>483</v>
      </c>
      <c r="E159" s="108" t="s">
        <v>624</v>
      </c>
      <c r="F159" s="109">
        <v>114</v>
      </c>
      <c r="G159" s="108"/>
      <c r="H159" s="108">
        <v>145</v>
      </c>
      <c r="I159" s="126">
        <v>145</v>
      </c>
      <c r="J159" s="127" t="s">
        <v>683</v>
      </c>
      <c r="K159" s="128">
        <f t="shared" si="34"/>
        <v>31</v>
      </c>
      <c r="L159" s="129">
        <f>K159/F159</f>
        <v>0.27192982456140352</v>
      </c>
      <c r="M159" s="130" t="s">
        <v>600</v>
      </c>
      <c r="N159" s="131">
        <v>42859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75</v>
      </c>
      <c r="B160" s="106">
        <v>42660</v>
      </c>
      <c r="C160" s="106"/>
      <c r="D160" s="107" t="s">
        <v>722</v>
      </c>
      <c r="E160" s="108" t="s">
        <v>624</v>
      </c>
      <c r="F160" s="109">
        <v>212</v>
      </c>
      <c r="G160" s="108"/>
      <c r="H160" s="108">
        <v>280</v>
      </c>
      <c r="I160" s="126">
        <v>276</v>
      </c>
      <c r="J160" s="127" t="s">
        <v>723</v>
      </c>
      <c r="K160" s="128">
        <f t="shared" si="34"/>
        <v>68</v>
      </c>
      <c r="L160" s="129">
        <f>K160/F160</f>
        <v>0.32075471698113206</v>
      </c>
      <c r="M160" s="130" t="s">
        <v>600</v>
      </c>
      <c r="N160" s="131">
        <v>42858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76</v>
      </c>
      <c r="B161" s="106">
        <v>42678</v>
      </c>
      <c r="C161" s="106"/>
      <c r="D161" s="107" t="s">
        <v>151</v>
      </c>
      <c r="E161" s="108" t="s">
        <v>624</v>
      </c>
      <c r="F161" s="109">
        <v>155</v>
      </c>
      <c r="G161" s="108"/>
      <c r="H161" s="108">
        <v>210</v>
      </c>
      <c r="I161" s="126">
        <v>210</v>
      </c>
      <c r="J161" s="127" t="s">
        <v>724</v>
      </c>
      <c r="K161" s="128">
        <f t="shared" si="34"/>
        <v>55</v>
      </c>
      <c r="L161" s="129">
        <f>K161/F161</f>
        <v>0.35483870967741937</v>
      </c>
      <c r="M161" s="130" t="s">
        <v>600</v>
      </c>
      <c r="N161" s="131">
        <v>42944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77</v>
      </c>
      <c r="B162" s="110">
        <v>42710</v>
      </c>
      <c r="C162" s="110"/>
      <c r="D162" s="111" t="s">
        <v>765</v>
      </c>
      <c r="E162" s="112" t="s">
        <v>624</v>
      </c>
      <c r="F162" s="113">
        <v>150.5</v>
      </c>
      <c r="G162" s="113"/>
      <c r="H162" s="114">
        <v>72.5</v>
      </c>
      <c r="I162" s="132">
        <v>174</v>
      </c>
      <c r="J162" s="133" t="s">
        <v>766</v>
      </c>
      <c r="K162" s="134">
        <v>-78</v>
      </c>
      <c r="L162" s="135">
        <v>-0.51827242524916906</v>
      </c>
      <c r="M162" s="136" t="s">
        <v>664</v>
      </c>
      <c r="N162" s="137">
        <v>43333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78</v>
      </c>
      <c r="B163" s="106">
        <v>42712</v>
      </c>
      <c r="C163" s="106"/>
      <c r="D163" s="107" t="s">
        <v>125</v>
      </c>
      <c r="E163" s="108" t="s">
        <v>624</v>
      </c>
      <c r="F163" s="109">
        <v>380</v>
      </c>
      <c r="G163" s="108"/>
      <c r="H163" s="108">
        <v>478</v>
      </c>
      <c r="I163" s="126">
        <v>468</v>
      </c>
      <c r="J163" s="127" t="s">
        <v>683</v>
      </c>
      <c r="K163" s="128">
        <f>H163-F163</f>
        <v>98</v>
      </c>
      <c r="L163" s="129">
        <f>K163/F163</f>
        <v>0.25789473684210529</v>
      </c>
      <c r="M163" s="130" t="s">
        <v>600</v>
      </c>
      <c r="N163" s="131">
        <v>43025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79</v>
      </c>
      <c r="B164" s="106">
        <v>42734</v>
      </c>
      <c r="C164" s="106"/>
      <c r="D164" s="107" t="s">
        <v>248</v>
      </c>
      <c r="E164" s="108" t="s">
        <v>624</v>
      </c>
      <c r="F164" s="109">
        <v>305</v>
      </c>
      <c r="G164" s="108"/>
      <c r="H164" s="108">
        <v>375</v>
      </c>
      <c r="I164" s="126">
        <v>375</v>
      </c>
      <c r="J164" s="127" t="s">
        <v>683</v>
      </c>
      <c r="K164" s="128">
        <f>H164-F164</f>
        <v>70</v>
      </c>
      <c r="L164" s="129">
        <f>K164/F164</f>
        <v>0.22950819672131148</v>
      </c>
      <c r="M164" s="130" t="s">
        <v>600</v>
      </c>
      <c r="N164" s="131">
        <v>42768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80</v>
      </c>
      <c r="B165" s="106">
        <v>42739</v>
      </c>
      <c r="C165" s="106"/>
      <c r="D165" s="107" t="s">
        <v>351</v>
      </c>
      <c r="E165" s="108" t="s">
        <v>624</v>
      </c>
      <c r="F165" s="109">
        <v>99.5</v>
      </c>
      <c r="G165" s="108"/>
      <c r="H165" s="108">
        <v>158</v>
      </c>
      <c r="I165" s="126">
        <v>158</v>
      </c>
      <c r="J165" s="127" t="s">
        <v>683</v>
      </c>
      <c r="K165" s="128">
        <f>H165-F165</f>
        <v>58.5</v>
      </c>
      <c r="L165" s="129">
        <f>K165/F165</f>
        <v>0.5879396984924623</v>
      </c>
      <c r="M165" s="130" t="s">
        <v>600</v>
      </c>
      <c r="N165" s="131">
        <v>42898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81</v>
      </c>
      <c r="B166" s="106">
        <v>42739</v>
      </c>
      <c r="C166" s="106"/>
      <c r="D166" s="107" t="s">
        <v>351</v>
      </c>
      <c r="E166" s="108" t="s">
        <v>624</v>
      </c>
      <c r="F166" s="109">
        <v>99.5</v>
      </c>
      <c r="G166" s="108"/>
      <c r="H166" s="108">
        <v>158</v>
      </c>
      <c r="I166" s="126">
        <v>158</v>
      </c>
      <c r="J166" s="127" t="s">
        <v>683</v>
      </c>
      <c r="K166" s="128">
        <v>58.5</v>
      </c>
      <c r="L166" s="129">
        <v>0.58793969849246197</v>
      </c>
      <c r="M166" s="130" t="s">
        <v>600</v>
      </c>
      <c r="N166" s="131">
        <v>42898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82</v>
      </c>
      <c r="B167" s="106">
        <v>42786</v>
      </c>
      <c r="C167" s="106"/>
      <c r="D167" s="107" t="s">
        <v>169</v>
      </c>
      <c r="E167" s="108" t="s">
        <v>624</v>
      </c>
      <c r="F167" s="109">
        <v>140.5</v>
      </c>
      <c r="G167" s="108"/>
      <c r="H167" s="108">
        <v>220</v>
      </c>
      <c r="I167" s="126">
        <v>220</v>
      </c>
      <c r="J167" s="127" t="s">
        <v>683</v>
      </c>
      <c r="K167" s="128">
        <f>H167-F167</f>
        <v>79.5</v>
      </c>
      <c r="L167" s="129">
        <f>K167/F167</f>
        <v>0.5658362989323843</v>
      </c>
      <c r="M167" s="130" t="s">
        <v>600</v>
      </c>
      <c r="N167" s="131">
        <v>42864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83</v>
      </c>
      <c r="B168" s="106">
        <v>42786</v>
      </c>
      <c r="C168" s="106"/>
      <c r="D168" s="107" t="s">
        <v>767</v>
      </c>
      <c r="E168" s="108" t="s">
        <v>624</v>
      </c>
      <c r="F168" s="109">
        <v>202.5</v>
      </c>
      <c r="G168" s="108"/>
      <c r="H168" s="108">
        <v>234</v>
      </c>
      <c r="I168" s="126">
        <v>234</v>
      </c>
      <c r="J168" s="127" t="s">
        <v>683</v>
      </c>
      <c r="K168" s="128">
        <v>31.5</v>
      </c>
      <c r="L168" s="129">
        <v>0.155555555555556</v>
      </c>
      <c r="M168" s="130" t="s">
        <v>600</v>
      </c>
      <c r="N168" s="131">
        <v>42836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84</v>
      </c>
      <c r="B169" s="106">
        <v>42818</v>
      </c>
      <c r="C169" s="106"/>
      <c r="D169" s="107" t="s">
        <v>557</v>
      </c>
      <c r="E169" s="108" t="s">
        <v>624</v>
      </c>
      <c r="F169" s="109">
        <v>300.5</v>
      </c>
      <c r="G169" s="108"/>
      <c r="H169" s="108">
        <v>417.5</v>
      </c>
      <c r="I169" s="126">
        <v>420</v>
      </c>
      <c r="J169" s="127" t="s">
        <v>725</v>
      </c>
      <c r="K169" s="128">
        <f>H169-F169</f>
        <v>117</v>
      </c>
      <c r="L169" s="129">
        <f>K169/F169</f>
        <v>0.38935108153078202</v>
      </c>
      <c r="M169" s="130" t="s">
        <v>600</v>
      </c>
      <c r="N169" s="131">
        <v>43070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85</v>
      </c>
      <c r="B170" s="106">
        <v>42818</v>
      </c>
      <c r="C170" s="106"/>
      <c r="D170" s="107" t="s">
        <v>763</v>
      </c>
      <c r="E170" s="108" t="s">
        <v>624</v>
      </c>
      <c r="F170" s="109">
        <v>850</v>
      </c>
      <c r="G170" s="108"/>
      <c r="H170" s="108">
        <v>1042.5</v>
      </c>
      <c r="I170" s="126">
        <v>1023</v>
      </c>
      <c r="J170" s="127" t="s">
        <v>768</v>
      </c>
      <c r="K170" s="128">
        <v>192.5</v>
      </c>
      <c r="L170" s="129">
        <v>0.22647058823529401</v>
      </c>
      <c r="M170" s="130" t="s">
        <v>600</v>
      </c>
      <c r="N170" s="131">
        <v>42830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86</v>
      </c>
      <c r="B171" s="106">
        <v>42830</v>
      </c>
      <c r="C171" s="106"/>
      <c r="D171" s="107" t="s">
        <v>501</v>
      </c>
      <c r="E171" s="108" t="s">
        <v>624</v>
      </c>
      <c r="F171" s="109">
        <v>785</v>
      </c>
      <c r="G171" s="108"/>
      <c r="H171" s="108">
        <v>930</v>
      </c>
      <c r="I171" s="126">
        <v>920</v>
      </c>
      <c r="J171" s="127" t="s">
        <v>726</v>
      </c>
      <c r="K171" s="128">
        <f>H171-F171</f>
        <v>145</v>
      </c>
      <c r="L171" s="129">
        <f>K171/F171</f>
        <v>0.18471337579617833</v>
      </c>
      <c r="M171" s="130" t="s">
        <v>600</v>
      </c>
      <c r="N171" s="131">
        <v>42976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87</v>
      </c>
      <c r="B172" s="110">
        <v>42831</v>
      </c>
      <c r="C172" s="110"/>
      <c r="D172" s="111" t="s">
        <v>769</v>
      </c>
      <c r="E172" s="112" t="s">
        <v>624</v>
      </c>
      <c r="F172" s="113">
        <v>40</v>
      </c>
      <c r="G172" s="113"/>
      <c r="H172" s="114">
        <v>13.1</v>
      </c>
      <c r="I172" s="132">
        <v>60</v>
      </c>
      <c r="J172" s="138" t="s">
        <v>770</v>
      </c>
      <c r="K172" s="134">
        <v>-26.9</v>
      </c>
      <c r="L172" s="135">
        <v>-0.67249999999999999</v>
      </c>
      <c r="M172" s="136" t="s">
        <v>664</v>
      </c>
      <c r="N172" s="137">
        <v>43138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88</v>
      </c>
      <c r="B173" s="106">
        <v>42837</v>
      </c>
      <c r="C173" s="106"/>
      <c r="D173" s="107" t="s">
        <v>88</v>
      </c>
      <c r="E173" s="108" t="s">
        <v>624</v>
      </c>
      <c r="F173" s="109">
        <v>289.5</v>
      </c>
      <c r="G173" s="108"/>
      <c r="H173" s="108">
        <v>354</v>
      </c>
      <c r="I173" s="126">
        <v>360</v>
      </c>
      <c r="J173" s="127" t="s">
        <v>727</v>
      </c>
      <c r="K173" s="128">
        <f t="shared" ref="K173:K181" si="35">H173-F173</f>
        <v>64.5</v>
      </c>
      <c r="L173" s="129">
        <f t="shared" ref="L173:L181" si="36">K173/F173</f>
        <v>0.22279792746113988</v>
      </c>
      <c r="M173" s="130" t="s">
        <v>600</v>
      </c>
      <c r="N173" s="131">
        <v>43040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89</v>
      </c>
      <c r="B174" s="106">
        <v>42845</v>
      </c>
      <c r="C174" s="106"/>
      <c r="D174" s="107" t="s">
        <v>438</v>
      </c>
      <c r="E174" s="108" t="s">
        <v>624</v>
      </c>
      <c r="F174" s="109">
        <v>700</v>
      </c>
      <c r="G174" s="108"/>
      <c r="H174" s="108">
        <v>840</v>
      </c>
      <c r="I174" s="126">
        <v>840</v>
      </c>
      <c r="J174" s="127" t="s">
        <v>728</v>
      </c>
      <c r="K174" s="128">
        <f t="shared" si="35"/>
        <v>140</v>
      </c>
      <c r="L174" s="129">
        <f t="shared" si="36"/>
        <v>0.2</v>
      </c>
      <c r="M174" s="130" t="s">
        <v>600</v>
      </c>
      <c r="N174" s="131">
        <v>42893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90</v>
      </c>
      <c r="B175" s="106">
        <v>42887</v>
      </c>
      <c r="C175" s="106"/>
      <c r="D175" s="148" t="s">
        <v>363</v>
      </c>
      <c r="E175" s="108" t="s">
        <v>624</v>
      </c>
      <c r="F175" s="109">
        <v>130</v>
      </c>
      <c r="G175" s="108"/>
      <c r="H175" s="108">
        <v>144.25</v>
      </c>
      <c r="I175" s="126">
        <v>170</v>
      </c>
      <c r="J175" s="127" t="s">
        <v>729</v>
      </c>
      <c r="K175" s="128">
        <f t="shared" si="35"/>
        <v>14.25</v>
      </c>
      <c r="L175" s="129">
        <f t="shared" si="36"/>
        <v>0.10961538461538461</v>
      </c>
      <c r="M175" s="130" t="s">
        <v>600</v>
      </c>
      <c r="N175" s="131">
        <v>43675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91</v>
      </c>
      <c r="B176" s="106">
        <v>42901</v>
      </c>
      <c r="C176" s="106"/>
      <c r="D176" s="148" t="s">
        <v>730</v>
      </c>
      <c r="E176" s="108" t="s">
        <v>624</v>
      </c>
      <c r="F176" s="109">
        <v>214.5</v>
      </c>
      <c r="G176" s="108"/>
      <c r="H176" s="108">
        <v>262</v>
      </c>
      <c r="I176" s="126">
        <v>262</v>
      </c>
      <c r="J176" s="127" t="s">
        <v>731</v>
      </c>
      <c r="K176" s="128">
        <f t="shared" si="35"/>
        <v>47.5</v>
      </c>
      <c r="L176" s="129">
        <f t="shared" si="36"/>
        <v>0.22144522144522144</v>
      </c>
      <c r="M176" s="130" t="s">
        <v>600</v>
      </c>
      <c r="N176" s="131">
        <v>42977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5">
        <v>92</v>
      </c>
      <c r="B177" s="154">
        <v>42933</v>
      </c>
      <c r="C177" s="154"/>
      <c r="D177" s="155" t="s">
        <v>732</v>
      </c>
      <c r="E177" s="156" t="s">
        <v>624</v>
      </c>
      <c r="F177" s="157">
        <v>370</v>
      </c>
      <c r="G177" s="156"/>
      <c r="H177" s="156">
        <v>447.5</v>
      </c>
      <c r="I177" s="178">
        <v>450</v>
      </c>
      <c r="J177" s="231" t="s">
        <v>683</v>
      </c>
      <c r="K177" s="128">
        <f t="shared" si="35"/>
        <v>77.5</v>
      </c>
      <c r="L177" s="180">
        <f t="shared" si="36"/>
        <v>0.20945945945945946</v>
      </c>
      <c r="M177" s="181" t="s">
        <v>600</v>
      </c>
      <c r="N177" s="182">
        <v>43035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5">
        <v>93</v>
      </c>
      <c r="B178" s="154">
        <v>42943</v>
      </c>
      <c r="C178" s="154"/>
      <c r="D178" s="155" t="s">
        <v>167</v>
      </c>
      <c r="E178" s="156" t="s">
        <v>624</v>
      </c>
      <c r="F178" s="157">
        <v>657.5</v>
      </c>
      <c r="G178" s="156"/>
      <c r="H178" s="156">
        <v>825</v>
      </c>
      <c r="I178" s="178">
        <v>820</v>
      </c>
      <c r="J178" s="231" t="s">
        <v>683</v>
      </c>
      <c r="K178" s="128">
        <f t="shared" si="35"/>
        <v>167.5</v>
      </c>
      <c r="L178" s="180">
        <f t="shared" si="36"/>
        <v>0.25475285171102663</v>
      </c>
      <c r="M178" s="181" t="s">
        <v>600</v>
      </c>
      <c r="N178" s="182">
        <v>43090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94</v>
      </c>
      <c r="B179" s="106">
        <v>42964</v>
      </c>
      <c r="C179" s="106"/>
      <c r="D179" s="107" t="s">
        <v>368</v>
      </c>
      <c r="E179" s="108" t="s">
        <v>624</v>
      </c>
      <c r="F179" s="109">
        <v>605</v>
      </c>
      <c r="G179" s="108"/>
      <c r="H179" s="108">
        <v>750</v>
      </c>
      <c r="I179" s="126">
        <v>750</v>
      </c>
      <c r="J179" s="127" t="s">
        <v>726</v>
      </c>
      <c r="K179" s="128">
        <f t="shared" si="35"/>
        <v>145</v>
      </c>
      <c r="L179" s="129">
        <f t="shared" si="36"/>
        <v>0.23966942148760331</v>
      </c>
      <c r="M179" s="130" t="s">
        <v>600</v>
      </c>
      <c r="N179" s="131">
        <v>43027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367">
        <v>95</v>
      </c>
      <c r="B180" s="149">
        <v>42979</v>
      </c>
      <c r="C180" s="149"/>
      <c r="D180" s="150" t="s">
        <v>509</v>
      </c>
      <c r="E180" s="151" t="s">
        <v>624</v>
      </c>
      <c r="F180" s="152">
        <v>255</v>
      </c>
      <c r="G180" s="153"/>
      <c r="H180" s="153">
        <v>217.25</v>
      </c>
      <c r="I180" s="153">
        <v>320</v>
      </c>
      <c r="J180" s="175" t="s">
        <v>733</v>
      </c>
      <c r="K180" s="134">
        <f t="shared" si="35"/>
        <v>-37.75</v>
      </c>
      <c r="L180" s="176">
        <f t="shared" si="36"/>
        <v>-0.14803921568627451</v>
      </c>
      <c r="M180" s="136" t="s">
        <v>664</v>
      </c>
      <c r="N180" s="177">
        <v>43661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96</v>
      </c>
      <c r="B181" s="106">
        <v>42997</v>
      </c>
      <c r="C181" s="106"/>
      <c r="D181" s="107" t="s">
        <v>734</v>
      </c>
      <c r="E181" s="108" t="s">
        <v>624</v>
      </c>
      <c r="F181" s="109">
        <v>215</v>
      </c>
      <c r="G181" s="108"/>
      <c r="H181" s="108">
        <v>258</v>
      </c>
      <c r="I181" s="126">
        <v>258</v>
      </c>
      <c r="J181" s="127" t="s">
        <v>683</v>
      </c>
      <c r="K181" s="128">
        <f t="shared" si="35"/>
        <v>43</v>
      </c>
      <c r="L181" s="129">
        <f t="shared" si="36"/>
        <v>0.2</v>
      </c>
      <c r="M181" s="130" t="s">
        <v>600</v>
      </c>
      <c r="N181" s="131">
        <v>43040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97</v>
      </c>
      <c r="B182" s="106">
        <v>42997</v>
      </c>
      <c r="C182" s="106"/>
      <c r="D182" s="107" t="s">
        <v>734</v>
      </c>
      <c r="E182" s="108" t="s">
        <v>624</v>
      </c>
      <c r="F182" s="109">
        <v>215</v>
      </c>
      <c r="G182" s="108"/>
      <c r="H182" s="108">
        <v>258</v>
      </c>
      <c r="I182" s="126">
        <v>258</v>
      </c>
      <c r="J182" s="231" t="s">
        <v>683</v>
      </c>
      <c r="K182" s="128">
        <v>43</v>
      </c>
      <c r="L182" s="129">
        <v>0.2</v>
      </c>
      <c r="M182" s="130" t="s">
        <v>600</v>
      </c>
      <c r="N182" s="131">
        <v>43040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6">
        <v>98</v>
      </c>
      <c r="B183" s="207">
        <v>42998</v>
      </c>
      <c r="C183" s="207"/>
      <c r="D183" s="376" t="s">
        <v>2980</v>
      </c>
      <c r="E183" s="208" t="s">
        <v>624</v>
      </c>
      <c r="F183" s="209">
        <v>75</v>
      </c>
      <c r="G183" s="208"/>
      <c r="H183" s="208">
        <v>90</v>
      </c>
      <c r="I183" s="232">
        <v>90</v>
      </c>
      <c r="J183" s="127" t="s">
        <v>735</v>
      </c>
      <c r="K183" s="128">
        <f t="shared" ref="K183:K188" si="37">H183-F183</f>
        <v>15</v>
      </c>
      <c r="L183" s="129">
        <f t="shared" ref="L183:L188" si="38">K183/F183</f>
        <v>0.2</v>
      </c>
      <c r="M183" s="130" t="s">
        <v>600</v>
      </c>
      <c r="N183" s="131">
        <v>43019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5">
        <v>99</v>
      </c>
      <c r="B184" s="154">
        <v>43011</v>
      </c>
      <c r="C184" s="154"/>
      <c r="D184" s="155" t="s">
        <v>736</v>
      </c>
      <c r="E184" s="156" t="s">
        <v>624</v>
      </c>
      <c r="F184" s="157">
        <v>315</v>
      </c>
      <c r="G184" s="156"/>
      <c r="H184" s="156">
        <v>392</v>
      </c>
      <c r="I184" s="178">
        <v>384</v>
      </c>
      <c r="J184" s="231" t="s">
        <v>737</v>
      </c>
      <c r="K184" s="128">
        <f t="shared" si="37"/>
        <v>77</v>
      </c>
      <c r="L184" s="180">
        <f t="shared" si="38"/>
        <v>0.24444444444444444</v>
      </c>
      <c r="M184" s="181" t="s">
        <v>600</v>
      </c>
      <c r="N184" s="182">
        <v>43017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5">
        <v>100</v>
      </c>
      <c r="B185" s="154">
        <v>43013</v>
      </c>
      <c r="C185" s="154"/>
      <c r="D185" s="155" t="s">
        <v>738</v>
      </c>
      <c r="E185" s="156" t="s">
        <v>624</v>
      </c>
      <c r="F185" s="157">
        <v>145</v>
      </c>
      <c r="G185" s="156"/>
      <c r="H185" s="156">
        <v>179</v>
      </c>
      <c r="I185" s="178">
        <v>180</v>
      </c>
      <c r="J185" s="231" t="s">
        <v>614</v>
      </c>
      <c r="K185" s="128">
        <f t="shared" si="37"/>
        <v>34</v>
      </c>
      <c r="L185" s="180">
        <f t="shared" si="38"/>
        <v>0.23448275862068965</v>
      </c>
      <c r="M185" s="181" t="s">
        <v>600</v>
      </c>
      <c r="N185" s="182">
        <v>43025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5">
        <v>101</v>
      </c>
      <c r="B186" s="154">
        <v>43014</v>
      </c>
      <c r="C186" s="154"/>
      <c r="D186" s="155" t="s">
        <v>339</v>
      </c>
      <c r="E186" s="156" t="s">
        <v>624</v>
      </c>
      <c r="F186" s="157">
        <v>256</v>
      </c>
      <c r="G186" s="156"/>
      <c r="H186" s="156">
        <v>323</v>
      </c>
      <c r="I186" s="178">
        <v>320</v>
      </c>
      <c r="J186" s="231" t="s">
        <v>683</v>
      </c>
      <c r="K186" s="128">
        <f t="shared" si="37"/>
        <v>67</v>
      </c>
      <c r="L186" s="180">
        <f t="shared" si="38"/>
        <v>0.26171875</v>
      </c>
      <c r="M186" s="181" t="s">
        <v>600</v>
      </c>
      <c r="N186" s="182">
        <v>43067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5">
        <v>102</v>
      </c>
      <c r="B187" s="154">
        <v>43017</v>
      </c>
      <c r="C187" s="154"/>
      <c r="D187" s="155" t="s">
        <v>360</v>
      </c>
      <c r="E187" s="156" t="s">
        <v>624</v>
      </c>
      <c r="F187" s="157">
        <v>137.5</v>
      </c>
      <c r="G187" s="156"/>
      <c r="H187" s="156">
        <v>184</v>
      </c>
      <c r="I187" s="178">
        <v>183</v>
      </c>
      <c r="J187" s="179" t="s">
        <v>739</v>
      </c>
      <c r="K187" s="128">
        <f t="shared" si="37"/>
        <v>46.5</v>
      </c>
      <c r="L187" s="180">
        <f t="shared" si="38"/>
        <v>0.33818181818181819</v>
      </c>
      <c r="M187" s="181" t="s">
        <v>600</v>
      </c>
      <c r="N187" s="182">
        <v>43108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5">
        <v>103</v>
      </c>
      <c r="B188" s="154">
        <v>43018</v>
      </c>
      <c r="C188" s="154"/>
      <c r="D188" s="155" t="s">
        <v>740</v>
      </c>
      <c r="E188" s="156" t="s">
        <v>624</v>
      </c>
      <c r="F188" s="157">
        <v>125.5</v>
      </c>
      <c r="G188" s="156"/>
      <c r="H188" s="156">
        <v>158</v>
      </c>
      <c r="I188" s="178">
        <v>155</v>
      </c>
      <c r="J188" s="179" t="s">
        <v>741</v>
      </c>
      <c r="K188" s="128">
        <f t="shared" si="37"/>
        <v>32.5</v>
      </c>
      <c r="L188" s="180">
        <f t="shared" si="38"/>
        <v>0.25896414342629481</v>
      </c>
      <c r="M188" s="181" t="s">
        <v>600</v>
      </c>
      <c r="N188" s="182">
        <v>43067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5">
        <v>104</v>
      </c>
      <c r="B189" s="154">
        <v>43018</v>
      </c>
      <c r="C189" s="154"/>
      <c r="D189" s="155" t="s">
        <v>771</v>
      </c>
      <c r="E189" s="156" t="s">
        <v>624</v>
      </c>
      <c r="F189" s="157">
        <v>895</v>
      </c>
      <c r="G189" s="156"/>
      <c r="H189" s="156">
        <v>1122.5</v>
      </c>
      <c r="I189" s="178">
        <v>1078</v>
      </c>
      <c r="J189" s="179" t="s">
        <v>772</v>
      </c>
      <c r="K189" s="128">
        <v>227.5</v>
      </c>
      <c r="L189" s="180">
        <v>0.25418994413407803</v>
      </c>
      <c r="M189" s="181" t="s">
        <v>600</v>
      </c>
      <c r="N189" s="182">
        <v>43117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5">
        <v>105</v>
      </c>
      <c r="B190" s="154">
        <v>43020</v>
      </c>
      <c r="C190" s="154"/>
      <c r="D190" s="155" t="s">
        <v>347</v>
      </c>
      <c r="E190" s="156" t="s">
        <v>624</v>
      </c>
      <c r="F190" s="157">
        <v>525</v>
      </c>
      <c r="G190" s="156"/>
      <c r="H190" s="156">
        <v>629</v>
      </c>
      <c r="I190" s="178">
        <v>629</v>
      </c>
      <c r="J190" s="231" t="s">
        <v>683</v>
      </c>
      <c r="K190" s="128">
        <v>104</v>
      </c>
      <c r="L190" s="180">
        <v>0.19809523809523799</v>
      </c>
      <c r="M190" s="181" t="s">
        <v>600</v>
      </c>
      <c r="N190" s="182">
        <v>43119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5">
        <v>106</v>
      </c>
      <c r="B191" s="154">
        <v>43046</v>
      </c>
      <c r="C191" s="154"/>
      <c r="D191" s="155" t="s">
        <v>393</v>
      </c>
      <c r="E191" s="156" t="s">
        <v>624</v>
      </c>
      <c r="F191" s="157">
        <v>740</v>
      </c>
      <c r="G191" s="156"/>
      <c r="H191" s="156">
        <v>892.5</v>
      </c>
      <c r="I191" s="178">
        <v>900</v>
      </c>
      <c r="J191" s="179" t="s">
        <v>742</v>
      </c>
      <c r="K191" s="128">
        <f>H191-F191</f>
        <v>152.5</v>
      </c>
      <c r="L191" s="180">
        <f>K191/F191</f>
        <v>0.20608108108108109</v>
      </c>
      <c r="M191" s="181" t="s">
        <v>600</v>
      </c>
      <c r="N191" s="182">
        <v>43052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107</v>
      </c>
      <c r="B192" s="106">
        <v>43073</v>
      </c>
      <c r="C192" s="106"/>
      <c r="D192" s="107" t="s">
        <v>743</v>
      </c>
      <c r="E192" s="108" t="s">
        <v>624</v>
      </c>
      <c r="F192" s="109">
        <v>118.5</v>
      </c>
      <c r="G192" s="108"/>
      <c r="H192" s="108">
        <v>143.5</v>
      </c>
      <c r="I192" s="126">
        <v>145</v>
      </c>
      <c r="J192" s="141" t="s">
        <v>744</v>
      </c>
      <c r="K192" s="128">
        <f>H192-F192</f>
        <v>25</v>
      </c>
      <c r="L192" s="129">
        <f>K192/F192</f>
        <v>0.2109704641350211</v>
      </c>
      <c r="M192" s="130" t="s">
        <v>600</v>
      </c>
      <c r="N192" s="131">
        <v>43097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108</v>
      </c>
      <c r="B193" s="110">
        <v>43090</v>
      </c>
      <c r="C193" s="110"/>
      <c r="D193" s="158" t="s">
        <v>443</v>
      </c>
      <c r="E193" s="112" t="s">
        <v>624</v>
      </c>
      <c r="F193" s="113">
        <v>715</v>
      </c>
      <c r="G193" s="113"/>
      <c r="H193" s="114">
        <v>500</v>
      </c>
      <c r="I193" s="132">
        <v>872</v>
      </c>
      <c r="J193" s="138" t="s">
        <v>745</v>
      </c>
      <c r="K193" s="134">
        <f>H193-F193</f>
        <v>-215</v>
      </c>
      <c r="L193" s="135">
        <f>K193/F193</f>
        <v>-0.30069930069930068</v>
      </c>
      <c r="M193" s="136" t="s">
        <v>664</v>
      </c>
      <c r="N193" s="137">
        <v>43670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109</v>
      </c>
      <c r="B194" s="106">
        <v>43098</v>
      </c>
      <c r="C194" s="106"/>
      <c r="D194" s="107" t="s">
        <v>736</v>
      </c>
      <c r="E194" s="108" t="s">
        <v>624</v>
      </c>
      <c r="F194" s="109">
        <v>435</v>
      </c>
      <c r="G194" s="108"/>
      <c r="H194" s="108">
        <v>542.5</v>
      </c>
      <c r="I194" s="126">
        <v>539</v>
      </c>
      <c r="J194" s="141" t="s">
        <v>683</v>
      </c>
      <c r="K194" s="128">
        <v>107.5</v>
      </c>
      <c r="L194" s="129">
        <v>0.247126436781609</v>
      </c>
      <c r="M194" s="130" t="s">
        <v>600</v>
      </c>
      <c r="N194" s="131">
        <v>43206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110</v>
      </c>
      <c r="B195" s="106">
        <v>43098</v>
      </c>
      <c r="C195" s="106"/>
      <c r="D195" s="107" t="s">
        <v>571</v>
      </c>
      <c r="E195" s="108" t="s">
        <v>624</v>
      </c>
      <c r="F195" s="109">
        <v>885</v>
      </c>
      <c r="G195" s="108"/>
      <c r="H195" s="108">
        <v>1090</v>
      </c>
      <c r="I195" s="126">
        <v>1084</v>
      </c>
      <c r="J195" s="141" t="s">
        <v>683</v>
      </c>
      <c r="K195" s="128">
        <v>205</v>
      </c>
      <c r="L195" s="129">
        <v>0.23163841807909599</v>
      </c>
      <c r="M195" s="130" t="s">
        <v>600</v>
      </c>
      <c r="N195" s="131">
        <v>43213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68">
        <v>111</v>
      </c>
      <c r="B196" s="348">
        <v>43192</v>
      </c>
      <c r="C196" s="348"/>
      <c r="D196" s="116" t="s">
        <v>753</v>
      </c>
      <c r="E196" s="351" t="s">
        <v>624</v>
      </c>
      <c r="F196" s="354">
        <v>478.5</v>
      </c>
      <c r="G196" s="351"/>
      <c r="H196" s="351">
        <v>442</v>
      </c>
      <c r="I196" s="357">
        <v>613</v>
      </c>
      <c r="J196" s="390" t="s">
        <v>3404</v>
      </c>
      <c r="K196" s="134">
        <f>H196-F196</f>
        <v>-36.5</v>
      </c>
      <c r="L196" s="135">
        <f>K196/F196</f>
        <v>-7.6280041797283177E-2</v>
      </c>
      <c r="M196" s="136" t="s">
        <v>664</v>
      </c>
      <c r="N196" s="137">
        <v>43762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112</v>
      </c>
      <c r="B197" s="110">
        <v>43194</v>
      </c>
      <c r="C197" s="110"/>
      <c r="D197" s="375" t="s">
        <v>2979</v>
      </c>
      <c r="E197" s="112" t="s">
        <v>624</v>
      </c>
      <c r="F197" s="113">
        <f>141.5-7.3</f>
        <v>134.19999999999999</v>
      </c>
      <c r="G197" s="113"/>
      <c r="H197" s="114">
        <v>77</v>
      </c>
      <c r="I197" s="132">
        <v>180</v>
      </c>
      <c r="J197" s="390" t="s">
        <v>3403</v>
      </c>
      <c r="K197" s="134">
        <f>H197-F197</f>
        <v>-57.199999999999989</v>
      </c>
      <c r="L197" s="135">
        <f>K197/F197</f>
        <v>-0.42622950819672129</v>
      </c>
      <c r="M197" s="136" t="s">
        <v>664</v>
      </c>
      <c r="N197" s="137">
        <v>43522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113</v>
      </c>
      <c r="B198" s="110">
        <v>43209</v>
      </c>
      <c r="C198" s="110"/>
      <c r="D198" s="111" t="s">
        <v>746</v>
      </c>
      <c r="E198" s="112" t="s">
        <v>624</v>
      </c>
      <c r="F198" s="113">
        <v>430</v>
      </c>
      <c r="G198" s="113"/>
      <c r="H198" s="114">
        <v>220</v>
      </c>
      <c r="I198" s="132">
        <v>537</v>
      </c>
      <c r="J198" s="138" t="s">
        <v>747</v>
      </c>
      <c r="K198" s="134">
        <f>H198-F198</f>
        <v>-210</v>
      </c>
      <c r="L198" s="135">
        <f>K198/F198</f>
        <v>-0.48837209302325579</v>
      </c>
      <c r="M198" s="136" t="s">
        <v>664</v>
      </c>
      <c r="N198" s="137">
        <v>43252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69">
        <v>114</v>
      </c>
      <c r="B199" s="159">
        <v>43220</v>
      </c>
      <c r="C199" s="159"/>
      <c r="D199" s="160" t="s">
        <v>394</v>
      </c>
      <c r="E199" s="161" t="s">
        <v>624</v>
      </c>
      <c r="F199" s="163">
        <v>153.5</v>
      </c>
      <c r="G199" s="163"/>
      <c r="H199" s="163">
        <v>196</v>
      </c>
      <c r="I199" s="163">
        <v>196</v>
      </c>
      <c r="J199" s="360" t="s">
        <v>3495</v>
      </c>
      <c r="K199" s="183">
        <f>H199-F199</f>
        <v>42.5</v>
      </c>
      <c r="L199" s="184">
        <f>K199/F199</f>
        <v>0.27687296416938112</v>
      </c>
      <c r="M199" s="162" t="s">
        <v>600</v>
      </c>
      <c r="N199" s="185">
        <v>43605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115</v>
      </c>
      <c r="B200" s="110">
        <v>43306</v>
      </c>
      <c r="C200" s="110"/>
      <c r="D200" s="111" t="s">
        <v>769</v>
      </c>
      <c r="E200" s="112" t="s">
        <v>624</v>
      </c>
      <c r="F200" s="113">
        <v>27.5</v>
      </c>
      <c r="G200" s="113"/>
      <c r="H200" s="114">
        <v>13.1</v>
      </c>
      <c r="I200" s="132">
        <v>60</v>
      </c>
      <c r="J200" s="138" t="s">
        <v>773</v>
      </c>
      <c r="K200" s="134">
        <v>-14.4</v>
      </c>
      <c r="L200" s="135">
        <v>-0.52363636363636401</v>
      </c>
      <c r="M200" s="136" t="s">
        <v>664</v>
      </c>
      <c r="N200" s="137">
        <v>43138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68">
        <v>116</v>
      </c>
      <c r="B201" s="348">
        <v>43318</v>
      </c>
      <c r="C201" s="348"/>
      <c r="D201" s="116" t="s">
        <v>748</v>
      </c>
      <c r="E201" s="351" t="s">
        <v>624</v>
      </c>
      <c r="F201" s="351">
        <v>148.5</v>
      </c>
      <c r="G201" s="351"/>
      <c r="H201" s="351">
        <v>102</v>
      </c>
      <c r="I201" s="357">
        <v>182</v>
      </c>
      <c r="J201" s="138" t="s">
        <v>3494</v>
      </c>
      <c r="K201" s="134">
        <f>H201-F201</f>
        <v>-46.5</v>
      </c>
      <c r="L201" s="135">
        <f>K201/F201</f>
        <v>-0.31313131313131315</v>
      </c>
      <c r="M201" s="136" t="s">
        <v>664</v>
      </c>
      <c r="N201" s="137">
        <v>43661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117</v>
      </c>
      <c r="B202" s="106">
        <v>43335</v>
      </c>
      <c r="C202" s="106"/>
      <c r="D202" s="107" t="s">
        <v>774</v>
      </c>
      <c r="E202" s="108" t="s">
        <v>624</v>
      </c>
      <c r="F202" s="156">
        <v>285</v>
      </c>
      <c r="G202" s="108"/>
      <c r="H202" s="108">
        <v>355</v>
      </c>
      <c r="I202" s="126">
        <v>364</v>
      </c>
      <c r="J202" s="141" t="s">
        <v>775</v>
      </c>
      <c r="K202" s="128">
        <v>70</v>
      </c>
      <c r="L202" s="129">
        <v>0.24561403508771901</v>
      </c>
      <c r="M202" s="130" t="s">
        <v>600</v>
      </c>
      <c r="N202" s="131">
        <v>43455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118</v>
      </c>
      <c r="B203" s="106">
        <v>43341</v>
      </c>
      <c r="C203" s="106"/>
      <c r="D203" s="107" t="s">
        <v>384</v>
      </c>
      <c r="E203" s="108" t="s">
        <v>624</v>
      </c>
      <c r="F203" s="156">
        <v>525</v>
      </c>
      <c r="G203" s="108"/>
      <c r="H203" s="108">
        <v>585</v>
      </c>
      <c r="I203" s="126">
        <v>635</v>
      </c>
      <c r="J203" s="141" t="s">
        <v>749</v>
      </c>
      <c r="K203" s="128">
        <f t="shared" ref="K203:K215" si="39">H203-F203</f>
        <v>60</v>
      </c>
      <c r="L203" s="129">
        <f t="shared" ref="L203:L215" si="40">K203/F203</f>
        <v>0.11428571428571428</v>
      </c>
      <c r="M203" s="130" t="s">
        <v>600</v>
      </c>
      <c r="N203" s="131">
        <v>43662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119</v>
      </c>
      <c r="B204" s="106">
        <v>43395</v>
      </c>
      <c r="C204" s="106"/>
      <c r="D204" s="107" t="s">
        <v>368</v>
      </c>
      <c r="E204" s="108" t="s">
        <v>624</v>
      </c>
      <c r="F204" s="156">
        <v>475</v>
      </c>
      <c r="G204" s="108"/>
      <c r="H204" s="108">
        <v>574</v>
      </c>
      <c r="I204" s="126">
        <v>570</v>
      </c>
      <c r="J204" s="141" t="s">
        <v>683</v>
      </c>
      <c r="K204" s="128">
        <f t="shared" si="39"/>
        <v>99</v>
      </c>
      <c r="L204" s="129">
        <f t="shared" si="40"/>
        <v>0.20842105263157895</v>
      </c>
      <c r="M204" s="130" t="s">
        <v>600</v>
      </c>
      <c r="N204" s="131">
        <v>43403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5">
        <v>120</v>
      </c>
      <c r="B205" s="154">
        <v>43397</v>
      </c>
      <c r="C205" s="154"/>
      <c r="D205" s="423" t="s">
        <v>391</v>
      </c>
      <c r="E205" s="156" t="s">
        <v>624</v>
      </c>
      <c r="F205" s="156">
        <v>707.5</v>
      </c>
      <c r="G205" s="156"/>
      <c r="H205" s="156">
        <v>872</v>
      </c>
      <c r="I205" s="178">
        <v>872</v>
      </c>
      <c r="J205" s="179" t="s">
        <v>683</v>
      </c>
      <c r="K205" s="128">
        <f t="shared" si="39"/>
        <v>164.5</v>
      </c>
      <c r="L205" s="180">
        <f t="shared" si="40"/>
        <v>0.23250883392226149</v>
      </c>
      <c r="M205" s="181" t="s">
        <v>600</v>
      </c>
      <c r="N205" s="182">
        <v>43482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5">
        <v>121</v>
      </c>
      <c r="B206" s="154">
        <v>43398</v>
      </c>
      <c r="C206" s="154"/>
      <c r="D206" s="423" t="s">
        <v>348</v>
      </c>
      <c r="E206" s="156" t="s">
        <v>624</v>
      </c>
      <c r="F206" s="156">
        <v>162</v>
      </c>
      <c r="G206" s="156"/>
      <c r="H206" s="156">
        <v>204</v>
      </c>
      <c r="I206" s="178">
        <v>209</v>
      </c>
      <c r="J206" s="179" t="s">
        <v>3493</v>
      </c>
      <c r="K206" s="128">
        <f t="shared" si="39"/>
        <v>42</v>
      </c>
      <c r="L206" s="180">
        <f t="shared" si="40"/>
        <v>0.25925925925925924</v>
      </c>
      <c r="M206" s="181" t="s">
        <v>600</v>
      </c>
      <c r="N206" s="182">
        <v>43539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6">
        <v>122</v>
      </c>
      <c r="B207" s="207">
        <v>43399</v>
      </c>
      <c r="C207" s="207"/>
      <c r="D207" s="155" t="s">
        <v>495</v>
      </c>
      <c r="E207" s="208" t="s">
        <v>624</v>
      </c>
      <c r="F207" s="208">
        <v>240</v>
      </c>
      <c r="G207" s="208"/>
      <c r="H207" s="208">
        <v>297</v>
      </c>
      <c r="I207" s="232">
        <v>297</v>
      </c>
      <c r="J207" s="179" t="s">
        <v>683</v>
      </c>
      <c r="K207" s="233">
        <f t="shared" si="39"/>
        <v>57</v>
      </c>
      <c r="L207" s="234">
        <f t="shared" si="40"/>
        <v>0.23749999999999999</v>
      </c>
      <c r="M207" s="235" t="s">
        <v>600</v>
      </c>
      <c r="N207" s="236">
        <v>43417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123</v>
      </c>
      <c r="B208" s="106">
        <v>43439</v>
      </c>
      <c r="C208" s="106"/>
      <c r="D208" s="148" t="s">
        <v>750</v>
      </c>
      <c r="E208" s="108" t="s">
        <v>624</v>
      </c>
      <c r="F208" s="108">
        <v>202.5</v>
      </c>
      <c r="G208" s="108"/>
      <c r="H208" s="108">
        <v>255</v>
      </c>
      <c r="I208" s="126">
        <v>252</v>
      </c>
      <c r="J208" s="141" t="s">
        <v>683</v>
      </c>
      <c r="K208" s="128">
        <f t="shared" si="39"/>
        <v>52.5</v>
      </c>
      <c r="L208" s="129">
        <f t="shared" si="40"/>
        <v>0.25925925925925924</v>
      </c>
      <c r="M208" s="130" t="s">
        <v>600</v>
      </c>
      <c r="N208" s="131">
        <v>43542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6">
        <v>124</v>
      </c>
      <c r="B209" s="207">
        <v>43465</v>
      </c>
      <c r="C209" s="106"/>
      <c r="D209" s="423" t="s">
        <v>423</v>
      </c>
      <c r="E209" s="208" t="s">
        <v>624</v>
      </c>
      <c r="F209" s="208">
        <v>710</v>
      </c>
      <c r="G209" s="208"/>
      <c r="H209" s="208">
        <v>866</v>
      </c>
      <c r="I209" s="232">
        <v>866</v>
      </c>
      <c r="J209" s="179" t="s">
        <v>683</v>
      </c>
      <c r="K209" s="128">
        <f t="shared" si="39"/>
        <v>156</v>
      </c>
      <c r="L209" s="129">
        <f t="shared" si="40"/>
        <v>0.21971830985915494</v>
      </c>
      <c r="M209" s="130" t="s">
        <v>600</v>
      </c>
      <c r="N209" s="363">
        <v>43553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6">
        <v>125</v>
      </c>
      <c r="B210" s="207">
        <v>43522</v>
      </c>
      <c r="C210" s="207"/>
      <c r="D210" s="423" t="s">
        <v>141</v>
      </c>
      <c r="E210" s="208" t="s">
        <v>624</v>
      </c>
      <c r="F210" s="208">
        <v>337.25</v>
      </c>
      <c r="G210" s="208"/>
      <c r="H210" s="208">
        <v>398.5</v>
      </c>
      <c r="I210" s="232">
        <v>411</v>
      </c>
      <c r="J210" s="141" t="s">
        <v>3492</v>
      </c>
      <c r="K210" s="128">
        <f t="shared" si="39"/>
        <v>61.25</v>
      </c>
      <c r="L210" s="129">
        <f t="shared" si="40"/>
        <v>0.1816160118606375</v>
      </c>
      <c r="M210" s="130" t="s">
        <v>600</v>
      </c>
      <c r="N210" s="363">
        <v>43760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70">
        <v>126</v>
      </c>
      <c r="B211" s="164">
        <v>43559</v>
      </c>
      <c r="C211" s="164"/>
      <c r="D211" s="165" t="s">
        <v>410</v>
      </c>
      <c r="E211" s="166" t="s">
        <v>624</v>
      </c>
      <c r="F211" s="166">
        <v>130</v>
      </c>
      <c r="G211" s="166"/>
      <c r="H211" s="166">
        <v>65</v>
      </c>
      <c r="I211" s="186">
        <v>158</v>
      </c>
      <c r="J211" s="138" t="s">
        <v>751</v>
      </c>
      <c r="K211" s="134">
        <f t="shared" si="39"/>
        <v>-65</v>
      </c>
      <c r="L211" s="135">
        <f t="shared" si="40"/>
        <v>-0.5</v>
      </c>
      <c r="M211" s="136" t="s">
        <v>664</v>
      </c>
      <c r="N211" s="137">
        <v>43726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71">
        <v>127</v>
      </c>
      <c r="B212" s="187">
        <v>43017</v>
      </c>
      <c r="C212" s="187"/>
      <c r="D212" s="188" t="s">
        <v>169</v>
      </c>
      <c r="E212" s="189" t="s">
        <v>624</v>
      </c>
      <c r="F212" s="190">
        <v>141.5</v>
      </c>
      <c r="G212" s="191"/>
      <c r="H212" s="191">
        <v>183.5</v>
      </c>
      <c r="I212" s="191">
        <v>210</v>
      </c>
      <c r="J212" s="218" t="s">
        <v>3441</v>
      </c>
      <c r="K212" s="219">
        <f t="shared" si="39"/>
        <v>42</v>
      </c>
      <c r="L212" s="220">
        <f t="shared" si="40"/>
        <v>0.29681978798586572</v>
      </c>
      <c r="M212" s="190" t="s">
        <v>600</v>
      </c>
      <c r="N212" s="221">
        <v>43042</v>
      </c>
      <c r="O212" s="57"/>
      <c r="P212" s="16"/>
      <c r="Q212" s="16"/>
      <c r="R212" s="94" t="s">
        <v>752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370">
        <v>128</v>
      </c>
      <c r="B213" s="164">
        <v>43074</v>
      </c>
      <c r="C213" s="164"/>
      <c r="D213" s="165" t="s">
        <v>303</v>
      </c>
      <c r="E213" s="166" t="s">
        <v>624</v>
      </c>
      <c r="F213" s="167">
        <v>172</v>
      </c>
      <c r="G213" s="166"/>
      <c r="H213" s="166">
        <v>155.25</v>
      </c>
      <c r="I213" s="186">
        <v>230</v>
      </c>
      <c r="J213" s="390" t="s">
        <v>3401</v>
      </c>
      <c r="K213" s="134">
        <f t="shared" ref="K213" si="41">H213-F213</f>
        <v>-16.75</v>
      </c>
      <c r="L213" s="135">
        <f t="shared" ref="L213" si="42">K213/F213</f>
        <v>-9.7383720930232565E-2</v>
      </c>
      <c r="M213" s="136" t="s">
        <v>664</v>
      </c>
      <c r="N213" s="137">
        <v>43787</v>
      </c>
      <c r="O213" s="57"/>
      <c r="P213" s="16"/>
      <c r="Q213" s="16"/>
      <c r="R213" s="17" t="s">
        <v>752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71">
        <v>129</v>
      </c>
      <c r="B214" s="187">
        <v>43398</v>
      </c>
      <c r="C214" s="187"/>
      <c r="D214" s="188" t="s">
        <v>104</v>
      </c>
      <c r="E214" s="189" t="s">
        <v>624</v>
      </c>
      <c r="F214" s="191">
        <v>698.5</v>
      </c>
      <c r="G214" s="191"/>
      <c r="H214" s="191">
        <v>850</v>
      </c>
      <c r="I214" s="191">
        <v>890</v>
      </c>
      <c r="J214" s="222" t="s">
        <v>3489</v>
      </c>
      <c r="K214" s="219">
        <f t="shared" si="39"/>
        <v>151.5</v>
      </c>
      <c r="L214" s="220">
        <f t="shared" si="40"/>
        <v>0.21689334287759485</v>
      </c>
      <c r="M214" s="190" t="s">
        <v>600</v>
      </c>
      <c r="N214" s="221">
        <v>43453</v>
      </c>
      <c r="O214" s="57"/>
      <c r="P214" s="16"/>
      <c r="Q214" s="16"/>
      <c r="R214" s="94" t="s">
        <v>752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6">
        <v>130</v>
      </c>
      <c r="B215" s="159">
        <v>42877</v>
      </c>
      <c r="C215" s="159"/>
      <c r="D215" s="160" t="s">
        <v>383</v>
      </c>
      <c r="E215" s="161" t="s">
        <v>624</v>
      </c>
      <c r="F215" s="162">
        <v>127.6</v>
      </c>
      <c r="G215" s="163"/>
      <c r="H215" s="163">
        <v>138</v>
      </c>
      <c r="I215" s="163">
        <v>190</v>
      </c>
      <c r="J215" s="391" t="s">
        <v>3405</v>
      </c>
      <c r="K215" s="183">
        <f t="shared" si="39"/>
        <v>10.400000000000006</v>
      </c>
      <c r="L215" s="184">
        <f t="shared" si="40"/>
        <v>8.1504702194357417E-2</v>
      </c>
      <c r="M215" s="162" t="s">
        <v>600</v>
      </c>
      <c r="N215" s="185">
        <v>43774</v>
      </c>
      <c r="O215" s="57"/>
      <c r="P215" s="16"/>
      <c r="Q215" s="16"/>
      <c r="R215" s="17" t="s">
        <v>754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72">
        <v>131</v>
      </c>
      <c r="B216" s="195">
        <v>43158</v>
      </c>
      <c r="C216" s="195"/>
      <c r="D216" s="192" t="s">
        <v>755</v>
      </c>
      <c r="E216" s="196" t="s">
        <v>624</v>
      </c>
      <c r="F216" s="197">
        <v>317</v>
      </c>
      <c r="G216" s="196"/>
      <c r="H216" s="196"/>
      <c r="I216" s="225">
        <v>398</v>
      </c>
      <c r="J216" s="224"/>
      <c r="K216" s="194"/>
      <c r="L216" s="193"/>
      <c r="M216" s="224" t="s">
        <v>602</v>
      </c>
      <c r="N216" s="223"/>
      <c r="O216" s="57"/>
      <c r="P216" s="16"/>
      <c r="Q216" s="16"/>
      <c r="R216" s="94" t="s">
        <v>754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70">
        <v>132</v>
      </c>
      <c r="B217" s="164">
        <v>43164</v>
      </c>
      <c r="C217" s="164"/>
      <c r="D217" s="165" t="s">
        <v>135</v>
      </c>
      <c r="E217" s="166" t="s">
        <v>624</v>
      </c>
      <c r="F217" s="167">
        <f>510-14.4</f>
        <v>495.6</v>
      </c>
      <c r="G217" s="166"/>
      <c r="H217" s="166">
        <v>350</v>
      </c>
      <c r="I217" s="186">
        <v>672</v>
      </c>
      <c r="J217" s="390" t="s">
        <v>3462</v>
      </c>
      <c r="K217" s="134">
        <f t="shared" ref="K217" si="43">H217-F217</f>
        <v>-145.60000000000002</v>
      </c>
      <c r="L217" s="135">
        <f t="shared" ref="L217" si="44">K217/F217</f>
        <v>-0.29378531073446329</v>
      </c>
      <c r="M217" s="136" t="s">
        <v>664</v>
      </c>
      <c r="N217" s="137">
        <v>43887</v>
      </c>
      <c r="O217" s="57"/>
      <c r="P217" s="16"/>
      <c r="Q217" s="16"/>
      <c r="R217" s="17" t="s">
        <v>754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70">
        <v>133</v>
      </c>
      <c r="B218" s="164">
        <v>43237</v>
      </c>
      <c r="C218" s="164"/>
      <c r="D218" s="165" t="s">
        <v>489</v>
      </c>
      <c r="E218" s="166" t="s">
        <v>624</v>
      </c>
      <c r="F218" s="167">
        <v>230.3</v>
      </c>
      <c r="G218" s="166"/>
      <c r="H218" s="166">
        <v>102.5</v>
      </c>
      <c r="I218" s="186">
        <v>348</v>
      </c>
      <c r="J218" s="390" t="s">
        <v>3483</v>
      </c>
      <c r="K218" s="134">
        <f t="shared" ref="K218" si="45">H218-F218</f>
        <v>-127.80000000000001</v>
      </c>
      <c r="L218" s="135">
        <f t="shared" ref="L218" si="46">K218/F218</f>
        <v>-0.55492835432045162</v>
      </c>
      <c r="M218" s="136" t="s">
        <v>664</v>
      </c>
      <c r="N218" s="137">
        <v>43896</v>
      </c>
      <c r="O218" s="57"/>
      <c r="P218" s="16"/>
      <c r="Q218" s="16"/>
      <c r="R218" s="17" t="s">
        <v>752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15">
        <v>134</v>
      </c>
      <c r="B219" s="198">
        <v>43258</v>
      </c>
      <c r="C219" s="198"/>
      <c r="D219" s="201" t="s">
        <v>449</v>
      </c>
      <c r="E219" s="199" t="s">
        <v>624</v>
      </c>
      <c r="F219" s="197">
        <f>342.5-5.1</f>
        <v>337.4</v>
      </c>
      <c r="G219" s="199"/>
      <c r="H219" s="199"/>
      <c r="I219" s="226">
        <v>439</v>
      </c>
      <c r="J219" s="227"/>
      <c r="K219" s="228"/>
      <c r="L219" s="229"/>
      <c r="M219" s="227" t="s">
        <v>602</v>
      </c>
      <c r="N219" s="230"/>
      <c r="O219" s="57"/>
      <c r="P219" s="16"/>
      <c r="Q219" s="16"/>
      <c r="R219" s="94" t="s">
        <v>754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15">
        <v>135</v>
      </c>
      <c r="B220" s="198">
        <v>43285</v>
      </c>
      <c r="C220" s="198"/>
      <c r="D220" s="202" t="s">
        <v>49</v>
      </c>
      <c r="E220" s="199" t="s">
        <v>624</v>
      </c>
      <c r="F220" s="197">
        <f>127.5-5.53</f>
        <v>121.97</v>
      </c>
      <c r="G220" s="199"/>
      <c r="H220" s="199"/>
      <c r="I220" s="226">
        <v>170</v>
      </c>
      <c r="J220" s="227"/>
      <c r="K220" s="228"/>
      <c r="L220" s="229"/>
      <c r="M220" s="227" t="s">
        <v>602</v>
      </c>
      <c r="N220" s="230"/>
      <c r="O220" s="57"/>
      <c r="P220" s="16"/>
      <c r="Q220" s="16"/>
      <c r="R220" s="342" t="s">
        <v>754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70">
        <v>136</v>
      </c>
      <c r="B221" s="164">
        <v>43294</v>
      </c>
      <c r="C221" s="164"/>
      <c r="D221" s="165" t="s">
        <v>243</v>
      </c>
      <c r="E221" s="166" t="s">
        <v>624</v>
      </c>
      <c r="F221" s="167">
        <v>46.5</v>
      </c>
      <c r="G221" s="166"/>
      <c r="H221" s="166">
        <v>17</v>
      </c>
      <c r="I221" s="186">
        <v>59</v>
      </c>
      <c r="J221" s="390" t="s">
        <v>3461</v>
      </c>
      <c r="K221" s="134">
        <f t="shared" ref="K221" si="47">H221-F221</f>
        <v>-29.5</v>
      </c>
      <c r="L221" s="135">
        <f t="shared" ref="L221" si="48">K221/F221</f>
        <v>-0.63440860215053763</v>
      </c>
      <c r="M221" s="136" t="s">
        <v>664</v>
      </c>
      <c r="N221" s="137">
        <v>43887</v>
      </c>
      <c r="O221" s="57"/>
      <c r="P221" s="16"/>
      <c r="Q221" s="16"/>
      <c r="R221" s="17" t="s">
        <v>752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72">
        <v>137</v>
      </c>
      <c r="B222" s="195">
        <v>43396</v>
      </c>
      <c r="C222" s="195"/>
      <c r="D222" s="202" t="s">
        <v>425</v>
      </c>
      <c r="E222" s="199" t="s">
        <v>624</v>
      </c>
      <c r="F222" s="200">
        <v>156.5</v>
      </c>
      <c r="G222" s="199"/>
      <c r="H222" s="199"/>
      <c r="I222" s="226">
        <v>191</v>
      </c>
      <c r="J222" s="227"/>
      <c r="K222" s="228"/>
      <c r="L222" s="229"/>
      <c r="M222" s="227" t="s">
        <v>602</v>
      </c>
      <c r="N222" s="230"/>
      <c r="O222" s="57"/>
      <c r="P222" s="16"/>
      <c r="Q222" s="16"/>
      <c r="R222" s="344" t="s">
        <v>752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72">
        <v>138</v>
      </c>
      <c r="B223" s="195">
        <v>43439</v>
      </c>
      <c r="C223" s="195"/>
      <c r="D223" s="202" t="s">
        <v>330</v>
      </c>
      <c r="E223" s="199" t="s">
        <v>624</v>
      </c>
      <c r="F223" s="200">
        <v>259.5</v>
      </c>
      <c r="G223" s="199"/>
      <c r="H223" s="199"/>
      <c r="I223" s="226">
        <v>321</v>
      </c>
      <c r="J223" s="227"/>
      <c r="K223" s="228"/>
      <c r="L223" s="229"/>
      <c r="M223" s="227" t="s">
        <v>602</v>
      </c>
      <c r="N223" s="230"/>
      <c r="O223" s="16"/>
      <c r="P223" s="16"/>
      <c r="Q223" s="16"/>
      <c r="R223" s="342" t="s">
        <v>754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70">
        <v>139</v>
      </c>
      <c r="B224" s="164">
        <v>43439</v>
      </c>
      <c r="C224" s="164"/>
      <c r="D224" s="165" t="s">
        <v>776</v>
      </c>
      <c r="E224" s="166" t="s">
        <v>624</v>
      </c>
      <c r="F224" s="166">
        <v>715</v>
      </c>
      <c r="G224" s="166"/>
      <c r="H224" s="166">
        <v>445</v>
      </c>
      <c r="I224" s="186">
        <v>840</v>
      </c>
      <c r="J224" s="138" t="s">
        <v>2995</v>
      </c>
      <c r="K224" s="134">
        <f t="shared" ref="K224:K227" si="49">H224-F224</f>
        <v>-270</v>
      </c>
      <c r="L224" s="135">
        <f t="shared" ref="L224:L227" si="50">K224/F224</f>
        <v>-0.3776223776223776</v>
      </c>
      <c r="M224" s="136" t="s">
        <v>664</v>
      </c>
      <c r="N224" s="137">
        <v>43800</v>
      </c>
      <c r="O224" s="57"/>
      <c r="P224" s="16"/>
      <c r="Q224" s="16"/>
      <c r="R224" s="17" t="s">
        <v>752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6">
        <v>140</v>
      </c>
      <c r="B225" s="207">
        <v>43469</v>
      </c>
      <c r="C225" s="207"/>
      <c r="D225" s="155" t="s">
        <v>145</v>
      </c>
      <c r="E225" s="208" t="s">
        <v>624</v>
      </c>
      <c r="F225" s="208">
        <v>875</v>
      </c>
      <c r="G225" s="208"/>
      <c r="H225" s="208">
        <v>1165</v>
      </c>
      <c r="I225" s="232">
        <v>1185</v>
      </c>
      <c r="J225" s="141" t="s">
        <v>3490</v>
      </c>
      <c r="K225" s="128">
        <f t="shared" si="49"/>
        <v>290</v>
      </c>
      <c r="L225" s="129">
        <f t="shared" si="50"/>
        <v>0.33142857142857141</v>
      </c>
      <c r="M225" s="130" t="s">
        <v>600</v>
      </c>
      <c r="N225" s="363">
        <v>43847</v>
      </c>
      <c r="O225" s="57"/>
      <c r="P225" s="16"/>
      <c r="Q225" s="16"/>
      <c r="R225" s="17" t="s">
        <v>752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6">
        <v>141</v>
      </c>
      <c r="B226" s="207">
        <v>43559</v>
      </c>
      <c r="C226" s="207"/>
      <c r="D226" s="423" t="s">
        <v>345</v>
      </c>
      <c r="E226" s="208" t="s">
        <v>624</v>
      </c>
      <c r="F226" s="208">
        <f>387-14.63</f>
        <v>372.37</v>
      </c>
      <c r="G226" s="208"/>
      <c r="H226" s="208">
        <v>490</v>
      </c>
      <c r="I226" s="232">
        <v>490</v>
      </c>
      <c r="J226" s="141" t="s">
        <v>683</v>
      </c>
      <c r="K226" s="128">
        <f t="shared" si="49"/>
        <v>117.63</v>
      </c>
      <c r="L226" s="129">
        <f t="shared" si="50"/>
        <v>0.31589548030185027</v>
      </c>
      <c r="M226" s="130" t="s">
        <v>600</v>
      </c>
      <c r="N226" s="363">
        <v>43850</v>
      </c>
      <c r="O226" s="57"/>
      <c r="P226" s="16"/>
      <c r="Q226" s="16"/>
      <c r="R226" s="17" t="s">
        <v>752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0">
        <v>142</v>
      </c>
      <c r="B227" s="164">
        <v>43578</v>
      </c>
      <c r="C227" s="164"/>
      <c r="D227" s="165" t="s">
        <v>777</v>
      </c>
      <c r="E227" s="166" t="s">
        <v>601</v>
      </c>
      <c r="F227" s="166">
        <v>220</v>
      </c>
      <c r="G227" s="166"/>
      <c r="H227" s="166">
        <v>127.5</v>
      </c>
      <c r="I227" s="186">
        <v>284</v>
      </c>
      <c r="J227" s="390" t="s">
        <v>3484</v>
      </c>
      <c r="K227" s="134">
        <f t="shared" si="49"/>
        <v>-92.5</v>
      </c>
      <c r="L227" s="135">
        <f t="shared" si="50"/>
        <v>-0.42045454545454547</v>
      </c>
      <c r="M227" s="136" t="s">
        <v>664</v>
      </c>
      <c r="N227" s="137">
        <v>43896</v>
      </c>
      <c r="O227" s="57"/>
      <c r="P227" s="16"/>
      <c r="Q227" s="16"/>
      <c r="R227" s="17" t="s">
        <v>752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6">
        <v>143</v>
      </c>
      <c r="B228" s="207">
        <v>43622</v>
      </c>
      <c r="C228" s="207"/>
      <c r="D228" s="423" t="s">
        <v>496</v>
      </c>
      <c r="E228" s="208" t="s">
        <v>601</v>
      </c>
      <c r="F228" s="208">
        <v>332.8</v>
      </c>
      <c r="G228" s="208"/>
      <c r="H228" s="208">
        <v>405</v>
      </c>
      <c r="I228" s="232">
        <v>419</v>
      </c>
      <c r="J228" s="141" t="s">
        <v>3491</v>
      </c>
      <c r="K228" s="128">
        <f t="shared" ref="K228" si="51">H228-F228</f>
        <v>72.199999999999989</v>
      </c>
      <c r="L228" s="129">
        <f t="shared" ref="L228" si="52">K228/F228</f>
        <v>0.21694711538461534</v>
      </c>
      <c r="M228" s="130" t="s">
        <v>600</v>
      </c>
      <c r="N228" s="363">
        <v>43860</v>
      </c>
      <c r="O228" s="57"/>
      <c r="P228" s="16"/>
      <c r="Q228" s="16"/>
      <c r="R228" s="17" t="s">
        <v>752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144">
        <v>144</v>
      </c>
      <c r="B229" s="143">
        <v>43641</v>
      </c>
      <c r="C229" s="143"/>
      <c r="D229" s="144" t="s">
        <v>139</v>
      </c>
      <c r="E229" s="145" t="s">
        <v>624</v>
      </c>
      <c r="F229" s="146">
        <v>386</v>
      </c>
      <c r="G229" s="147"/>
      <c r="H229" s="147">
        <v>395</v>
      </c>
      <c r="I229" s="147">
        <v>452</v>
      </c>
      <c r="J229" s="170" t="s">
        <v>3406</v>
      </c>
      <c r="K229" s="171">
        <f t="shared" ref="K229" si="53">H229-F229</f>
        <v>9</v>
      </c>
      <c r="L229" s="172">
        <f t="shared" ref="L229" si="54">K229/F229</f>
        <v>2.3316062176165803E-2</v>
      </c>
      <c r="M229" s="173" t="s">
        <v>709</v>
      </c>
      <c r="N229" s="174">
        <v>43868</v>
      </c>
      <c r="O229" s="16"/>
      <c r="P229" s="16"/>
      <c r="Q229" s="16"/>
      <c r="R229" s="344" t="s">
        <v>752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73">
        <v>145</v>
      </c>
      <c r="B230" s="195">
        <v>43707</v>
      </c>
      <c r="C230" s="195"/>
      <c r="D230" s="202" t="s">
        <v>260</v>
      </c>
      <c r="E230" s="199" t="s">
        <v>624</v>
      </c>
      <c r="F230" s="199" t="s">
        <v>756</v>
      </c>
      <c r="G230" s="199"/>
      <c r="H230" s="199"/>
      <c r="I230" s="226">
        <v>190</v>
      </c>
      <c r="J230" s="227"/>
      <c r="K230" s="228"/>
      <c r="L230" s="229"/>
      <c r="M230" s="358" t="s">
        <v>602</v>
      </c>
      <c r="N230" s="230"/>
      <c r="O230" s="16"/>
      <c r="P230" s="16"/>
      <c r="Q230" s="16"/>
      <c r="R230" s="344" t="s">
        <v>752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6">
        <v>146</v>
      </c>
      <c r="B231" s="207">
        <v>43731</v>
      </c>
      <c r="C231" s="207"/>
      <c r="D231" s="155" t="s">
        <v>440</v>
      </c>
      <c r="E231" s="208" t="s">
        <v>624</v>
      </c>
      <c r="F231" s="208">
        <v>235</v>
      </c>
      <c r="G231" s="208"/>
      <c r="H231" s="208">
        <v>295</v>
      </c>
      <c r="I231" s="232">
        <v>296</v>
      </c>
      <c r="J231" s="141" t="s">
        <v>3148</v>
      </c>
      <c r="K231" s="128">
        <f t="shared" ref="K231" si="55">H231-F231</f>
        <v>60</v>
      </c>
      <c r="L231" s="129">
        <f t="shared" ref="L231" si="56">K231/F231</f>
        <v>0.25531914893617019</v>
      </c>
      <c r="M231" s="130" t="s">
        <v>600</v>
      </c>
      <c r="N231" s="363">
        <v>43844</v>
      </c>
      <c r="O231" s="57"/>
      <c r="P231" s="16"/>
      <c r="Q231" s="16"/>
      <c r="R231" s="17" t="s">
        <v>752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6">
        <v>147</v>
      </c>
      <c r="B232" s="207">
        <v>43752</v>
      </c>
      <c r="C232" s="207"/>
      <c r="D232" s="155" t="s">
        <v>2978</v>
      </c>
      <c r="E232" s="208" t="s">
        <v>624</v>
      </c>
      <c r="F232" s="208">
        <v>277.5</v>
      </c>
      <c r="G232" s="208"/>
      <c r="H232" s="208">
        <v>333</v>
      </c>
      <c r="I232" s="232">
        <v>333</v>
      </c>
      <c r="J232" s="141" t="s">
        <v>3149</v>
      </c>
      <c r="K232" s="128">
        <f t="shared" ref="K232" si="57">H232-F232</f>
        <v>55.5</v>
      </c>
      <c r="L232" s="129">
        <f t="shared" ref="L232" si="58">K232/F232</f>
        <v>0.2</v>
      </c>
      <c r="M232" s="130" t="s">
        <v>600</v>
      </c>
      <c r="N232" s="363">
        <v>43846</v>
      </c>
      <c r="O232" s="57"/>
      <c r="P232" s="16"/>
      <c r="Q232" s="16"/>
      <c r="R232" s="17" t="s">
        <v>754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6">
        <v>148</v>
      </c>
      <c r="B233" s="207">
        <v>43752</v>
      </c>
      <c r="C233" s="207"/>
      <c r="D233" s="155" t="s">
        <v>2977</v>
      </c>
      <c r="E233" s="208" t="s">
        <v>624</v>
      </c>
      <c r="F233" s="208">
        <v>930</v>
      </c>
      <c r="G233" s="208"/>
      <c r="H233" s="208">
        <v>1165</v>
      </c>
      <c r="I233" s="232">
        <v>1200</v>
      </c>
      <c r="J233" s="141" t="s">
        <v>3151</v>
      </c>
      <c r="K233" s="128">
        <f t="shared" ref="K233" si="59">H233-F233</f>
        <v>235</v>
      </c>
      <c r="L233" s="129">
        <f t="shared" ref="L233" si="60">K233/F233</f>
        <v>0.25268817204301075</v>
      </c>
      <c r="M233" s="130" t="s">
        <v>600</v>
      </c>
      <c r="N233" s="363">
        <v>43847</v>
      </c>
      <c r="O233" s="57"/>
      <c r="P233" s="16"/>
      <c r="Q233" s="16"/>
      <c r="R233" s="17" t="s">
        <v>754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72">
        <v>149</v>
      </c>
      <c r="B234" s="347">
        <v>43753</v>
      </c>
      <c r="C234" s="212"/>
      <c r="D234" s="374" t="s">
        <v>2976</v>
      </c>
      <c r="E234" s="350" t="s">
        <v>624</v>
      </c>
      <c r="F234" s="353">
        <v>111</v>
      </c>
      <c r="G234" s="350"/>
      <c r="H234" s="350"/>
      <c r="I234" s="356">
        <v>141</v>
      </c>
      <c r="J234" s="238"/>
      <c r="K234" s="238"/>
      <c r="L234" s="123"/>
      <c r="M234" s="362" t="s">
        <v>602</v>
      </c>
      <c r="N234" s="240"/>
      <c r="O234" s="16"/>
      <c r="P234" s="16"/>
      <c r="Q234" s="16"/>
      <c r="R234" s="344" t="s">
        <v>752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6">
        <v>150</v>
      </c>
      <c r="B235" s="207">
        <v>43753</v>
      </c>
      <c r="C235" s="207"/>
      <c r="D235" s="155" t="s">
        <v>2975</v>
      </c>
      <c r="E235" s="208" t="s">
        <v>624</v>
      </c>
      <c r="F235" s="209">
        <v>296</v>
      </c>
      <c r="G235" s="208"/>
      <c r="H235" s="208">
        <v>370</v>
      </c>
      <c r="I235" s="232">
        <v>370</v>
      </c>
      <c r="J235" s="141" t="s">
        <v>683</v>
      </c>
      <c r="K235" s="128">
        <f t="shared" ref="K235" si="61">H235-F235</f>
        <v>74</v>
      </c>
      <c r="L235" s="129">
        <f t="shared" ref="L235" si="62">K235/F235</f>
        <v>0.25</v>
      </c>
      <c r="M235" s="130" t="s">
        <v>600</v>
      </c>
      <c r="N235" s="363">
        <v>43853</v>
      </c>
      <c r="O235" s="57"/>
      <c r="P235" s="16"/>
      <c r="Q235" s="16"/>
      <c r="R235" s="17" t="s">
        <v>754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73">
        <v>151</v>
      </c>
      <c r="B236" s="211">
        <v>43754</v>
      </c>
      <c r="C236" s="211"/>
      <c r="D236" s="192" t="s">
        <v>2974</v>
      </c>
      <c r="E236" s="349" t="s">
        <v>624</v>
      </c>
      <c r="F236" s="352" t="s">
        <v>2940</v>
      </c>
      <c r="G236" s="349"/>
      <c r="H236" s="349"/>
      <c r="I236" s="355">
        <v>344</v>
      </c>
      <c r="J236" s="359"/>
      <c r="K236" s="241"/>
      <c r="L236" s="361"/>
      <c r="M236" s="343" t="s">
        <v>602</v>
      </c>
      <c r="N236" s="364"/>
      <c r="O236" s="16"/>
      <c r="P236" s="16"/>
      <c r="Q236" s="16"/>
      <c r="R236" s="344" t="s">
        <v>752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46">
        <v>152</v>
      </c>
      <c r="B237" s="212">
        <v>43832</v>
      </c>
      <c r="C237" s="212"/>
      <c r="D237" s="216" t="s">
        <v>2254</v>
      </c>
      <c r="E237" s="213" t="s">
        <v>624</v>
      </c>
      <c r="F237" s="214" t="s">
        <v>3136</v>
      </c>
      <c r="G237" s="213"/>
      <c r="H237" s="213"/>
      <c r="I237" s="237">
        <v>590</v>
      </c>
      <c r="J237" s="238"/>
      <c r="K237" s="238"/>
      <c r="L237" s="123"/>
      <c r="M237" s="343" t="s">
        <v>602</v>
      </c>
      <c r="N237" s="240"/>
      <c r="O237" s="16"/>
      <c r="P237" s="16"/>
      <c r="Q237" s="16"/>
      <c r="R237" s="344" t="s">
        <v>754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6">
        <v>153</v>
      </c>
      <c r="B238" s="207">
        <v>43966</v>
      </c>
      <c r="C238" s="207"/>
      <c r="D238" s="155" t="s">
        <v>65</v>
      </c>
      <c r="E238" s="208" t="s">
        <v>624</v>
      </c>
      <c r="F238" s="209">
        <v>67.5</v>
      </c>
      <c r="G238" s="208"/>
      <c r="H238" s="208">
        <v>86</v>
      </c>
      <c r="I238" s="232">
        <v>86</v>
      </c>
      <c r="J238" s="141" t="s">
        <v>3644</v>
      </c>
      <c r="K238" s="128">
        <f t="shared" ref="K238" si="63">H238-F238</f>
        <v>18.5</v>
      </c>
      <c r="L238" s="129">
        <f t="shared" ref="L238" si="64">K238/F238</f>
        <v>0.27407407407407408</v>
      </c>
      <c r="M238" s="130" t="s">
        <v>600</v>
      </c>
      <c r="N238" s="363">
        <v>44008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10"/>
      <c r="B239" s="200" t="s">
        <v>2981</v>
      </c>
      <c r="C239" s="212"/>
      <c r="D239" s="216"/>
      <c r="E239" s="213"/>
      <c r="F239" s="214"/>
      <c r="G239" s="213"/>
      <c r="H239" s="213"/>
      <c r="I239" s="237"/>
      <c r="J239" s="238"/>
      <c r="K239" s="238"/>
      <c r="L239" s="123"/>
      <c r="M239" s="239"/>
      <c r="N239" s="240"/>
      <c r="O239" s="16"/>
      <c r="P239" s="16"/>
      <c r="Q239" s="16"/>
      <c r="R239" s="344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10"/>
      <c r="B240" s="212"/>
      <c r="C240" s="212"/>
      <c r="D240" s="216"/>
      <c r="E240" s="213"/>
      <c r="F240" s="214"/>
      <c r="G240" s="213"/>
      <c r="H240" s="213"/>
      <c r="I240" s="237"/>
      <c r="J240" s="238"/>
      <c r="K240" s="238"/>
      <c r="L240" s="123"/>
      <c r="M240" s="239"/>
      <c r="N240" s="240"/>
      <c r="O240" s="16"/>
      <c r="P240" s="16"/>
      <c r="Q240" s="16"/>
      <c r="R240" s="344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10"/>
      <c r="B241" s="212"/>
      <c r="C241" s="212"/>
      <c r="D241" s="216"/>
      <c r="E241" s="213"/>
      <c r="F241" s="214"/>
      <c r="G241" s="213"/>
      <c r="H241" s="213"/>
      <c r="I241" s="237"/>
      <c r="J241" s="238"/>
      <c r="K241" s="238"/>
      <c r="L241" s="123"/>
      <c r="M241" s="239"/>
      <c r="N241" s="240"/>
      <c r="O241" s="16"/>
      <c r="P241" s="16"/>
      <c r="Q241" s="16"/>
      <c r="R241" s="344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10"/>
      <c r="B242" s="212"/>
      <c r="C242" s="212"/>
      <c r="D242" s="216"/>
      <c r="E242" s="213"/>
      <c r="F242" s="214"/>
      <c r="G242" s="213"/>
      <c r="H242" s="213"/>
      <c r="I242" s="237"/>
      <c r="J242" s="238"/>
      <c r="K242" s="238"/>
      <c r="L242" s="123"/>
      <c r="M242" s="239"/>
      <c r="N242" s="240"/>
      <c r="O242" s="16"/>
      <c r="P242" s="16"/>
      <c r="Q242" s="16"/>
      <c r="R242" s="344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10"/>
      <c r="B243" s="212"/>
      <c r="C243" s="212"/>
      <c r="D243" s="216"/>
      <c r="E243" s="213"/>
      <c r="F243" s="214"/>
      <c r="G243" s="213"/>
      <c r="H243" s="213"/>
      <c r="I243" s="237"/>
      <c r="J243" s="238"/>
      <c r="K243" s="238"/>
      <c r="L243" s="123"/>
      <c r="M243" s="239"/>
      <c r="N243" s="240"/>
      <c r="O243" s="16"/>
      <c r="P243" s="16"/>
      <c r="Q243" s="16"/>
      <c r="R243" s="344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10"/>
      <c r="B244" s="212"/>
      <c r="C244" s="212"/>
      <c r="D244" s="216"/>
      <c r="E244" s="213"/>
      <c r="F244" s="214"/>
      <c r="G244" s="213"/>
      <c r="H244" s="213"/>
      <c r="I244" s="237"/>
      <c r="J244" s="238"/>
      <c r="K244" s="238"/>
      <c r="L244" s="123"/>
      <c r="M244" s="239"/>
      <c r="N244" s="240"/>
      <c r="O244" s="16"/>
      <c r="P244" s="16"/>
      <c r="Q244" s="16"/>
      <c r="R244" s="344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10"/>
      <c r="B245" s="212"/>
      <c r="C245" s="212"/>
      <c r="D245" s="216"/>
      <c r="E245" s="213"/>
      <c r="F245" s="214"/>
      <c r="G245" s="213"/>
      <c r="H245" s="213"/>
      <c r="I245" s="237"/>
      <c r="J245" s="238"/>
      <c r="K245" s="238"/>
      <c r="L245" s="123"/>
      <c r="M245" s="239"/>
      <c r="N245" s="240"/>
      <c r="O245" s="16"/>
      <c r="P245" s="16"/>
      <c r="Q245" s="16"/>
      <c r="R245" s="344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10"/>
      <c r="B246" s="212"/>
      <c r="C246" s="212"/>
      <c r="D246" s="216"/>
      <c r="E246" s="213"/>
      <c r="F246" s="214"/>
      <c r="G246" s="213"/>
      <c r="H246" s="213"/>
      <c r="I246" s="237"/>
      <c r="J246" s="238"/>
      <c r="K246" s="238"/>
      <c r="L246" s="123"/>
      <c r="M246" s="239"/>
      <c r="N246" s="240"/>
      <c r="O246" s="16"/>
      <c r="P246" s="16"/>
      <c r="Q246" s="16"/>
      <c r="R246" s="344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10"/>
      <c r="B247" s="212"/>
      <c r="C247" s="212"/>
      <c r="D247" s="216"/>
      <c r="E247" s="213"/>
      <c r="F247" s="214"/>
      <c r="G247" s="213"/>
      <c r="H247" s="213"/>
      <c r="I247" s="237"/>
      <c r="J247" s="238"/>
      <c r="K247" s="238"/>
      <c r="L247" s="123"/>
      <c r="M247" s="239"/>
      <c r="N247" s="240"/>
      <c r="O247" s="16"/>
      <c r="P247" s="16"/>
      <c r="R247" s="344"/>
    </row>
    <row r="248" spans="1:26">
      <c r="A248" s="210"/>
      <c r="B248" s="212"/>
      <c r="C248" s="212"/>
      <c r="D248" s="216"/>
      <c r="E248" s="213"/>
      <c r="F248" s="214"/>
      <c r="G248" s="213"/>
      <c r="H248" s="213"/>
      <c r="I248" s="237"/>
      <c r="J248" s="238"/>
      <c r="K248" s="238"/>
      <c r="L248" s="123"/>
      <c r="M248" s="239"/>
      <c r="N248" s="240"/>
      <c r="O248" s="16"/>
      <c r="P248" s="16"/>
      <c r="R248" s="344"/>
    </row>
    <row r="249" spans="1:26">
      <c r="A249" s="210"/>
      <c r="B249" s="212"/>
      <c r="C249" s="212"/>
      <c r="D249" s="216"/>
      <c r="E249" s="213"/>
      <c r="F249" s="214"/>
      <c r="G249" s="213"/>
      <c r="H249" s="213"/>
      <c r="I249" s="237"/>
      <c r="J249" s="238"/>
      <c r="K249" s="238"/>
      <c r="L249" s="123"/>
      <c r="M249" s="239"/>
      <c r="N249" s="240"/>
      <c r="O249" s="16"/>
      <c r="P249" s="16"/>
      <c r="R249" s="344"/>
    </row>
    <row r="250" spans="1:26">
      <c r="A250" s="210"/>
      <c r="B250" s="212"/>
      <c r="C250" s="212"/>
      <c r="D250" s="216"/>
      <c r="E250" s="213"/>
      <c r="F250" s="214"/>
      <c r="G250" s="213"/>
      <c r="H250" s="213"/>
      <c r="I250" s="237"/>
      <c r="J250" s="238"/>
      <c r="K250" s="238"/>
      <c r="L250" s="123"/>
      <c r="M250" s="239"/>
      <c r="N250" s="240"/>
      <c r="O250" s="16"/>
      <c r="P250" s="16"/>
      <c r="R250" s="344"/>
    </row>
    <row r="251" spans="1:26">
      <c r="A251" s="210"/>
      <c r="B251" s="200"/>
      <c r="O251" s="16"/>
      <c r="P251" s="16"/>
      <c r="R251" s="344"/>
    </row>
    <row r="252" spans="1:26">
      <c r="R252" s="242"/>
    </row>
    <row r="253" spans="1:26">
      <c r="R253" s="242"/>
    </row>
    <row r="254" spans="1:26">
      <c r="R254" s="242"/>
    </row>
    <row r="255" spans="1:26">
      <c r="R255" s="242"/>
    </row>
    <row r="256" spans="1:26">
      <c r="R256" s="242"/>
    </row>
    <row r="257" spans="1:18">
      <c r="R257" s="242"/>
    </row>
    <row r="258" spans="1:18">
      <c r="R258" s="242"/>
    </row>
    <row r="259" spans="1:18">
      <c r="R259" s="242"/>
    </row>
    <row r="260" spans="1:18">
      <c r="R260" s="242"/>
    </row>
    <row r="261" spans="1:18">
      <c r="R261" s="242"/>
    </row>
    <row r="262" spans="1:18">
      <c r="R262" s="242"/>
    </row>
    <row r="268" spans="1:18">
      <c r="A268" s="217"/>
    </row>
    <row r="269" spans="1:18">
      <c r="A269" s="217"/>
    </row>
    <row r="270" spans="1:18">
      <c r="A270" s="213"/>
    </row>
  </sheetData>
  <autoFilter ref="R1:R270"/>
  <mergeCells count="21">
    <mergeCell ref="N70:N71"/>
    <mergeCell ref="O70:O71"/>
    <mergeCell ref="A70:A71"/>
    <mergeCell ref="B70:B71"/>
    <mergeCell ref="J70:J71"/>
    <mergeCell ref="L70:L71"/>
    <mergeCell ref="M70:M71"/>
    <mergeCell ref="N60:N61"/>
    <mergeCell ref="O60:O61"/>
    <mergeCell ref="N62:N63"/>
    <mergeCell ref="O62:O63"/>
    <mergeCell ref="A62:A63"/>
    <mergeCell ref="B62:B63"/>
    <mergeCell ref="J62:J63"/>
    <mergeCell ref="L62:L63"/>
    <mergeCell ref="M62:M63"/>
    <mergeCell ref="A60:A61"/>
    <mergeCell ref="B60:B61"/>
    <mergeCell ref="J60:J61"/>
    <mergeCell ref="L60:L61"/>
    <mergeCell ref="M60:M6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2020-07-09T03:08:40Z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