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F&amp;O)'!$R$1:$R$277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9" i="7"/>
  <c r="L49" s="1"/>
  <c r="L79"/>
  <c r="K79" s="1"/>
  <c r="K45"/>
  <c r="L45" s="1"/>
  <c r="K48"/>
  <c r="L48" s="1"/>
  <c r="L63" l="1"/>
  <c r="K63" s="1"/>
  <c r="L75"/>
  <c r="K75" s="1"/>
  <c r="K41"/>
  <c r="L41" s="1"/>
  <c r="K44"/>
  <c r="L44" s="1"/>
  <c r="L77"/>
  <c r="K77" s="1"/>
  <c r="L62"/>
  <c r="K62" s="1"/>
  <c r="K43"/>
  <c r="L43" s="1"/>
  <c r="L76"/>
  <c r="K76" s="1"/>
  <c r="K42"/>
  <c r="L42" s="1"/>
  <c r="K38"/>
  <c r="L38" s="1"/>
  <c r="K37"/>
  <c r="L37" s="1"/>
  <c r="K40"/>
  <c r="L40" s="1"/>
  <c r="K39"/>
  <c r="L39" s="1"/>
  <c r="K36"/>
  <c r="L36" s="1"/>
  <c r="K14"/>
  <c r="L14" s="1"/>
  <c r="L74"/>
  <c r="K74" s="1"/>
  <c r="K34"/>
  <c r="L34" s="1"/>
  <c r="K29"/>
  <c r="L29" s="1"/>
  <c r="K15"/>
  <c r="L15" s="1"/>
  <c r="K35"/>
  <c r="L35" s="1"/>
  <c r="L73"/>
  <c r="K73" s="1"/>
  <c r="K32" l="1"/>
  <c r="L32" s="1"/>
  <c r="K31"/>
  <c r="L31" s="1"/>
  <c r="K30"/>
  <c r="L30" s="1"/>
  <c r="K28"/>
  <c r="L28" s="1"/>
  <c r="K10"/>
  <c r="L10" s="1"/>
  <c r="K12"/>
  <c r="L12" s="1"/>
  <c r="K27"/>
  <c r="L27" s="1"/>
  <c r="M7" l="1"/>
  <c r="F233" l="1"/>
  <c r="K234"/>
  <c r="L234" s="1"/>
  <c r="K225"/>
  <c r="L225" s="1"/>
  <c r="K228"/>
  <c r="L228" s="1"/>
  <c r="K236" l="1"/>
  <c r="L236" s="1"/>
  <c r="F227"/>
  <c r="F226"/>
  <c r="F224"/>
  <c r="K224" s="1"/>
  <c r="L224" s="1"/>
  <c r="F204"/>
  <c r="F156"/>
  <c r="K235" l="1"/>
  <c r="L235" s="1"/>
  <c r="K233"/>
  <c r="L233" s="1"/>
  <c r="K239"/>
  <c r="L239" s="1"/>
  <c r="K240"/>
  <c r="L240" s="1"/>
  <c r="K232"/>
  <c r="L232" s="1"/>
  <c r="K242"/>
  <c r="L242" s="1"/>
  <c r="K238"/>
  <c r="L238" s="1"/>
  <c r="K231" l="1"/>
  <c r="L231" s="1"/>
  <c r="K220"/>
  <c r="L220" s="1"/>
  <c r="K222"/>
  <c r="L222" s="1"/>
  <c r="K219"/>
  <c r="L219" s="1"/>
  <c r="K221"/>
  <c r="L221" s="1"/>
  <c r="K150"/>
  <c r="L150" s="1"/>
  <c r="K203"/>
  <c r="L203" s="1"/>
  <c r="K217"/>
  <c r="L217" s="1"/>
  <c r="K218"/>
  <c r="L218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5"/>
  <c r="L205" s="1"/>
  <c r="K204"/>
  <c r="L204" s="1"/>
  <c r="K200"/>
  <c r="L200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8"/>
  <c r="L178" s="1"/>
  <c r="K176"/>
  <c r="L176" s="1"/>
  <c r="K174"/>
  <c r="L174" s="1"/>
  <c r="K172"/>
  <c r="L172" s="1"/>
  <c r="K171"/>
  <c r="L171" s="1"/>
  <c r="K170"/>
  <c r="L170" s="1"/>
  <c r="K168"/>
  <c r="L168" s="1"/>
  <c r="K167"/>
  <c r="L167" s="1"/>
  <c r="K166"/>
  <c r="L166" s="1"/>
  <c r="K165"/>
  <c r="K164"/>
  <c r="L164" s="1"/>
  <c r="K163"/>
  <c r="L163" s="1"/>
  <c r="K161"/>
  <c r="L161" s="1"/>
  <c r="K160"/>
  <c r="L160" s="1"/>
  <c r="K159"/>
  <c r="L159" s="1"/>
  <c r="K158"/>
  <c r="L158" s="1"/>
  <c r="K157"/>
  <c r="L157" s="1"/>
  <c r="K156"/>
  <c r="L156" s="1"/>
  <c r="H155"/>
  <c r="K155" s="1"/>
  <c r="L155" s="1"/>
  <c r="K152"/>
  <c r="L152" s="1"/>
  <c r="K151"/>
  <c r="L151" s="1"/>
  <c r="K149"/>
  <c r="L149" s="1"/>
  <c r="K148"/>
  <c r="L148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H121"/>
  <c r="K121" s="1"/>
  <c r="L121" s="1"/>
  <c r="F120"/>
  <c r="K120" s="1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D7" i="6"/>
  <c r="K6" i="4"/>
  <c r="K6" i="3"/>
  <c r="L6" i="2"/>
</calcChain>
</file>

<file path=xl/sharedStrings.xml><?xml version="1.0" encoding="utf-8"?>
<sst xmlns="http://schemas.openxmlformats.org/spreadsheetml/2006/main" count="7457" uniqueCount="3767">
  <si>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</si>
  <si>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</si>
  <si>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</si>
  <si>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</si>
  <si>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</si>
  <si>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</si>
  <si>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</si>
  <si>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</si>
  <si>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</si>
  <si>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</si>
  <si>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</si>
  <si>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</si>
  <si>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</si>
  <si>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</si>
  <si>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</si>
  <si>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</si>
  <si>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</si>
  <si>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</si>
  <si>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</si>
  <si>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</si>
  <si>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</si>
  <si>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</si>
  <si>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</si>
  <si>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</si>
  <si>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</si>
  <si>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</si>
  <si>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</si>
  <si>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</si>
  <si>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</si>
  <si>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</si>
  <si>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</si>
  <si>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</si>
  <si>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</si>
  <si>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</si>
  <si>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</si>
  <si>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</si>
  <si>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</si>
  <si>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</si>
  <si>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</si>
  <si>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</si>
  <si>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</si>
  <si>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</si>
  <si>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</si>
  <si>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</si>
  <si>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</si>
  <si>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</si>
  <si>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</si>
  <si>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</si>
  <si>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</si>
  <si>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</si>
  <si>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</si>
  <si>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</si>
  <si>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</si>
  <si>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</si>
  <si>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</si>
  <si>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</si>
  <si>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</si>
  <si>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</si>
  <si>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</si>
  <si>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</si>
  <si>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</si>
  <si>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</si>
  <si>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</si>
  <si>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</si>
  <si>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</si>
  <si>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</si>
  <si>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</si>
  <si>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</si>
  <si>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</si>
  <si>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</si>
  <si>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</si>
  <si>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</si>
  <si>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</si>
  <si>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</si>
  <si>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</si>
  <si>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</si>
  <si>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</si>
  <si>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</si>
  <si>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</si>
  <si>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</si>
  <si>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</si>
  <si>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</si>
  <si>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</si>
  <si>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</si>
  <si>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</si>
  <si>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</si>
  <si>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</si>
  <si>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</si>
  <si>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</si>
  <si>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</si>
  <si>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</si>
  <si>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</si>
  <si>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</si>
  <si>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</si>
  <si>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</si>
  <si>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</si>
  <si>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</si>
  <si>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</si>
  <si>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</si>
  <si>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</si>
  <si>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</si>
  <si>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</si>
  <si>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</si>
  <si>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</si>
  <si>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</si>
  <si>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</si>
  <si>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</si>
  <si>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</si>
  <si>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</si>
  <si>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</si>
  <si>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</si>
  <si>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</si>
  <si>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</si>
  <si>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</si>
  <si>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</si>
  <si>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</si>
  <si>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</si>
  <si>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</si>
  <si>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</si>
  <si>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</si>
  <si>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</si>
  <si>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</si>
  <si>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</si>
  <si>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</si>
  <si>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</si>
  <si>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</si>
  <si>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</si>
  <si>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</si>
  <si>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</si>
  <si>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</si>
  <si>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</si>
  <si>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</si>
  <si>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</si>
  <si>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</si>
  <si>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</si>
  <si>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</si>
  <si>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</si>
  <si>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</si>
  <si>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</si>
  <si>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</si>
  <si>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</si>
  <si>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</si>
  <si>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</si>
  <si>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</si>
  <si>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</si>
  <si>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</si>
  <si>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</si>
  <si>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</si>
  <si>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</si>
  <si>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</si>
  <si>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</si>
  <si>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</si>
  <si>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</si>
  <si>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</si>
  <si>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</si>
  <si>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</si>
  <si>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</si>
  <si>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</si>
  <si>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</si>
  <si>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</si>
  <si>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</si>
  <si>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</si>
  <si>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</si>
  <si>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</si>
  <si>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</si>
  <si>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</si>
  <si>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</si>
  <si>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</si>
  <si>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</si>
  <si>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</si>
  <si>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</si>
  <si>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</si>
  <si>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</si>
  <si>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</si>
  <si>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</si>
  <si>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</si>
  <si>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</si>
  <si>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</si>
  <si>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</si>
  <si>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</si>
  <si>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</si>
  <si>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</si>
  <si>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</si>
  <si>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</si>
  <si>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</si>
  <si>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</si>
  <si>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</si>
  <si>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</si>
  <si>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</si>
  <si>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</si>
  <si>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</si>
  <si>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</si>
  <si>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</si>
  <si>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</si>
  <si>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</si>
  <si>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</si>
  <si>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</si>
  <si>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</si>
  <si>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</si>
  <si>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</si>
  <si>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</si>
  <si>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</si>
  <si>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</si>
  <si>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</si>
  <si>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</si>
  <si>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</si>
  <si>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</si>
  <si>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</si>
  <si>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</si>
  <si>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</si>
  <si>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</si>
  <si>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</si>
  <si>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</si>
  <si>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</si>
  <si>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</si>
  <si>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</si>
  <si>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</si>
  <si>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</si>
  <si>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</si>
  <si>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</si>
  <si>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</si>
  <si>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</si>
  <si>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</si>
  <si>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</si>
  <si>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</si>
  <si>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</si>
  <si>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</si>
  <si>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</si>
  <si>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</si>
  <si>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</si>
  <si>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</si>
  <si>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</si>
  <si>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</si>
  <si>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</si>
  <si>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</si>
  <si>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</si>
  <si>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</si>
  <si>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</si>
  <si>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</si>
  <si>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</si>
  <si>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</si>
  <si>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</si>
  <si>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</si>
  <si>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</si>
  <si>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</si>
  <si>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</si>
  <si>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</si>
  <si>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</si>
  <si>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</si>
  <si>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</si>
  <si>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</si>
  <si>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</si>
  <si>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</si>
  <si>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</si>
  <si>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</si>
  <si>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</si>
  <si>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</si>
  <si>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</si>
  <si>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</si>
  <si>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</si>
  <si>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</si>
  <si>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</si>
  <si>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</si>
  <si>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</si>
  <si>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</si>
  <si>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</si>
  <si>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</si>
  <si>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</si>
  <si>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</si>
  <si>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</si>
  <si>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</si>
  <si>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</si>
  <si>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</si>
  <si>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</si>
  <si>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</si>
  <si>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</si>
  <si>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</si>
  <si>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</si>
  <si>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</si>
  <si>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</si>
  <si>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</si>
  <si>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</si>
  <si>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</si>
  <si>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</si>
  <si>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</si>
  <si>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</si>
  <si>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</si>
  <si>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</si>
  <si>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</si>
  <si>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</si>
  <si>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</si>
  <si>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</si>
  <si>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</si>
  <si>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</si>
  <si>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</si>
  <si>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</si>
  <si>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</si>
  <si>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</si>
  <si>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</si>
  <si>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</si>
  <si>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</si>
  <si>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</si>
  <si>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</si>
  <si>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</si>
  <si>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</si>
  <si>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</si>
  <si>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</si>
  <si>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</si>
  <si>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</si>
  <si>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</si>
  <si>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</si>
  <si>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</si>
  <si>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</si>
  <si>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</si>
  <si>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</si>
  <si>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</si>
  <si>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</si>
  <si>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</si>
  <si>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</si>
  <si>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</si>
  <si>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</si>
  <si>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</si>
  <si>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</si>
  <si>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</si>
  <si>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</si>
  <si>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</si>
  <si>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</si>
  <si>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</si>
  <si>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</si>
  <si>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</si>
  <si>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</si>
  <si>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</si>
  <si>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</si>
  <si>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</si>
  <si>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</si>
  <si>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</si>
  <si>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</si>
  <si>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</si>
  <si>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</si>
  <si>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</si>
  <si>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</si>
  <si>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</si>
  <si>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</si>
  <si>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</si>
  <si>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</si>
  <si>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</si>
  <si>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</si>
  <si>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</si>
  <si>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</si>
  <si>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</si>
  <si>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</si>
  <si>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</si>
  <si>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</si>
  <si>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</si>
  <si>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</si>
  <si>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</si>
  <si>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</si>
  <si>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</si>
  <si>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</si>
  <si>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</si>
  <si>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</si>
  <si>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</si>
  <si>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</si>
  <si>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</si>
  <si>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</si>
  <si>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</si>
  <si>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</si>
  <si>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</si>
  <si>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</si>
  <si>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</si>
  <si>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</si>
  <si>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</si>
  <si>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</si>
  <si>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</si>
  <si>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</si>
  <si>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</si>
  <si>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</si>
  <si>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</si>
  <si>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</si>
  <si>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</si>
  <si>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</si>
  <si>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</si>
  <si>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</si>
  <si>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</si>
  <si>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</si>
  <si>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</si>
  <si>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</si>
  <si>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</si>
  <si>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</si>
  <si>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</si>
  <si>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</si>
  <si>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</si>
  <si>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</si>
  <si>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</si>
  <si>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</si>
  <si>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</si>
  <si>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</si>
  <si>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</si>
  <si>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</si>
  <si>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</si>
  <si>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</si>
  <si>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</si>
  <si>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</si>
  <si>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</si>
  <si>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</si>
  <si>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</si>
  <si>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</si>
  <si>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</si>
  <si>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</si>
  <si>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</si>
  <si>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</si>
  <si>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</si>
  <si>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</si>
  <si>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</si>
  <si>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</si>
  <si>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</si>
  <si>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</si>
  <si>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</si>
  <si>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</si>
  <si>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</si>
  <si>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</si>
  <si>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</si>
  <si>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</si>
  <si>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</si>
  <si>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</si>
  <si>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</si>
  <si>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</si>
  <si>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</si>
  <si>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</si>
  <si>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</si>
  <si>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</si>
  <si>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</si>
  <si>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</si>
  <si>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</si>
  <si>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</si>
  <si>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</si>
  <si>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</si>
  <si>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</si>
  <si>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</si>
  <si>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</si>
  <si>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</si>
  <si>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</si>
  <si>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</si>
  <si>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</si>
  <si>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</si>
  <si>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</si>
  <si>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</si>
  <si>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</si>
  <si>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</si>
  <si>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</si>
  <si>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</si>
  <si>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</si>
  <si>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</si>
  <si>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</si>
  <si>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</si>
  <si>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</si>
  <si>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</si>
  <si>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</si>
  <si>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</si>
  <si>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</si>
  <si>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</si>
  <si>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</si>
  <si>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</si>
  <si>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</si>
  <si>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</si>
  <si>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</si>
  <si>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</si>
  <si>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</si>
  <si>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</si>
  <si>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</si>
  <si>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</si>
  <si>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</si>
  <si>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</si>
  <si>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</si>
  <si>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</si>
  <si>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</si>
  <si>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</si>
  <si>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</si>
  <si>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</si>
  <si>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</si>
  <si>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</si>
  <si>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</si>
  <si>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</si>
  <si>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</si>
  <si>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</si>
  <si>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</si>
  <si>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</si>
  <si>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</si>
  <si>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</si>
  <si>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</si>
  <si>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</si>
  <si>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</si>
  <si>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</si>
  <si>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</si>
  <si>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</si>
  <si>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</si>
  <si>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</si>
  <si>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</si>
  <si>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</si>
  <si>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</si>
  <si>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</si>
  <si>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</si>
  <si>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</si>
  <si>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</si>
  <si>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</si>
  <si>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</si>
  <si>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</si>
  <si>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</si>
  <si>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</si>
  <si>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</si>
  <si>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</si>
  <si>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</si>
  <si>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</si>
  <si>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</si>
  <si>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</si>
  <si>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</si>
  <si>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</si>
  <si>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</si>
  <si>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</si>
  <si>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</si>
  <si>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</si>
  <si>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</si>
  <si>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</si>
  <si>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</si>
  <si>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</si>
  <si>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</si>
  <si>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</si>
  <si>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</si>
  <si>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</si>
  <si>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</si>
  <si>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</si>
  <si>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</si>
  <si>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</si>
  <si>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</si>
  <si>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</si>
  <si>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</si>
  <si>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</si>
  <si>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</si>
  <si>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</si>
  <si>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</si>
  <si>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</si>
  <si>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</si>
  <si>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</si>
  <si>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</si>
  <si>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</si>
  <si>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</si>
  <si>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</si>
  <si>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</si>
  <si>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</si>
  <si>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</si>
  <si>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</si>
  <si>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</si>
  <si>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</si>
  <si>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</si>
  <si>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</si>
  <si>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</si>
  <si>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</si>
  <si>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</si>
  <si>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</si>
  <si>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</si>
  <si>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</si>
  <si>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</si>
  <si>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</si>
  <si>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</si>
  <si>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</si>
  <si>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</si>
  <si>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</si>
  <si>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</si>
  <si>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</si>
  <si>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</si>
  <si>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</si>
  <si>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</si>
  <si>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</si>
  <si>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</si>
  <si>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</si>
  <si>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</si>
  <si>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</si>
  <si>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</si>
  <si>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</si>
  <si>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</si>
  <si>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</si>
  <si>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</si>
  <si>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</si>
  <si>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</si>
  <si>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</si>
  <si>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</si>
  <si>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</si>
  <si>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</si>
  <si>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</si>
  <si>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</si>
  <si>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</si>
  <si>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</si>
  <si>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</si>
  <si>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</si>
  <si>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</si>
  <si>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</si>
  <si>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</si>
  <si>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</si>
  <si>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</si>
  <si>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</si>
  <si>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</si>
  <si>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</si>
  <si>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</si>
  <si>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</si>
  <si>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</si>
  <si>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</si>
  <si>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</si>
  <si>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</si>
  <si>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</si>
  <si>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</si>
  <si>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</si>
  <si>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</si>
  <si>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</si>
  <si>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</si>
  <si>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</si>
  <si>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</si>
  <si>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</si>
  <si>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</si>
  <si>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</si>
  <si>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</si>
  <si>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</si>
  <si>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</si>
  <si>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</si>
  <si>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</si>
  <si>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</si>
  <si>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</si>
  <si>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</si>
  <si>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</si>
  <si>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</si>
  <si>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</si>
  <si>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</si>
  <si>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</si>
  <si>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</si>
  <si>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</si>
  <si>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</si>
  <si>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</si>
  <si>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</si>
  <si>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</si>
  <si>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</si>
  <si>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</si>
  <si>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</si>
  <si>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</si>
  <si>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</si>
  <si>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</si>
  <si>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</si>
  <si>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</si>
  <si>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</si>
  <si>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</si>
  <si>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</si>
  <si>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</si>
  <si>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</si>
  <si>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</si>
  <si>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</si>
  <si>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</si>
  <si>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</si>
  <si>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</si>
  <si>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</si>
  <si>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</si>
  <si>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</si>
  <si>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</si>
  <si>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</si>
  <si>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</si>
  <si>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</si>
  <si>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</si>
  <si>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</si>
  <si>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</si>
  <si>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</si>
  <si>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</si>
  <si>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</si>
  <si>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</si>
  <si>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</si>
  <si>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</si>
  <si>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</si>
  <si>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</si>
  <si>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</si>
  <si>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</si>
  <si>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</si>
  <si>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</si>
  <si>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</si>
  <si>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</si>
  <si>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</si>
  <si>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</si>
  <si>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</si>
  <si>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</si>
  <si>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</si>
  <si>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</si>
  <si>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</si>
  <si>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</si>
  <si>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</si>
  <si>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</si>
  <si>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</si>
  <si>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</si>
  <si>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</si>
  <si>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</si>
  <si>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</si>
  <si>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</si>
  <si>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</si>
  <si>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</si>
  <si>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</si>
  <si>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</si>
  <si>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</si>
  <si>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</si>
  <si>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</si>
  <si>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</si>
  <si>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</si>
  <si>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</si>
  <si>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</si>
  <si>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</si>
  <si>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</si>
  <si>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</si>
  <si>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</si>
  <si>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</si>
  <si>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</si>
  <si>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</si>
  <si>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</si>
  <si>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</si>
  <si>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</si>
  <si>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</si>
  <si>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</si>
  <si>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</si>
  <si>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</si>
  <si>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</si>
  <si>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</si>
  <si>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</si>
  <si>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</si>
  <si>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</si>
  <si>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</si>
  <si>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</si>
  <si>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</si>
  <si>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</si>
  <si>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</si>
  <si>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</si>
  <si>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</si>
  <si>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</si>
  <si>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</si>
  <si>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</si>
  <si>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</si>
  <si>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</si>
  <si>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</si>
  <si>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</si>
  <si>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</si>
  <si>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</si>
  <si>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</si>
  <si>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</si>
  <si>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</si>
  <si>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</si>
  <si>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</si>
  <si>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</si>
  <si>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</si>
  <si>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</si>
  <si>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</si>
  <si>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</si>
  <si>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</si>
  <si>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</si>
  <si>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</si>
  <si>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</si>
  <si>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</si>
  <si>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</si>
  <si>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</si>
  <si>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</si>
  <si>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</si>
  <si>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</si>
  <si>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</si>
  <si>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</si>
  <si>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</si>
  <si>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</si>
  <si>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</si>
  <si>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</si>
  <si>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</si>
  <si>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</si>
  <si>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</si>
  <si>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</si>
  <si>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</si>
  <si>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</si>
  <si>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</si>
  <si>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</si>
  <si>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</si>
  <si>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</si>
  <si>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</si>
  <si>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</si>
  <si>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</si>
  <si>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</si>
  <si>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</si>
  <si>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</si>
  <si>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</si>
  <si>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</si>
  <si>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</si>
  <si>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</si>
  <si>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</si>
  <si>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</si>
  <si>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</si>
  <si>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</si>
  <si>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</si>
  <si>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</si>
  <si>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</si>
  <si>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</si>
  <si>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</si>
  <si>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</si>
  <si>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</si>
  <si>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</si>
  <si>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</si>
  <si>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</si>
  <si>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</si>
  <si>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</si>
  <si>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</si>
  <si>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</si>
  <si>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</si>
  <si>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</si>
  <si>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</si>
  <si>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</si>
  <si>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</si>
  <si>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</si>
  <si>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</si>
  <si>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</si>
  <si>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</si>
  <si>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</si>
  <si>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</si>
  <si>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</si>
  <si>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</si>
  <si>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</si>
  <si>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</si>
  <si>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</si>
  <si>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</si>
  <si>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</si>
  <si>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</si>
  <si>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</si>
  <si>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</si>
  <si>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</si>
  <si>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</si>
  <si>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</si>
  <si>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</si>
  <si>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</si>
  <si>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</si>
  <si>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</si>
  <si>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</si>
  <si>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</si>
  <si>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</si>
  <si>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</si>
  <si>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</si>
  <si>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</si>
  <si>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</si>
  <si>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</si>
  <si>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</si>
  <si>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</si>
  <si>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</si>
  <si>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</si>
  <si>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</si>
  <si>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</si>
  <si>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</si>
  <si>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</si>
  <si>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</si>
  <si>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</si>
  <si>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</si>
  <si>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</si>
  <si>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</si>
  <si>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</si>
  <si>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</si>
  <si>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</si>
  <si>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</si>
  <si>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</si>
  <si>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</si>
  <si>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</si>
  <si>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</si>
  <si>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</si>
  <si>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</si>
  <si>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</si>
  <si>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</si>
  <si>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</si>
  <si>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</si>
  <si>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</si>
  <si>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</si>
  <si>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</si>
  <si>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</si>
  <si>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</si>
  <si>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</si>
  <si>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</si>
  <si>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</si>
  <si>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</si>
  <si>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</si>
  <si>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</si>
  <si>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</si>
  <si>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</si>
  <si>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</si>
  <si>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</si>
  <si>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</si>
  <si>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</si>
  <si>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</si>
  <si>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</si>
  <si>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</si>
  <si>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</si>
  <si>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</si>
  <si>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</si>
  <si>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</si>
  <si>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</si>
  <si>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</si>
  <si>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</si>
  <si>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</si>
  <si>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</si>
  <si>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</si>
  <si>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</si>
  <si>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</si>
  <si>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</si>
  <si>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</si>
  <si>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</si>
  <si>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</si>
  <si>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</si>
  <si>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</si>
  <si>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</si>
  <si>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</si>
  <si>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</si>
  <si>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</si>
  <si>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</si>
  <si>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</si>
  <si>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</si>
  <si>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</si>
  <si>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</si>
  <si>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</si>
  <si>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</si>
  <si>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</si>
  <si>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</si>
  <si>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</si>
  <si>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</si>
  <si>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</si>
  <si>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</si>
  <si>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</si>
  <si>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</si>
  <si>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</si>
  <si>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</si>
  <si>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</si>
  <si>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</si>
  <si>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</si>
  <si>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</si>
  <si>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</si>
  <si>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</si>
  <si>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</si>
  <si>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</si>
  <si>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</si>
  <si>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</si>
  <si>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</si>
  <si>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</si>
  <si>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</si>
  <si>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</si>
  <si>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</si>
  <si>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</si>
  <si>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</si>
  <si>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</si>
  <si>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</si>
  <si>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</si>
  <si>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</si>
  <si>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</si>
  <si>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</si>
  <si>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</si>
  <si>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</si>
  <si>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</si>
  <si>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</si>
  <si>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</si>
  <si>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</si>
  <si>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</si>
  <si>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</si>
  <si>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</si>
  <si>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</si>
  <si>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</si>
  <si>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</si>
  <si>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</si>
  <si>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</si>
  <si>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</si>
  <si>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</si>
  <si>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</si>
  <si>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</si>
  <si>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</si>
  <si>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</si>
  <si>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</si>
  <si>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</si>
  <si>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</si>
  <si>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</si>
  <si>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</si>
  <si>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</si>
  <si>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</si>
  <si>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</si>
  <si>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</si>
  <si>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</si>
  <si>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</si>
  <si>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</si>
  <si>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</si>
  <si>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</si>
  <si>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</si>
  <si>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</si>
  <si>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</si>
  <si>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</si>
  <si>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</si>
  <si>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</si>
  <si>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</si>
  <si>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</si>
  <si>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</si>
  <si>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</si>
  <si>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</si>
  <si>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</si>
  <si>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</si>
  <si>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</si>
  <si>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</si>
  <si>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</si>
  <si>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</si>
  <si>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</si>
  <si>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</si>
  <si>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</si>
  <si>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</si>
  <si>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</si>
  <si>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</si>
  <si>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</si>
  <si>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</si>
  <si>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</si>
  <si>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</si>
  <si>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</si>
  <si>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</si>
  <si>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</si>
  <si>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</si>
  <si>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</si>
  <si>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</si>
  <si>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</si>
  <si>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</si>
  <si>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</si>
  <si>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</si>
  <si>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</si>
  <si>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</si>
  <si>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</si>
  <si>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</si>
  <si>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</si>
  <si>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</si>
  <si>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</si>
  <si>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</si>
  <si>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</si>
  <si>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</si>
  <si>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</si>
  <si>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</si>
  <si>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</si>
  <si>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</si>
  <si>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</si>
  <si>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</si>
  <si>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</si>
  <si>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</si>
  <si>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</si>
  <si>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</si>
  <si>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</si>
  <si>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</si>
  <si>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</si>
  <si>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</si>
  <si>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</si>
  <si>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</si>
  <si>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</si>
  <si>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</si>
  <si>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</si>
  <si>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</si>
  <si>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</si>
  <si>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</si>
  <si>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</si>
  <si>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</si>
  <si>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</si>
  <si>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</si>
  <si>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</si>
  <si>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</si>
  <si>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</si>
  <si>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</si>
  <si>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</si>
  <si>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</si>
  <si>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</si>
  <si>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</si>
  <si>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</si>
  <si>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</si>
  <si>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</si>
  <si>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</si>
  <si>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</si>
  <si>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</si>
  <si>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</si>
  <si>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</si>
  <si>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</si>
  <si>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</si>
  <si>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</si>
  <si>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</si>
  <si>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</si>
  <si>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</si>
  <si>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</si>
  <si>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</si>
  <si>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</si>
  <si>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</si>
  <si>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</si>
  <si>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</si>
  <si>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</si>
  <si>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</si>
  <si>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</si>
  <si>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</si>
  <si>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</si>
  <si>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</si>
  <si>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</si>
  <si>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</si>
  <si>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</si>
  <si>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</si>
  <si>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</si>
  <si>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</si>
  <si>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</si>
  <si>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</si>
  <si>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</si>
  <si>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</si>
  <si>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</si>
  <si>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</si>
  <si>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</si>
  <si>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</si>
  <si>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</si>
  <si>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</si>
  <si>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</si>
  <si>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</si>
  <si>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</si>
  <si>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</si>
  <si>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</si>
  <si>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</si>
  <si>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</si>
  <si>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</si>
  <si>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</si>
  <si>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</si>
  <si>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</si>
  <si>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</si>
  <si>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</si>
  <si>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</si>
  <si>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</si>
  <si>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</si>
  <si>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</si>
  <si>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</si>
  <si>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</si>
  <si>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</si>
  <si>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</si>
  <si>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</si>
  <si>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</si>
  <si>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</si>
  <si>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</si>
  <si>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</si>
  <si>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</si>
  <si>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</si>
  <si>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</si>
  <si>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</si>
  <si>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</si>
  <si>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</si>
  <si>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</si>
  <si>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</si>
  <si>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</si>
  <si>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</si>
  <si>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</si>
  <si>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</si>
  <si>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</si>
  <si>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</si>
  <si>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</si>
  <si>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</si>
  <si>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</si>
  <si>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</si>
  <si>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</si>
  <si>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</si>
  <si>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</si>
  <si>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</si>
  <si>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</si>
  <si>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</si>
  <si>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</si>
  <si>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</si>
  <si>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</si>
  <si>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</si>
  <si>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</si>
  <si>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</si>
  <si>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</si>
  <si>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</si>
  <si>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</si>
  <si>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</si>
  <si>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</si>
  <si>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</si>
  <si>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</si>
  <si>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</si>
  <si>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</si>
  <si>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</si>
  <si>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</si>
  <si>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</si>
  <si>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</si>
  <si>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</si>
  <si>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</si>
  <si>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</si>
  <si>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</si>
  <si>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</si>
  <si>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</si>
  <si>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</si>
  <si>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</si>
  <si>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</si>
  <si>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</si>
  <si>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</si>
  <si>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</si>
  <si>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</si>
  <si>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</si>
  <si>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</si>
  <si>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</si>
  <si>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</si>
  <si>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</si>
  <si>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</si>
  <si>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</si>
  <si>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</si>
  <si>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</si>
  <si>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</si>
  <si>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</si>
  <si>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</si>
  <si>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</si>
  <si>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</si>
  <si>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</si>
  <si>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</si>
  <si>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</si>
  <si>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</si>
  <si>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</si>
  <si>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</si>
  <si>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</si>
  <si>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</si>
  <si>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</si>
  <si>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</si>
  <si>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</si>
  <si>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</si>
  <si>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</si>
  <si>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</si>
  <si>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</si>
  <si>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</si>
  <si>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</si>
  <si>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</si>
  <si>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</si>
  <si>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</si>
  <si>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</si>
  <si>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</si>
  <si>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</si>
  <si>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</si>
  <si>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</si>
  <si>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</si>
  <si>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</si>
  <si>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</si>
  <si>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</si>
  <si>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</si>
  <si>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</si>
  <si>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</si>
  <si>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</si>
  <si>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</si>
  <si>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</si>
  <si>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</si>
  <si>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</si>
  <si>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</si>
  <si>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</si>
  <si>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</si>
  <si>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</si>
  <si>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</si>
  <si>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</si>
  <si>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</si>
  <si>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</si>
  <si>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</si>
  <si>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</si>
  <si>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</si>
  <si>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</si>
  <si>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</si>
  <si>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</si>
  <si>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</si>
  <si>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</si>
  <si>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</si>
  <si>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</si>
  <si>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</si>
  <si>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</si>
  <si>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</si>
  <si>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</si>
  <si>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</si>
  <si>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</si>
  <si>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</si>
  <si>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</si>
  <si>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</si>
  <si>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</si>
  <si>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</si>
  <si>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</si>
  <si>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</si>
  <si>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</si>
  <si>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</si>
  <si>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</si>
  <si>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</si>
  <si>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</si>
  <si>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</si>
  <si>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</si>
  <si>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</si>
  <si>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</si>
  <si>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</si>
  <si>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</si>
  <si>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</si>
  <si>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</si>
  <si>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</si>
  <si>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</si>
  <si>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</si>
  <si>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</si>
  <si>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</si>
  <si>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</si>
  <si>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</si>
  <si>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</si>
  <si>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</si>
  <si>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</si>
  <si>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</si>
  <si>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</si>
  <si>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</si>
  <si>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</si>
  <si>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</si>
  <si>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</si>
  <si>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</si>
  <si>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</si>
  <si>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</si>
  <si>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</si>
  <si>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</si>
  <si>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</si>
  <si>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</si>
  <si>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</si>
  <si>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</si>
  <si>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</si>
  <si>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</si>
  <si>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</si>
  <si>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</si>
  <si>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</si>
  <si>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</si>
  <si>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</si>
  <si>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</si>
  <si>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</si>
  <si>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</si>
  <si>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</si>
  <si>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</si>
  <si>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</si>
  <si>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</si>
  <si>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</si>
  <si>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</si>
  <si>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</si>
  <si>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</si>
  <si>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</si>
  <si>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</si>
  <si>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</si>
  <si>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</si>
  <si>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</si>
  <si>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</si>
  <si>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</si>
  <si>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</si>
  <si>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</si>
  <si>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</si>
  <si>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</si>
  <si>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</si>
  <si>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</si>
  <si>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</si>
  <si>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</si>
  <si>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</si>
  <si>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</si>
  <si>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</si>
  <si>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</si>
  <si>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</si>
  <si>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</si>
  <si>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</si>
  <si>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</si>
  <si>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</si>
  <si>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</si>
  <si>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</si>
  <si>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</si>
  <si>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</si>
  <si>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</si>
  <si>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</si>
  <si>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</si>
  <si>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</si>
  <si>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</si>
  <si>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</si>
  <si>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</si>
  <si>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</si>
  <si>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</si>
  <si>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</si>
  <si>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</si>
  <si>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</si>
  <si>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</si>
  <si>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</si>
  <si>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</si>
  <si>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</si>
  <si>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</si>
  <si>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</si>
  <si>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</si>
  <si>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</si>
  <si>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</si>
  <si>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</si>
  <si>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</si>
  <si>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</si>
  <si>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</si>
  <si>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</si>
  <si>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</si>
  <si>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</si>
  <si>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</si>
  <si>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</si>
  <si>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</si>
  <si>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</si>
  <si>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</si>
  <si>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</si>
  <si>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</si>
  <si>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</si>
  <si>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</si>
  <si>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</si>
  <si>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</si>
  <si>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</si>
  <si>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</si>
  <si>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</si>
  <si>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</si>
  <si>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</si>
  <si>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</si>
  <si>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</si>
  <si>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</si>
  <si>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</si>
  <si>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</si>
  <si>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</si>
  <si>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</si>
  <si>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</si>
  <si>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</si>
  <si>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</si>
  <si>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</si>
  <si>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</si>
  <si>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</si>
  <si>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</si>
  <si>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</si>
  <si>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</si>
  <si>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</si>
  <si>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</si>
  <si>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</si>
  <si>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</si>
  <si>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</si>
  <si>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</si>
  <si>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</si>
  <si>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</si>
  <si>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</si>
  <si>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</si>
  <si>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</si>
  <si>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</si>
  <si>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</si>
  <si>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</si>
  <si>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</si>
  <si>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</si>
  <si>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</si>
  <si>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</si>
  <si>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</si>
  <si>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</si>
  <si>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</si>
  <si>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</si>
  <si>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</si>
  <si>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</si>
  <si>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</si>
  <si>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</si>
  <si>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</si>
  <si>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</si>
  <si>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</si>
  <si>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</si>
  <si>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</si>
  <si>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</si>
  <si>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</si>
  <si>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</si>
  <si>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</si>
  <si>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</si>
  <si>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</si>
  <si>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</si>
  <si>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</si>
  <si>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</si>
  <si>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</si>
  <si>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</si>
  <si>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</si>
  <si>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</si>
  <si>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</si>
  <si>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</si>
  <si>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</si>
  <si>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</si>
  <si>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</si>
  <si>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</si>
  <si>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</si>
  <si>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</si>
  <si>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</si>
  <si>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</si>
  <si>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</si>
  <si>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</si>
  <si>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</si>
  <si>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</si>
  <si>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</si>
  <si>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</si>
  <si>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</si>
  <si>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</si>
  <si>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</si>
  <si>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</si>
  <si>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</si>
  <si>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</si>
  <si>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</si>
  <si>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</si>
  <si>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</si>
  <si>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</si>
  <si>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</si>
  <si>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</si>
  <si>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</si>
  <si>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</si>
  <si>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</si>
  <si>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</si>
  <si>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</si>
  <si>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</si>
  <si>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</si>
  <si>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</si>
  <si>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</si>
  <si>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</si>
  <si>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</si>
  <si>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</si>
  <si>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</si>
  <si>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</si>
  <si>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</si>
  <si>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</si>
  <si>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</si>
  <si>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</si>
  <si>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</si>
  <si>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</si>
  <si>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</si>
  <si>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</si>
  <si>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</si>
  <si>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</si>
  <si>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</si>
  <si>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</si>
  <si>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</si>
  <si>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</si>
  <si>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</si>
  <si>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</si>
  <si>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</si>
  <si>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</si>
  <si>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</si>
  <si>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</si>
  <si>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</si>
  <si>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</si>
  <si>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</si>
  <si>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</si>
  <si>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</si>
  <si>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</si>
  <si>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</si>
  <si>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</si>
  <si>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</si>
  <si>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</si>
  <si>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</si>
  <si>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</si>
  <si>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</si>
  <si>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</si>
  <si>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</si>
  <si>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</si>
  <si>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</si>
  <si>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</si>
  <si>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</si>
  <si>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</si>
  <si>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</si>
  <si>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</si>
  <si>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</si>
  <si>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</si>
  <si>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</si>
  <si>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</si>
  <si>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</si>
  <si>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</si>
  <si>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</si>
  <si>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</si>
  <si>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</si>
  <si>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</si>
  <si>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</si>
  <si>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</si>
  <si>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</si>
  <si>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</si>
  <si>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</si>
  <si>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</si>
  <si>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</si>
  <si>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</si>
  <si>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</si>
  <si>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</si>
  <si>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</si>
  <si>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</si>
  <si>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</si>
  <si>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</si>
  <si>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</si>
  <si>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</si>
  <si>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</si>
  <si>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</si>
  <si>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</si>
  <si>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</si>
  <si>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</si>
  <si>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</si>
  <si>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</si>
  <si>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</si>
  <si>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</si>
  <si>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</si>
  <si>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</si>
  <si>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</si>
  <si>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</si>
  <si>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</si>
  <si>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</si>
  <si>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</si>
  <si>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</si>
  <si>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</si>
  <si>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</si>
  <si>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</si>
  <si>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</si>
  <si>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</si>
  <si>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</si>
  <si>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</si>
  <si>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</si>
  <si>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</si>
  <si>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</si>
  <si>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</si>
  <si>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</si>
  <si>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</si>
  <si>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</si>
  <si>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</si>
  <si>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</si>
  <si>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</si>
  <si>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</si>
  <si>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</si>
  <si>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</si>
  <si>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</si>
  <si>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</si>
  <si>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</si>
  <si>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</si>
  <si>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</si>
  <si>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</si>
  <si>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</si>
  <si>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</si>
  <si>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</si>
  <si>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</si>
  <si>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</si>
  <si>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</si>
  <si>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</si>
  <si>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</si>
  <si>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</si>
  <si>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</si>
  <si>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</si>
  <si>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</si>
  <si>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</si>
  <si>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</si>
  <si>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</si>
  <si>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</si>
  <si>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</si>
  <si>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</si>
  <si>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</si>
  <si>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</si>
  <si>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</si>
  <si>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</si>
  <si>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</si>
  <si>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</si>
  <si>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</si>
  <si>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</si>
  <si>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</si>
  <si>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</si>
  <si>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</si>
  <si>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</si>
  <si>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</si>
  <si>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</si>
  <si>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</si>
  <si>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</si>
  <si>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</si>
  <si>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</si>
  <si>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</si>
  <si>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</si>
  <si>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</si>
  <si>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</si>
  <si>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</si>
  <si>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</si>
  <si>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</si>
  <si>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</si>
  <si>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</si>
  <si>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</si>
  <si>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</si>
  <si>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</si>
  <si>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</si>
  <si>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</si>
  <si>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</si>
  <si>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</si>
  <si>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</si>
  <si>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</si>
  <si>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</si>
  <si>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</si>
  <si>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</si>
  <si>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</si>
  <si>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</si>
  <si>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</si>
  <si>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</si>
  <si>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</si>
  <si>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</si>
  <si>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</si>
  <si>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</si>
  <si>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</si>
  <si>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</si>
  <si>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</si>
  <si>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</si>
  <si>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</si>
  <si>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</si>
  <si>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</si>
  <si>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</si>
  <si>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</si>
  <si>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</si>
  <si>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</si>
  <si>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</si>
  <si>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</si>
  <si>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</si>
  <si>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</si>
  <si>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</si>
  <si>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</si>
  <si>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</si>
  <si>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</si>
  <si>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</si>
  <si>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</si>
  <si>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</si>
  <si>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</si>
  <si>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</si>
  <si>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</si>
  <si>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</si>
  <si>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</si>
  <si>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</si>
  <si>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</si>
  <si>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</si>
  <si>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</si>
  <si>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</si>
  <si>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</si>
  <si>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</si>
  <si>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</si>
  <si>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</si>
  <si>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</si>
  <si>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</si>
  <si>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</si>
  <si>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</si>
  <si>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</si>
  <si>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</si>
  <si>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</si>
  <si>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</si>
  <si>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</si>
  <si>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</si>
  <si>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</si>
  <si>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</si>
  <si>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</si>
  <si>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</si>
  <si>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</si>
  <si>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</si>
  <si>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</si>
  <si>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</si>
  <si>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</si>
  <si>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</si>
  <si>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</si>
  <si>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</si>
  <si>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</si>
  <si>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</si>
  <si>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</si>
  <si>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</si>
  <si>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</si>
  <si>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</si>
  <si>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</si>
  <si>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</si>
  <si>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</si>
  <si>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</si>
  <si>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</si>
  <si>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</si>
  <si>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</si>
  <si>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</si>
  <si>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</si>
  <si>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</si>
  <si>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</si>
  <si>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</si>
  <si>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</si>
  <si>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</si>
  <si>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</si>
  <si>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</si>
  <si>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</si>
  <si>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</si>
  <si>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</si>
  <si>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</si>
  <si>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</si>
  <si>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</si>
  <si>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</si>
  <si>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</si>
  <si>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</si>
  <si>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</si>
  <si>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</si>
  <si>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</si>
  <si>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</si>
  <si>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</si>
  <si>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</si>
  <si>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</si>
  <si>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</si>
  <si>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</si>
  <si>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</si>
  <si>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</si>
  <si>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</si>
  <si>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</si>
  <si>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</si>
  <si>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</si>
  <si>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</si>
  <si>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</si>
  <si>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</si>
  <si>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</si>
  <si>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</si>
  <si>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</si>
  <si>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</si>
  <si>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</si>
  <si>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</si>
  <si>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</si>
  <si>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</si>
  <si>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</si>
  <si>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</si>
  <si>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</si>
  <si>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</si>
  <si>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</si>
  <si>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</si>
  <si>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</si>
  <si>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</si>
  <si>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</si>
  <si>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</si>
  <si>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</si>
  <si>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</si>
  <si>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</si>
  <si>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</si>
  <si>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</si>
  <si>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</si>
  <si>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</si>
  <si>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</si>
  <si>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</si>
  <si>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</si>
  <si>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</si>
  <si>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</si>
  <si>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</si>
  <si>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</si>
  <si>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</si>
  <si>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</si>
  <si>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</si>
  <si>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</si>
  <si>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</si>
  <si>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</si>
  <si>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</si>
  <si>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</si>
  <si>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</si>
  <si>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</si>
  <si>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</si>
  <si>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</si>
  <si>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</si>
  <si>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</si>
  <si>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</si>
  <si>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</si>
  <si>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</si>
  <si>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</si>
  <si>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</si>
  <si>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</si>
  <si>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</si>
  <si>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</si>
  <si>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</si>
  <si>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</si>
  <si>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</si>
  <si>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</si>
  <si>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</si>
  <si>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</si>
  <si>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</si>
  <si>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</si>
  <si>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</si>
  <si>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</si>
  <si>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</si>
  <si>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</si>
  <si>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</si>
  <si>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</si>
  <si>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</si>
  <si>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</si>
  <si>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</si>
  <si>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</si>
  <si>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</si>
  <si>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</si>
  <si>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</si>
  <si>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</si>
  <si>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</si>
  <si>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</si>
  <si>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</si>
  <si>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</si>
  <si>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</si>
  <si>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</si>
  <si>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</si>
  <si>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</si>
  <si>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</si>
  <si>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</si>
  <si>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</si>
  <si>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</si>
  <si>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</si>
  <si>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</si>
  <si>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</si>
  <si>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</si>
  <si>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</si>
  <si>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</si>
  <si>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</si>
  <si>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</si>
  <si>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</si>
  <si>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</si>
  <si>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</si>
  <si>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</si>
  <si>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</si>
  <si>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</si>
  <si>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</si>
  <si>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</si>
  <si>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</si>
  <si>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</si>
  <si>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</si>
  <si>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</si>
  <si>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</si>
  <si>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</si>
  <si>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</si>
  <si>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</si>
  <si>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</si>
  <si>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</si>
  <si>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</si>
  <si>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</si>
  <si>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</si>
  <si>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</si>
  <si>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</si>
  <si>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</si>
  <si>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</si>
  <si>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</si>
  <si>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</si>
  <si>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</si>
  <si>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</si>
  <si>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</si>
  <si>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</si>
  <si>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</si>
  <si>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</si>
  <si>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</si>
  <si>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</si>
  <si>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</si>
  <si>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</si>
  <si>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</si>
  <si>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</si>
  <si>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</si>
  <si>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</si>
  <si>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</si>
  <si>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</si>
  <si>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</si>
  <si>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</si>
  <si>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</si>
  <si>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</si>
  <si>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</si>
  <si>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</si>
  <si>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</si>
  <si>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</si>
  <si>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</si>
  <si>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</si>
  <si>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</si>
  <si>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</si>
  <si>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</si>
  <si>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</si>
  <si>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</si>
  <si>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</si>
  <si>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</si>
  <si>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</si>
  <si>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</si>
  <si>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</si>
  <si>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</si>
  <si>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</si>
  <si>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</si>
  <si>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</si>
  <si>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</si>
  <si>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</si>
  <si>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</si>
  <si>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</si>
  <si>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</si>
  <si>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</si>
  <si>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</si>
  <si>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</si>
  <si>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</si>
  <si>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</si>
  <si>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</si>
  <si>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</si>
  <si>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</si>
  <si>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</si>
  <si>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</si>
  <si>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</si>
  <si>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</si>
  <si>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</si>
  <si>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</si>
  <si>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</si>
  <si>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</si>
  <si>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</si>
  <si>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</si>
  <si>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</si>
  <si>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</si>
  <si>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</si>
  <si>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</si>
  <si>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</si>
  <si>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</si>
  <si>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</si>
  <si>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</si>
  <si>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</si>
  <si>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</si>
  <si>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</si>
  <si>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</si>
  <si>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</si>
  <si>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</si>
  <si>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</si>
  <si>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</si>
  <si>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</si>
  <si>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</si>
  <si>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</si>
  <si>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</si>
  <si>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</si>
  <si>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</si>
  <si>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</si>
  <si>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</si>
  <si>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</si>
  <si>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</si>
  <si>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</si>
  <si>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</si>
  <si>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</si>
  <si>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</si>
  <si>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</si>
  <si>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</si>
  <si>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</si>
  <si>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</si>
  <si>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</si>
  <si>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</si>
  <si>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</si>
  <si>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</si>
  <si>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</si>
  <si>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</si>
  <si>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</si>
  <si>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</si>
  <si>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</si>
  <si>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</si>
  <si>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</si>
  <si>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</si>
  <si>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</si>
  <si>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</si>
  <si>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</si>
  <si>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</si>
  <si>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</si>
  <si>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</si>
  <si>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</si>
  <si>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</si>
  <si>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</si>
  <si>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</si>
  <si>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</si>
  <si>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</si>
  <si>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</si>
  <si>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</si>
  <si>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</si>
  <si>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</si>
  <si>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</si>
  <si>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</si>
  <si>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</si>
  <si>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</si>
  <si>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</si>
  <si>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</si>
  <si>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</si>
  <si>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</si>
  <si>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</si>
  <si>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</si>
  <si>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</si>
  <si>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</si>
  <si>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</si>
  <si>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</si>
  <si>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</si>
  <si>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</si>
  <si>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</si>
  <si>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</si>
  <si>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</si>
  <si>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</si>
  <si>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</si>
  <si>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</si>
  <si>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</si>
  <si>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</si>
  <si>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</si>
  <si>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</si>
  <si>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</si>
  <si>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</si>
  <si>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</si>
  <si>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</si>
  <si>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</si>
  <si>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</si>
  <si>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</si>
  <si>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</si>
  <si>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</si>
  <si>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</si>
  <si>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</si>
  <si>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</si>
  <si>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</si>
  <si>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</si>
  <si>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</si>
  <si>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</si>
  <si>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</si>
  <si>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</si>
  <si>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</si>
  <si>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</si>
  <si>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</si>
  <si>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</si>
  <si>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</si>
  <si>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</si>
  <si>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</si>
  <si>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</si>
  <si>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</si>
  <si>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</si>
  <si>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</si>
  <si>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</si>
  <si>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</si>
  <si>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</si>
  <si>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</si>
  <si>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</si>
  <si>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</si>
  <si>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</si>
  <si>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</si>
  <si>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</si>
  <si>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</si>
  <si>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</si>
  <si>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</si>
  <si>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</si>
  <si>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</si>
  <si>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</si>
  <si>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</si>
  <si>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</si>
  <si>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</si>
  <si>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</si>
  <si>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</si>
  <si>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</si>
  <si>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</si>
  <si>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</si>
  <si>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</si>
  <si>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</si>
  <si>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</si>
  <si>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</si>
  <si>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</si>
  <si>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</si>
  <si>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</si>
  <si>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</si>
  <si>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</si>
  <si>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</si>
  <si>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</si>
  <si>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</si>
  <si>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</si>
  <si>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</si>
  <si>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</si>
  <si>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</si>
  <si>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</si>
  <si>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</si>
  <si>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</si>
  <si>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</si>
  <si>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</si>
  <si>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</si>
  <si>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</si>
  <si>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</si>
  <si>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</si>
  <si>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</si>
  <si>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</si>
  <si>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</si>
  <si>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</si>
  <si>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</si>
  <si>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</si>
  <si>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</si>
  <si>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</si>
  <si>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</si>
  <si>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</si>
  <si>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</si>
  <si>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</si>
  <si>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</si>
  <si>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</si>
  <si>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</si>
  <si>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</si>
  <si>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</si>
  <si>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</si>
  <si>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</si>
  <si>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</si>
  <si>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</si>
  <si>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</si>
  <si>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</si>
  <si>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</si>
  <si>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</si>
  <si>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</si>
  <si>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</si>
  <si>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</si>
  <si>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</si>
  <si>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</si>
  <si>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</si>
  <si>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</si>
  <si>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</si>
  <si>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</si>
  <si>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</si>
  <si>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</si>
  <si>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</si>
  <si>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</si>
  <si>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</si>
  <si>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</si>
  <si>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</si>
  <si>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</si>
  <si>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</si>
  <si>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</si>
  <si>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</si>
  <si>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</si>
  <si>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</si>
  <si>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</si>
  <si>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</si>
  <si>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</si>
  <si>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</si>
  <si>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</si>
  <si>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</si>
  <si>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</si>
  <si>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</si>
  <si>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</si>
  <si>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</si>
  <si>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</si>
  <si>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</si>
  <si>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</si>
  <si>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</si>
  <si>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</si>
  <si>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</si>
  <si>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</si>
  <si>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</si>
  <si>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</si>
  <si>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</si>
  <si>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</si>
  <si>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</si>
  <si>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</si>
  <si>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</si>
  <si>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</si>
  <si>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</si>
  <si>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</si>
  <si>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</si>
  <si>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</si>
  <si>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</si>
  <si>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</si>
  <si>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</si>
  <si>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</si>
  <si>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</si>
  <si>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</si>
  <si>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</si>
  <si>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</si>
  <si>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</si>
  <si>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</si>
  <si>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</si>
  <si>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</si>
  <si>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</si>
  <si>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</si>
  <si>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</si>
  <si>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</si>
  <si>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</si>
  <si>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</si>
  <si>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</si>
  <si>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</si>
  <si>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</si>
  <si>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</si>
  <si>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</si>
  <si>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</si>
  <si>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</si>
  <si>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</si>
  <si>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</si>
  <si>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</si>
  <si>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</si>
  <si>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</si>
  <si>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</si>
  <si>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</si>
  <si>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</si>
  <si>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</si>
  <si>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</si>
  <si>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</si>
  <si>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</si>
  <si>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</si>
  <si>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</si>
  <si>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</si>
  <si>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</si>
  <si>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</si>
  <si>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</si>
  <si>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</si>
  <si>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</si>
  <si>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</si>
  <si>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</si>
  <si>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</si>
  <si>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</si>
  <si>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</si>
  <si>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</si>
  <si>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</si>
  <si>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</si>
  <si>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</si>
  <si>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</si>
  <si>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</si>
  <si>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</si>
  <si>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</si>
  <si>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</si>
  <si>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</si>
  <si>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</si>
  <si>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</si>
  <si>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</si>
  <si>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</si>
  <si>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</si>
  <si>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</si>
  <si>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</si>
  <si>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</si>
  <si>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</si>
  <si>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</si>
  <si>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</si>
  <si>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</si>
  <si>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</si>
  <si>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</si>
  <si>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</si>
  <si>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</si>
  <si>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</si>
  <si>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</si>
  <si>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</si>
  <si>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</si>
  <si>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</si>
  <si>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</si>
  <si>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</si>
  <si>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</si>
  <si>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</si>
  <si>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</si>
  <si>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</si>
  <si>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</si>
  <si>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</si>
  <si>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</si>
  <si>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</si>
  <si>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</si>
  <si>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</si>
  <si>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</si>
  <si>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</si>
  <si>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</si>
  <si>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</si>
  <si>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</si>
  <si>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</si>
  <si>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</si>
  <si>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</si>
  <si>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</si>
  <si>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</si>
  <si>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</si>
  <si>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</si>
  <si>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</si>
  <si>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</si>
  <si>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</si>
  <si>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</si>
  <si>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</si>
  <si>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</si>
  <si>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</si>
  <si>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</si>
  <si>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</si>
  <si>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</si>
  <si>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</si>
  <si>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</si>
  <si>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</si>
  <si>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</si>
  <si>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</si>
  <si>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</si>
  <si>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</si>
  <si>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</si>
  <si>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</si>
  <si>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</si>
  <si>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</si>
  <si>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</si>
  <si>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</si>
  <si>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</si>
  <si>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</si>
  <si>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</si>
  <si>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</si>
  <si>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</si>
  <si>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</si>
  <si>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</si>
  <si>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</si>
  <si>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</si>
  <si>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</si>
  <si>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</si>
  <si>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</si>
  <si>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</si>
  <si>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</si>
  <si>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</si>
  <si>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</si>
  <si>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</si>
  <si>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</si>
  <si>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</si>
  <si>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</si>
  <si>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</si>
  <si>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</si>
  <si>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</si>
  <si>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</si>
  <si>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</si>
  <si>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</si>
  <si>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</si>
  <si>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</si>
  <si>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</si>
  <si>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</si>
  <si>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</si>
  <si>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</si>
  <si>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</si>
  <si>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</si>
  <si>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</si>
  <si>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</si>
  <si>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</si>
  <si>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</si>
  <si>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</si>
  <si>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</si>
  <si>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</si>
  <si>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</si>
  <si>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</si>
  <si>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</si>
  <si>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</si>
  <si>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</si>
  <si>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</si>
  <si>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</si>
  <si>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</si>
  <si>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</si>
  <si>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</si>
  <si>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</si>
  <si>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</si>
  <si>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</si>
  <si>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</si>
  <si>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</si>
  <si>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</si>
  <si>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</si>
  <si>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</si>
  <si>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</si>
  <si>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</si>
  <si>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</si>
  <si>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</si>
  <si>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</si>
  <si>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</si>
  <si>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</si>
  <si>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</si>
  <si>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</si>
  <si>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</si>
  <si>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</si>
  <si>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</si>
  <si>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</si>
  <si>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</si>
  <si>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</si>
  <si>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</si>
  <si>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</si>
  <si>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</si>
  <si>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</si>
  <si>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</si>
  <si>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</si>
  <si>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</si>
  <si>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</si>
  <si>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</si>
  <si>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</si>
  <si>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</si>
  <si>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</si>
  <si>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</si>
  <si>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</si>
  <si>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</si>
  <si>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</si>
  <si>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</si>
  <si>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</si>
  <si>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</si>
  <si>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</si>
  <si>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</si>
  <si>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</si>
  <si>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</si>
  <si>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</si>
  <si>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</si>
  <si>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</si>
  <si>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</si>
  <si>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</si>
  <si>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</si>
  <si>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</si>
  <si>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</si>
  <si>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</si>
  <si>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</si>
  <si>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</si>
  <si>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</si>
  <si>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</si>
  <si>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</si>
  <si>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</si>
  <si>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</si>
  <si>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</si>
  <si>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</si>
  <si>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</si>
  <si>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</si>
  <si>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</si>
  <si>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</si>
  <si>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</si>
  <si>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</si>
  <si>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</si>
  <si>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</si>
  <si>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</si>
  <si>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</si>
  <si>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</si>
  <si>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</si>
  <si>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</si>
  <si>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</si>
  <si>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</si>
  <si>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</si>
  <si>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</si>
  <si>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</si>
  <si>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</si>
  <si>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</si>
  <si>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</si>
  <si>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</si>
  <si>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</si>
  <si>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</si>
  <si>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</si>
  <si>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</si>
  <si>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</si>
  <si>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</si>
  <si>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</si>
  <si>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</si>
  <si>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</si>
  <si>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</si>
  <si>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</si>
  <si>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</si>
  <si>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</si>
  <si>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</si>
  <si>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</si>
  <si>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</si>
  <si>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</si>
  <si>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</si>
  <si>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</si>
  <si>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</si>
  <si>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</si>
  <si>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</si>
  <si>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</si>
  <si>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</si>
  <si>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</si>
  <si>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</si>
  <si>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</si>
  <si>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</si>
  <si>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</si>
  <si>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</si>
  <si>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</si>
  <si>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</si>
  <si>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</si>
  <si>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</si>
  <si>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</si>
  <si>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</si>
  <si>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</si>
  <si>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</si>
  <si>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</si>
  <si>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</si>
  <si>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</si>
  <si>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</si>
  <si>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</si>
  <si>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</si>
  <si>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</si>
  <si>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</si>
  <si>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</si>
  <si>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</si>
  <si>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</si>
  <si>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</si>
  <si>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</si>
  <si>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</si>
  <si>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</si>
  <si>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</si>
  <si>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</si>
  <si>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</si>
  <si>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</si>
  <si>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</si>
  <si>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</si>
  <si>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</si>
  <si>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</si>
  <si>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</si>
  <si>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</si>
  <si>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</si>
  <si>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</si>
  <si>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</si>
  <si>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</si>
  <si>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</si>
  <si>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</si>
  <si>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</si>
  <si>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</si>
  <si>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</si>
  <si>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</si>
  <si>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</si>
  <si>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</si>
  <si>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</si>
  <si>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</si>
  <si>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</si>
  <si>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</si>
  <si>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</si>
  <si>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</si>
  <si>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</si>
  <si>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</si>
  <si>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</si>
  <si>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</si>
  <si>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</si>
  <si>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</si>
  <si>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</si>
  <si>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</si>
  <si>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</si>
  <si>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</si>
  <si>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</si>
  <si>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</si>
  <si>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</si>
  <si>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</si>
  <si>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</si>
  <si>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</si>
  <si>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</si>
  <si>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</si>
  <si>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</si>
  <si>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</si>
  <si>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</si>
  <si>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</si>
  <si>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</si>
  <si>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</si>
  <si>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</si>
  <si>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</si>
  <si>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</si>
  <si>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</si>
  <si>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</si>
  <si>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</si>
  <si>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</si>
  <si>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</si>
  <si>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</si>
  <si>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</si>
  <si>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</si>
  <si>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</si>
  <si>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</si>
  <si>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</si>
  <si>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</si>
  <si>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</si>
  <si>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</si>
  <si>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</si>
  <si>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</si>
  <si>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</si>
  <si>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</si>
  <si>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</si>
  <si>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</si>
  <si>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</si>
  <si>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</si>
  <si>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</si>
  <si>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</si>
  <si>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</si>
  <si>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</si>
  <si>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</si>
  <si>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</si>
  <si>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</si>
  <si>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</si>
  <si>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</si>
  <si>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</si>
  <si>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</si>
  <si>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</si>
  <si>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</si>
  <si>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</si>
  <si>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</si>
  <si>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</si>
  <si>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</si>
  <si>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</si>
  <si>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</si>
  <si>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</si>
  <si>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</si>
  <si>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</si>
  <si>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</si>
  <si>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</si>
  <si>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</si>
  <si>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</si>
  <si>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</si>
  <si>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</si>
  <si>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</si>
  <si>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</si>
  <si>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</si>
  <si>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</si>
  <si>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</si>
  <si>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</si>
  <si>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</si>
  <si>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</si>
  <si>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</si>
  <si>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</si>
  <si>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</si>
  <si>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</si>
  <si>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</si>
  <si>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</si>
  <si>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</si>
  <si>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</si>
  <si>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</si>
  <si>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</si>
  <si>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</si>
  <si>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</si>
  <si>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</si>
  <si>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</si>
  <si>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</si>
  <si>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</si>
  <si>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</si>
  <si>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</si>
  <si>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</si>
  <si>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</si>
  <si>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</si>
  <si>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</si>
  <si>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</si>
  <si>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</si>
  <si>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</si>
  <si>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</si>
  <si>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</si>
  <si>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</si>
  <si>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</si>
  <si>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</si>
  <si>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</si>
  <si>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</si>
  <si>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</si>
  <si>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</si>
  <si>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</si>
  <si>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</si>
  <si>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</si>
  <si>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</si>
  <si>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</si>
  <si>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</si>
  <si>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</si>
  <si>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</si>
  <si>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</si>
  <si>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</si>
  <si>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</si>
  <si>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</si>
  <si>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</si>
  <si>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</si>
  <si>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</si>
  <si>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</si>
  <si>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</si>
  <si>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</si>
  <si>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</si>
  <si>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</si>
  <si>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</si>
  <si>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</si>
  <si>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</si>
  <si>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</si>
  <si>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</si>
  <si>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</si>
  <si>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</si>
  <si>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</si>
  <si>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</si>
  <si>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</si>
  <si>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</si>
  <si>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</si>
  <si>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</si>
  <si>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</si>
  <si>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</si>
  <si>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</si>
  <si>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</si>
  <si>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</si>
  <si>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</si>
  <si>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</si>
  <si>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</si>
  <si>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</si>
  <si>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</si>
  <si>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</si>
  <si>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</si>
  <si>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</si>
  <si>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</si>
  <si>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</si>
  <si>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</si>
  <si>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</si>
  <si>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</si>
  <si>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</si>
  <si>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</si>
  <si>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</si>
  <si>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</si>
  <si>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</si>
  <si>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</si>
  <si>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</si>
  <si>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</si>
  <si>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</si>
  <si>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</si>
  <si>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</si>
  <si>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</si>
  <si>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</si>
  <si>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</si>
  <si>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</si>
  <si>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</si>
  <si>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</si>
  <si>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</si>
  <si>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</si>
  <si>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</si>
  <si>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</si>
  <si>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</si>
  <si>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</si>
  <si>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</si>
  <si>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</si>
  <si>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</si>
  <si>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</si>
  <si>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</si>
  <si>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</si>
  <si>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</si>
  <si>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</si>
  <si>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</si>
  <si>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</si>
  <si>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</si>
  <si>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</si>
  <si>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</si>
  <si>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</si>
  <si>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</si>
  <si>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</si>
  <si>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</si>
  <si>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</si>
  <si>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</si>
  <si>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</si>
  <si>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</si>
  <si>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</si>
  <si>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</si>
  <si>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</si>
  <si>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</si>
  <si>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</si>
  <si>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</si>
  <si>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</si>
  <si>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</si>
  <si>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</si>
  <si>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</si>
  <si>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</si>
  <si>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</si>
  <si>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</si>
  <si>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</si>
  <si>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</si>
  <si>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</si>
  <si>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</si>
  <si>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</si>
  <si>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</si>
  <si>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</si>
  <si>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</si>
  <si>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</si>
  <si>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</si>
  <si>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</si>
  <si>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</si>
  <si>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</si>
  <si>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</si>
  <si>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</si>
  <si>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</si>
  <si>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</si>
  <si>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</si>
  <si>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</si>
  <si>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</si>
  <si>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</si>
  <si>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</si>
  <si>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</si>
  <si>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</si>
  <si>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</si>
  <si>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</si>
  <si>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</si>
  <si>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</si>
  <si>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</si>
  <si>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</si>
  <si>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</si>
  <si>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</si>
  <si>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</si>
  <si>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</si>
  <si>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</si>
  <si>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</si>
  <si>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</si>
  <si>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</si>
  <si>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</si>
  <si>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</si>
  <si>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</si>
  <si>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</si>
  <si>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</si>
  <si>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</si>
  <si>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</si>
  <si>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</si>
  <si>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</si>
  <si>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</si>
  <si>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</si>
  <si>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</si>
  <si>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</si>
  <si>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</si>
  <si>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</si>
  <si>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</si>
  <si>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</si>
  <si>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</si>
  <si>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</si>
  <si>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</si>
  <si>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</si>
  <si>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</si>
  <si>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</si>
  <si>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</si>
  <si>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</si>
  <si>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</si>
  <si>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</si>
  <si>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</si>
  <si>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</si>
  <si>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</si>
  <si>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</si>
  <si>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</si>
  <si>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</si>
  <si>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</si>
  <si>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</si>
  <si>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</si>
  <si>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</si>
  <si>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</si>
  <si>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</si>
  <si>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</si>
  <si>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</si>
  <si>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</si>
  <si>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</si>
  <si>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</si>
  <si>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</si>
  <si>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</si>
  <si>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</si>
  <si>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</si>
  <si>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</si>
  <si>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</si>
  <si>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</si>
  <si>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</si>
  <si>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</si>
  <si>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</si>
  <si>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</si>
  <si>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</si>
  <si>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</si>
  <si>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</si>
  <si>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</si>
  <si>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</si>
  <si>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</si>
  <si>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</si>
  <si>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</si>
  <si>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</si>
  <si>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</si>
  <si>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</si>
  <si>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</si>
  <si>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</si>
  <si>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</si>
  <si>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</si>
  <si>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</si>
  <si>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</si>
  <si>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</si>
  <si>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</si>
  <si>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</si>
  <si>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</si>
  <si>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</si>
  <si>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</si>
  <si>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</si>
  <si>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</si>
  <si>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</si>
  <si>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</si>
  <si>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</si>
  <si>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</si>
  <si>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</si>
  <si>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</si>
  <si>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</si>
  <si>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</si>
  <si>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</si>
  <si>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</si>
  <si>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</si>
  <si>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</si>
  <si>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</si>
  <si>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</si>
  <si>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</si>
  <si>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</si>
  <si>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</si>
  <si>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</si>
  <si>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</si>
  <si>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</si>
  <si>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</si>
  <si>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</si>
  <si>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</si>
  <si>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</si>
  <si>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</si>
  <si>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</si>
  <si>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</si>
  <si>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</si>
  <si>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</si>
  <si>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</si>
  <si>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</si>
  <si>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</si>
  <si>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</si>
  <si>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</si>
  <si>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</si>
  <si>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</si>
  <si>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</si>
  <si>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</si>
  <si>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</si>
  <si>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</si>
  <si>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</si>
  <si>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</si>
  <si>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</si>
  <si>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</si>
  <si>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</si>
  <si>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</si>
  <si>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</si>
  <si>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</si>
  <si>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</si>
  <si>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</si>
  <si>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</si>
  <si>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</si>
  <si>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</si>
  <si>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</si>
  <si>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</si>
  <si>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</si>
  <si>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</si>
  <si>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</si>
  <si>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</si>
  <si>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</si>
  <si>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</si>
  <si>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</si>
  <si>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</si>
  <si>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</si>
  <si>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</si>
  <si>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</si>
  <si>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</si>
  <si>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</si>
  <si>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</si>
  <si>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</si>
  <si>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</si>
  <si>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</si>
  <si>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</si>
  <si>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</si>
  <si>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</si>
  <si>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</si>
  <si>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</si>
  <si>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</si>
  <si>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</si>
  <si>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</si>
  <si>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</si>
  <si>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</si>
  <si>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</si>
  <si>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</si>
  <si>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</si>
  <si>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</si>
  <si>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</si>
  <si>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</si>
  <si>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</si>
  <si>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</si>
  <si>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</si>
  <si>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</si>
  <si>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</si>
  <si>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</si>
  <si>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</si>
  <si>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</si>
  <si>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</si>
  <si>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</si>
  <si>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</si>
  <si>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</si>
  <si>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</si>
  <si>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</si>
  <si>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</si>
  <si>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</si>
  <si>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</si>
  <si>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</si>
  <si>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</si>
  <si>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</si>
  <si>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</si>
  <si>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</si>
  <si>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</si>
  <si>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</si>
  <si>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</si>
  <si>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</si>
  <si>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</si>
  <si>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</si>
  <si>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</si>
  <si>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</si>
  <si>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</si>
  <si>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</si>
  <si>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</si>
  <si>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</si>
  <si>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</si>
  <si>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</si>
  <si>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</si>
  <si>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</si>
  <si>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</si>
  <si>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</si>
  <si>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</si>
  <si>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</si>
  <si>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</si>
  <si>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</si>
  <si>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</si>
  <si>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</si>
  <si>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</si>
  <si>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</si>
  <si>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</si>
  <si>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</si>
  <si>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</si>
  <si>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</si>
  <si>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</si>
  <si>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</si>
  <si>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</si>
  <si>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</si>
  <si>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</si>
  <si>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</si>
  <si>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</si>
  <si>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</si>
  <si>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</si>
  <si>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</si>
  <si>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</si>
  <si>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</si>
  <si>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</si>
  <si>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</si>
  <si>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</si>
  <si>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</si>
  <si>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</si>
  <si>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</si>
  <si>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</si>
  <si>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</si>
  <si>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</si>
  <si>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</si>
  <si>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</si>
  <si>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</si>
  <si>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</si>
  <si>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</si>
  <si>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</si>
  <si>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</si>
  <si>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</si>
  <si>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</si>
  <si>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</si>
  <si>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</si>
  <si>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</si>
  <si>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</si>
  <si>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</si>
  <si>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</si>
  <si>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</si>
  <si>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</si>
  <si>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</si>
  <si>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</si>
  <si>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</si>
  <si>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</si>
  <si>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</si>
  <si>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</si>
  <si>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</si>
  <si>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</si>
  <si>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</si>
  <si>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</si>
  <si>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</si>
  <si>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</si>
  <si>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</si>
  <si>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</si>
  <si>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</si>
  <si>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</si>
  <si>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</si>
  <si>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</si>
  <si>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</si>
  <si>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</si>
  <si>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</si>
  <si>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</si>
  <si>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</si>
  <si>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</si>
  <si>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</si>
  <si>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</si>
  <si>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</si>
  <si>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</si>
  <si>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</si>
  <si>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</si>
  <si>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</si>
  <si>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</si>
  <si>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</si>
  <si>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</si>
  <si>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</si>
  <si>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</si>
  <si>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</si>
  <si>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</si>
  <si>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</si>
  <si>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</si>
  <si>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</si>
  <si>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</si>
  <si>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</si>
  <si>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</si>
  <si>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</si>
  <si>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</si>
  <si>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</si>
  <si>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</si>
  <si>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</si>
  <si>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</si>
  <si>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</si>
  <si>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</si>
  <si>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</si>
  <si>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</si>
  <si>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</si>
  <si>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</si>
  <si>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</si>
  <si>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</si>
  <si>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</si>
  <si>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</si>
  <si>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</si>
  <si>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</si>
  <si>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</si>
  <si>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</si>
  <si>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</si>
  <si>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</si>
  <si>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</si>
  <si>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</si>
  <si>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</si>
  <si>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</si>
  <si>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</si>
  <si>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</si>
  <si>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</si>
  <si>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</si>
  <si>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</si>
  <si>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</si>
  <si>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</si>
  <si>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</si>
  <si>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</si>
  <si>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</si>
  <si>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</si>
  <si>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</si>
  <si>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</si>
  <si>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</si>
  <si>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</si>
  <si>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</si>
  <si>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</si>
  <si>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</si>
  <si>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</si>
  <si>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</si>
  <si>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</si>
  <si>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</si>
  <si>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</si>
  <si>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</si>
  <si>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</si>
  <si>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</si>
  <si>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</si>
  <si>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</si>
  <si>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</si>
  <si>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</si>
  <si>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</si>
  <si>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</si>
  <si>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</si>
  <si>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</si>
  <si>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</si>
  <si>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</si>
  <si>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</si>
  <si>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</si>
  <si>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</si>
  <si>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</si>
  <si>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</si>
  <si>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</si>
  <si>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</si>
  <si>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</si>
  <si>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</si>
  <si>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</si>
  <si>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</si>
  <si>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</si>
  <si>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</si>
  <si>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</si>
  <si>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</si>
  <si>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</si>
  <si>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</si>
  <si>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</si>
  <si>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</si>
  <si>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</si>
  <si>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</si>
  <si>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</si>
  <si>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</si>
  <si>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</si>
  <si>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</si>
  <si>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</si>
  <si>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</si>
  <si>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</si>
  <si>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</si>
  <si>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</si>
  <si>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</si>
  <si>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</si>
  <si>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</si>
  <si>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</si>
  <si>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</si>
  <si>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</si>
  <si>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</si>
  <si>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</si>
  <si>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</si>
  <si>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</si>
  <si>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</si>
  <si>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</si>
  <si>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</si>
  <si>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</si>
  <si>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</si>
  <si>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</si>
  <si>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</si>
  <si>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</si>
  <si>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</si>
  <si>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</si>
  <si>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</si>
  <si>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</si>
  <si>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</si>
  <si>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</si>
  <si>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</si>
  <si>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</si>
  <si>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</si>
  <si>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</si>
  <si>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</si>
  <si>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</si>
  <si>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</si>
  <si>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</si>
  <si>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</si>
  <si>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</si>
  <si>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</si>
  <si>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</si>
  <si>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</si>
  <si>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</si>
  <si>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</si>
  <si>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</si>
  <si>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</si>
  <si>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</si>
  <si>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</si>
  <si>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</si>
  <si>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</si>
  <si>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</si>
  <si>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</si>
  <si>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</si>
  <si>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</si>
  <si>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</si>
  <si>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</si>
  <si>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</si>
  <si>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</si>
  <si>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</si>
  <si>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</si>
  <si>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</si>
  <si>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</si>
  <si>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</si>
  <si>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</si>
  <si>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</si>
  <si>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</si>
  <si>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</si>
  <si>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</si>
  <si>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</si>
  <si>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</si>
  <si>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</si>
  <si>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</si>
  <si>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</si>
  <si>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</si>
  <si>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</si>
  <si>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</si>
  <si>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</si>
  <si>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</si>
  <si>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</si>
  <si>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</si>
  <si>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</si>
  <si>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</si>
  <si>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</si>
  <si>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</si>
  <si>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</si>
  <si>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</si>
  <si>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</si>
  <si>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</si>
  <si>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</si>
  <si>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</si>
  <si>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</si>
  <si>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</si>
  <si>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</si>
  <si>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</si>
  <si>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</si>
  <si>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</si>
  <si>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</si>
  <si>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</si>
  <si>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</si>
  <si>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</si>
  <si>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</si>
  <si>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</si>
  <si>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</si>
  <si>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</si>
  <si>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</si>
  <si>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</si>
  <si>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</si>
  <si>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</si>
  <si>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</si>
  <si>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</si>
  <si>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</si>
  <si>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</si>
  <si>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</si>
  <si>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</si>
  <si>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</si>
  <si>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</si>
  <si>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</si>
  <si>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</si>
  <si>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</si>
  <si>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</si>
  <si>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</si>
  <si>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</si>
  <si>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</si>
  <si>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</si>
  <si>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</si>
  <si>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</si>
  <si>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</si>
  <si>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</si>
  <si>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</si>
  <si>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</si>
  <si>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</si>
  <si>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</si>
  <si>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</si>
  <si>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</si>
  <si>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</si>
  <si>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</si>
  <si>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</si>
  <si>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</si>
  <si>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</si>
  <si>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</si>
  <si>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</si>
  <si>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</si>
  <si>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</si>
  <si>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</si>
  <si>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</si>
  <si>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</si>
  <si>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</si>
  <si>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</si>
  <si>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</si>
  <si>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</si>
  <si>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</si>
  <si>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</si>
  <si>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</si>
  <si>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</si>
  <si>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</si>
  <si>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</si>
  <si>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</si>
  <si>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</si>
  <si>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</si>
  <si>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</si>
  <si>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</si>
  <si>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</si>
  <si>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</si>
  <si>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</si>
  <si>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</si>
  <si>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</si>
  <si>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</si>
  <si>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</si>
  <si>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</si>
  <si>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</si>
  <si>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</si>
  <si>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</si>
  <si>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</si>
  <si>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</si>
  <si>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</si>
  <si>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</si>
  <si>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</si>
  <si>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</si>
  <si>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</si>
  <si>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</si>
  <si>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</si>
  <si>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</si>
  <si>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</si>
  <si>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</si>
  <si>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</si>
  <si>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</si>
  <si>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</si>
  <si>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</si>
  <si>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</si>
  <si>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</si>
  <si>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</si>
  <si>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</si>
  <si>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</si>
  <si>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</si>
  <si>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</si>
  <si>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</si>
  <si>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</si>
  <si>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</si>
  <si>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</si>
  <si>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</si>
  <si>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</si>
  <si>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</si>
  <si>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</si>
  <si>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</si>
  <si>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</si>
  <si>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</si>
  <si>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</si>
  <si>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</si>
  <si>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</si>
  <si>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</si>
  <si>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</si>
  <si>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</si>
  <si>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</si>
  <si>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</si>
  <si>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</si>
  <si>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</si>
  <si>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</si>
  <si>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</si>
  <si>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</si>
  <si>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</si>
  <si>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</si>
  <si>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</si>
  <si>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</si>
  <si>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</si>
  <si>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</si>
  <si>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</si>
  <si>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</si>
  <si>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</si>
  <si>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</si>
  <si>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</si>
  <si>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</si>
  <si>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</si>
  <si>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</si>
  <si>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</si>
  <si>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</si>
  <si>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</si>
  <si>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</si>
  <si>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</si>
  <si>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</si>
  <si>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</si>
  <si>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</si>
  <si>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</si>
  <si>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</si>
  <si>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</si>
  <si>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</si>
  <si>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</si>
  <si>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</si>
  <si>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</si>
  <si>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</si>
  <si>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</si>
  <si>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</si>
  <si>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</si>
  <si>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</si>
  <si>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</si>
  <si>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</si>
  <si>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</si>
  <si>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</si>
  <si>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</si>
  <si>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</si>
  <si>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</si>
  <si>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</si>
  <si>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</si>
  <si>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</si>
  <si>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</si>
  <si>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</si>
  <si>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</si>
  <si>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</si>
  <si>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</si>
  <si>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</si>
  <si>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</si>
  <si>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</si>
  <si>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</si>
  <si>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</si>
  <si>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</si>
  <si>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</si>
  <si>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</si>
  <si>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</si>
  <si>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</si>
  <si>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</si>
  <si>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</si>
  <si>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</si>
  <si>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</si>
  <si>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</si>
  <si>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</si>
  <si>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</si>
  <si>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</si>
  <si>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</si>
  <si>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</si>
  <si>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</si>
  <si>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</si>
  <si>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</si>
  <si>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</si>
  <si>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</si>
  <si>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</si>
  <si>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</si>
  <si>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</si>
  <si>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</si>
  <si>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</si>
  <si>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</si>
  <si>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</si>
  <si>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</si>
  <si>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</si>
  <si>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</si>
  <si>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</si>
  <si>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</si>
  <si>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</si>
  <si>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</si>
  <si>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</si>
  <si>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</si>
  <si>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</si>
  <si>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</si>
  <si>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</si>
  <si>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</si>
  <si>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</si>
  <si>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</si>
  <si>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</si>
  <si>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</si>
  <si>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</si>
  <si>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</si>
  <si>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</si>
  <si>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</si>
  <si>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</si>
  <si>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</si>
  <si>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</si>
  <si>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</si>
  <si>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</si>
  <si>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</si>
  <si>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</si>
  <si>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</si>
  <si>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</si>
  <si>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</si>
  <si>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</si>
  <si>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</si>
  <si>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</si>
  <si>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</si>
  <si>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</si>
  <si>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</si>
  <si>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</si>
  <si>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</si>
  <si>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</si>
  <si>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</si>
  <si>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</si>
  <si>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</si>
  <si>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</si>
  <si>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</si>
  <si>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</si>
  <si>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</si>
  <si>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</si>
  <si>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</si>
  <si>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</si>
  <si>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</si>
  <si>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</si>
  <si>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</si>
  <si>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</si>
  <si>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</si>
  <si>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</si>
  <si>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</si>
  <si>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</si>
  <si>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</si>
  <si>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</si>
  <si>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</si>
  <si>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</si>
  <si>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</si>
  <si>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</si>
  <si>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</si>
  <si>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</si>
  <si>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</si>
  <si>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</si>
  <si>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</si>
  <si>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</si>
  <si>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</si>
  <si>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</si>
  <si>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</si>
  <si>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</si>
  <si>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</si>
  <si>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</si>
  <si>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</si>
  <si>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</si>
  <si>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</si>
  <si>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</si>
  <si>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</si>
  <si>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</si>
  <si>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</si>
  <si>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</si>
  <si>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</si>
  <si>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</si>
  <si>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</si>
  <si>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</si>
  <si>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</si>
  <si>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</si>
  <si>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</si>
  <si>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</si>
  <si>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</si>
  <si>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</si>
  <si>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</si>
  <si>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</si>
  <si>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</si>
  <si>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</si>
  <si>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</si>
  <si>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</si>
  <si>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</si>
  <si>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</si>
  <si>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</si>
  <si>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</si>
  <si>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</si>
  <si>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</si>
  <si>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</si>
  <si>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</si>
  <si>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</si>
  <si>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</si>
  <si>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</si>
  <si>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</si>
  <si>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</si>
  <si>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</si>
  <si>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</si>
  <si>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</si>
  <si>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</si>
  <si>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</si>
  <si>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</si>
  <si>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</si>
  <si>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</si>
  <si>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</si>
  <si>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</si>
  <si>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</si>
  <si>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</si>
  <si>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</si>
  <si>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</si>
  <si>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</si>
  <si>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</si>
  <si>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</si>
  <si>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</si>
  <si>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</si>
  <si>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</si>
  <si>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</si>
  <si>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</si>
  <si>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</si>
  <si>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</si>
  <si>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</si>
  <si>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</si>
  <si>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3990-4005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</si>
  <si>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</si>
  <si>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</si>
  <si>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</si>
  <si>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</si>
  <si>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</si>
  <si>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</si>
  <si>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970-990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</si>
  <si>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</si>
  <si>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</si>
  <si>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</si>
  <si>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</si>
  <si>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</si>
  <si>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</si>
  <si>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</si>
  <si>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</si>
  <si>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</si>
  <si>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</si>
  <si>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</si>
  <si>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</si>
  <si>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</si>
  <si>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</si>
  <si>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</si>
  <si>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</si>
  <si>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</si>
  <si>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</si>
  <si>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</si>
  <si>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</si>
  <si>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</si>
  <si>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</si>
  <si>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</si>
  <si>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</si>
  <si>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N.K.SECURITIES</t>
  </si>
  <si>
    <t>PVR Limited</t>
  </si>
  <si>
    <t>RBL Bank Limited</t>
  </si>
  <si>
    <t>GRAVITON RESEARCH CAPITAL LLP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</si>
  <si>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</si>
  <si>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</si>
  <si>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</si>
  <si>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</si>
  <si>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</si>
  <si>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</si>
  <si>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</si>
  <si>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</si>
  <si>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</si>
  <si>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</si>
  <si>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</si>
  <si>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</si>
  <si>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</si>
  <si>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319-321</t>
  </si>
  <si>
    <t>290-280</t>
  </si>
  <si>
    <t>139-137</t>
  </si>
  <si>
    <t>191.5-192.5</t>
  </si>
  <si>
    <t>2.9-3.1</t>
  </si>
  <si>
    <t>500-550</t>
  </si>
  <si>
    <t>Ind Terrain Fashions Ltd</t>
  </si>
  <si>
    <t>NCC Limited</t>
  </si>
  <si>
    <t>HRTI PRIVATE LIMITED</t>
  </si>
  <si>
    <t>SURJECTIVE RESEARCH CAPITAL LLP</t>
  </si>
  <si>
    <t>917-923</t>
  </si>
  <si>
    <t>980-990</t>
  </si>
  <si>
    <t>Loss of Rs.192.5/-</t>
  </si>
  <si>
    <t xml:space="preserve">MARUTI </t>
  </si>
  <si>
    <t>5500-5400</t>
  </si>
  <si>
    <t>Porfit of Rs.100/-</t>
  </si>
  <si>
    <t>403-406</t>
  </si>
  <si>
    <t>425-430</t>
  </si>
  <si>
    <t>1015-1020</t>
  </si>
  <si>
    <t>1060-1080</t>
  </si>
  <si>
    <t>783-787</t>
  </si>
  <si>
    <t>820-840</t>
  </si>
  <si>
    <t>672-678</t>
  </si>
  <si>
    <t>730-760</t>
  </si>
  <si>
    <t xml:space="preserve">CROMPTON </t>
  </si>
  <si>
    <t>228-230</t>
  </si>
  <si>
    <t>AMFL</t>
  </si>
  <si>
    <t>PANNU BALWANTSINGH UJAGARSINGH</t>
  </si>
  <si>
    <t>AREYDRG</t>
  </si>
  <si>
    <t>LTS INVESTMENT FUND LTD</t>
  </si>
  <si>
    <t>NISHIL SURENDRABHAI MARFATIA</t>
  </si>
  <si>
    <t>BANASFN</t>
  </si>
  <si>
    <t>NAYNABEN THUMMAR</t>
  </si>
  <si>
    <t>LOVE KUMAR BABURAM VARMA</t>
  </si>
  <si>
    <t>COFFEEDAY</t>
  </si>
  <si>
    <t>KOTAK MAHINDRA INVESTMENTS LIMITED</t>
  </si>
  <si>
    <t>DARJEELING</t>
  </si>
  <si>
    <t>SONALI SACHIN OGALE</t>
  </si>
  <si>
    <t>KABRADG</t>
  </si>
  <si>
    <t>LAVEKUSH GADIYA</t>
  </si>
  <si>
    <t>P B PRADEEP .</t>
  </si>
  <si>
    <t>RAJRAYON</t>
  </si>
  <si>
    <t>MULTIPLIER SHARE &amp; STOCK ADVISORS PRIVATE LIMITED</t>
  </si>
  <si>
    <t>RAUNAQEPC</t>
  </si>
  <si>
    <t>PORINJUV VELIYATH</t>
  </si>
  <si>
    <t>MAHENDRA GIRDHARILAL WADHWANI</t>
  </si>
  <si>
    <t>Alphageo (India) Limited</t>
  </si>
  <si>
    <t>Apex Frozen Foods Limited</t>
  </si>
  <si>
    <t>SPV TRADERS</t>
  </si>
  <si>
    <t>Equitas Holdings Limited</t>
  </si>
  <si>
    <t>Indiabulls Hsg Fin Ltd</t>
  </si>
  <si>
    <t>M T CORPORATION</t>
  </si>
  <si>
    <t>Justdial Ltd.</t>
  </si>
  <si>
    <t>Oriental Trimex Limited</t>
  </si>
  <si>
    <t>SHIVMANI VINIMAY PRIVATE LIMITED</t>
  </si>
  <si>
    <t>CENTILLION RESEARCH INDIA LLP</t>
  </si>
  <si>
    <t>ALPHAGREP SECURITIES PRIVATE LIMITED</t>
  </si>
  <si>
    <t>Rolta India Ltd.</t>
  </si>
  <si>
    <t>BASAN FINANCIAL SERVICES LIMITED</t>
  </si>
  <si>
    <t>Subex Limited</t>
  </si>
  <si>
    <t>RAJASTHAN GUM PRIVATE LIMITED</t>
  </si>
  <si>
    <t>United Polyfab Guj. Ltd.</t>
  </si>
  <si>
    <t>SHIV MARKETING AND TRADING</t>
  </si>
  <si>
    <t>SUNIYOJIT MERCHANTS PRIVATE LIMITED</t>
  </si>
  <si>
    <t>KAUSHALIYA DEVI DHOOT</t>
  </si>
  <si>
    <t>Porfit of Rs.23.50/-</t>
  </si>
  <si>
    <t>Loss of Rs.5.50/-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</si>
</sst>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34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0" fontId="4" fillId="50" borderId="37" xfId="0" applyFont="1" applyFill="1" applyBorder="1" applyAlignment="1">
      <alignment horizontal="center" vertical="center"/>
    </xf>
    <xf numFmtId="0" fontId="13" fillId="50" borderId="5" xfId="0" applyFont="1" applyFill="1" applyBorder="1" applyAlignment="1">
      <alignment horizontal="center" vertical="center"/>
    </xf>
    <xf numFmtId="16" fontId="7" fillId="50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43991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M15" sqref="M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43991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7" t="s">
        <v>16</v>
      </c>
      <c r="B9" s="519" t="s">
        <v>17</v>
      </c>
      <c r="C9" s="519" t="s">
        <v>18</v>
      </c>
      <c r="D9" s="275" t="s">
        <v>19</v>
      </c>
      <c r="E9" s="275" t="s">
        <v>20</v>
      </c>
      <c r="F9" s="514" t="s">
        <v>21</v>
      </c>
      <c r="G9" s="515"/>
      <c r="H9" s="516"/>
      <c r="I9" s="514" t="s">
        <v>22</v>
      </c>
      <c r="J9" s="515"/>
      <c r="K9" s="516"/>
      <c r="L9" s="275"/>
      <c r="M9" s="282"/>
      <c r="N9" s="282"/>
      <c r="O9" s="282"/>
    </row>
    <row r="10" spans="1:15" ht="59.25" customHeight="1">
      <c r="A10" s="518"/>
      <c r="B10" s="520" t="s">
        <v>17</v>
      </c>
      <c r="C10" s="520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21161.599999999999</v>
      </c>
      <c r="E11" s="304">
        <v>21269</v>
      </c>
      <c r="F11" s="316">
        <v>20763</v>
      </c>
      <c r="G11" s="316">
        <v>20364.400000000001</v>
      </c>
      <c r="H11" s="316">
        <v>19858.400000000001</v>
      </c>
      <c r="I11" s="316">
        <v>21667.599999999999</v>
      </c>
      <c r="J11" s="316">
        <v>22173.599999999999</v>
      </c>
      <c r="K11" s="316">
        <v>22572.199999999997</v>
      </c>
      <c r="L11" s="303">
        <v>21775</v>
      </c>
      <c r="M11" s="303">
        <v>20870.400000000001</v>
      </c>
      <c r="N11" s="320">
        <v>1625375</v>
      </c>
      <c r="O11" s="321">
        <v>3.9983748004491691E-2</v>
      </c>
    </row>
    <row r="12" spans="1:15" ht="15">
      <c r="A12" s="278">
        <v>2</v>
      </c>
      <c r="B12" s="400" t="s">
        <v>34</v>
      </c>
      <c r="C12" s="278" t="s">
        <v>36</v>
      </c>
      <c r="D12" s="317">
        <v>10165.35</v>
      </c>
      <c r="E12" s="317">
        <v>10199.016666666668</v>
      </c>
      <c r="F12" s="318">
        <v>10079.333333333336</v>
      </c>
      <c r="G12" s="318">
        <v>9993.3166666666675</v>
      </c>
      <c r="H12" s="318">
        <v>9873.633333333335</v>
      </c>
      <c r="I12" s="318">
        <v>10285.033333333336</v>
      </c>
      <c r="J12" s="318">
        <v>10404.716666666667</v>
      </c>
      <c r="K12" s="318">
        <v>10490.733333333337</v>
      </c>
      <c r="L12" s="305">
        <v>10318.700000000001</v>
      </c>
      <c r="M12" s="305">
        <v>10113</v>
      </c>
      <c r="N12" s="320">
        <v>11832750</v>
      </c>
      <c r="O12" s="321">
        <v>1.4493685537179455E-2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14809</v>
      </c>
      <c r="E13" s="317">
        <v>14780.333333333334</v>
      </c>
      <c r="F13" s="318">
        <v>14660.666666666668</v>
      </c>
      <c r="G13" s="318">
        <v>14512.333333333334</v>
      </c>
      <c r="H13" s="318">
        <v>14392.666666666668</v>
      </c>
      <c r="I13" s="318">
        <v>14928.666666666668</v>
      </c>
      <c r="J13" s="318">
        <v>15048.333333333336</v>
      </c>
      <c r="K13" s="318">
        <v>15196.666666666668</v>
      </c>
      <c r="L13" s="305">
        <v>14900</v>
      </c>
      <c r="M13" s="305">
        <v>14632</v>
      </c>
      <c r="N13" s="320">
        <v>1750</v>
      </c>
      <c r="O13" s="321">
        <v>0.12903225806451613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1275.55</v>
      </c>
      <c r="E14" s="317">
        <v>1288.7833333333335</v>
      </c>
      <c r="F14" s="318">
        <v>1258.5666666666671</v>
      </c>
      <c r="G14" s="318">
        <v>1241.5833333333335</v>
      </c>
      <c r="H14" s="318">
        <v>1211.366666666667</v>
      </c>
      <c r="I14" s="318">
        <v>1305.7666666666671</v>
      </c>
      <c r="J14" s="318">
        <v>1335.9833333333338</v>
      </c>
      <c r="K14" s="318">
        <v>1352.9666666666672</v>
      </c>
      <c r="L14" s="305">
        <v>1319</v>
      </c>
      <c r="M14" s="305">
        <v>1271.8</v>
      </c>
      <c r="N14" s="320">
        <v>1965800</v>
      </c>
      <c r="O14" s="321">
        <v>2.1353977243206732E-2</v>
      </c>
    </row>
    <row r="15" spans="1:15" ht="15">
      <c r="A15" s="278">
        <v>5</v>
      </c>
      <c r="B15" s="400" t="s">
        <v>40</v>
      </c>
      <c r="C15" s="278" t="s">
        <v>41</v>
      </c>
      <c r="D15" s="317">
        <v>152.85</v>
      </c>
      <c r="E15" s="317">
        <v>154.21666666666667</v>
      </c>
      <c r="F15" s="318">
        <v>149.43333333333334</v>
      </c>
      <c r="G15" s="318">
        <v>146.01666666666668</v>
      </c>
      <c r="H15" s="318">
        <v>141.23333333333335</v>
      </c>
      <c r="I15" s="318">
        <v>157.63333333333333</v>
      </c>
      <c r="J15" s="318">
        <v>162.41666666666669</v>
      </c>
      <c r="K15" s="318">
        <v>165.83333333333331</v>
      </c>
      <c r="L15" s="305">
        <v>159</v>
      </c>
      <c r="M15" s="305">
        <v>150.80000000000001</v>
      </c>
      <c r="N15" s="320">
        <v>18444000</v>
      </c>
      <c r="O15" s="321">
        <v>-2.8114186851211074E-3</v>
      </c>
    </row>
    <row r="16" spans="1:15" ht="15">
      <c r="A16" s="278">
        <v>6</v>
      </c>
      <c r="B16" s="400" t="s">
        <v>40</v>
      </c>
      <c r="C16" s="278" t="s">
        <v>42</v>
      </c>
      <c r="D16" s="317">
        <v>342.9</v>
      </c>
      <c r="E16" s="317">
        <v>343.59999999999997</v>
      </c>
      <c r="F16" s="318">
        <v>340.04999999999995</v>
      </c>
      <c r="G16" s="318">
        <v>337.2</v>
      </c>
      <c r="H16" s="318">
        <v>333.65</v>
      </c>
      <c r="I16" s="318">
        <v>346.44999999999993</v>
      </c>
      <c r="J16" s="318">
        <v>350</v>
      </c>
      <c r="K16" s="318">
        <v>352.84999999999991</v>
      </c>
      <c r="L16" s="305">
        <v>347.15</v>
      </c>
      <c r="M16" s="305">
        <v>340.75</v>
      </c>
      <c r="N16" s="320">
        <v>32865000</v>
      </c>
      <c r="O16" s="321">
        <v>-6.8415051311288488E-4</v>
      </c>
    </row>
    <row r="17" spans="1:15" ht="15">
      <c r="A17" s="278">
        <v>7</v>
      </c>
      <c r="B17" s="400" t="s">
        <v>43</v>
      </c>
      <c r="C17" s="278" t="s">
        <v>44</v>
      </c>
      <c r="D17" s="317">
        <v>38.549999999999997</v>
      </c>
      <c r="E17" s="317">
        <v>38.966666666666669</v>
      </c>
      <c r="F17" s="318">
        <v>37.833333333333336</v>
      </c>
      <c r="G17" s="318">
        <v>37.116666666666667</v>
      </c>
      <c r="H17" s="318">
        <v>35.983333333333334</v>
      </c>
      <c r="I17" s="318">
        <v>39.683333333333337</v>
      </c>
      <c r="J17" s="318">
        <v>40.816666666666663</v>
      </c>
      <c r="K17" s="318">
        <v>41.533333333333339</v>
      </c>
      <c r="L17" s="305">
        <v>40.1</v>
      </c>
      <c r="M17" s="305">
        <v>38.25</v>
      </c>
      <c r="N17" s="320">
        <v>33930000</v>
      </c>
      <c r="O17" s="321">
        <v>2.3220747889022918E-2</v>
      </c>
    </row>
    <row r="18" spans="1:15" ht="15">
      <c r="A18" s="278">
        <v>8</v>
      </c>
      <c r="B18" s="400" t="s">
        <v>45</v>
      </c>
      <c r="C18" s="278" t="s">
        <v>46</v>
      </c>
      <c r="D18" s="317">
        <v>663.95</v>
      </c>
      <c r="E18" s="317">
        <v>670.56666666666672</v>
      </c>
      <c r="F18" s="318">
        <v>654.08333333333348</v>
      </c>
      <c r="G18" s="318">
        <v>644.21666666666681</v>
      </c>
      <c r="H18" s="318">
        <v>627.73333333333358</v>
      </c>
      <c r="I18" s="318">
        <v>680.43333333333339</v>
      </c>
      <c r="J18" s="318">
        <v>696.91666666666674</v>
      </c>
      <c r="K18" s="318">
        <v>706.7833333333333</v>
      </c>
      <c r="L18" s="305">
        <v>687.05</v>
      </c>
      <c r="M18" s="305">
        <v>660.7</v>
      </c>
      <c r="N18" s="320">
        <v>1530000</v>
      </c>
      <c r="O18" s="321">
        <v>-2.6136957658128593E-4</v>
      </c>
    </row>
    <row r="19" spans="1:15" ht="15">
      <c r="A19" s="278">
        <v>9</v>
      </c>
      <c r="B19" s="400" t="s">
        <v>38</v>
      </c>
      <c r="C19" s="278" t="s">
        <v>47</v>
      </c>
      <c r="D19" s="317">
        <v>191.25</v>
      </c>
      <c r="E19" s="317">
        <v>193.35</v>
      </c>
      <c r="F19" s="318">
        <v>188.54999999999998</v>
      </c>
      <c r="G19" s="318">
        <v>185.85</v>
      </c>
      <c r="H19" s="318">
        <v>181.04999999999998</v>
      </c>
      <c r="I19" s="318">
        <v>196.04999999999998</v>
      </c>
      <c r="J19" s="318">
        <v>200.85</v>
      </c>
      <c r="K19" s="318">
        <v>203.54999999999998</v>
      </c>
      <c r="L19" s="305">
        <v>198.15</v>
      </c>
      <c r="M19" s="305">
        <v>190.65</v>
      </c>
      <c r="N19" s="320">
        <v>18287000</v>
      </c>
      <c r="O19" s="321">
        <v>9.3048713738368908E-4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1364.75</v>
      </c>
      <c r="E20" s="317">
        <v>1376.8999999999999</v>
      </c>
      <c r="F20" s="318">
        <v>1342.8499999999997</v>
      </c>
      <c r="G20" s="318">
        <v>1320.9499999999998</v>
      </c>
      <c r="H20" s="318">
        <v>1286.8999999999996</v>
      </c>
      <c r="I20" s="318">
        <v>1398.7999999999997</v>
      </c>
      <c r="J20" s="318">
        <v>1432.85</v>
      </c>
      <c r="K20" s="318">
        <v>1454.7499999999998</v>
      </c>
      <c r="L20" s="305">
        <v>1410.95</v>
      </c>
      <c r="M20" s="305">
        <v>1355</v>
      </c>
      <c r="N20" s="320">
        <v>859500</v>
      </c>
      <c r="O20" s="321">
        <v>-5.1324503311258277E-2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106.35</v>
      </c>
      <c r="E21" s="317">
        <v>107.2</v>
      </c>
      <c r="F21" s="318">
        <v>104.65</v>
      </c>
      <c r="G21" s="318">
        <v>102.95</v>
      </c>
      <c r="H21" s="318">
        <v>100.4</v>
      </c>
      <c r="I21" s="318">
        <v>108.9</v>
      </c>
      <c r="J21" s="318">
        <v>111.44999999999999</v>
      </c>
      <c r="K21" s="318">
        <v>113.15</v>
      </c>
      <c r="L21" s="305">
        <v>109.75</v>
      </c>
      <c r="M21" s="305">
        <v>105.5</v>
      </c>
      <c r="N21" s="320">
        <v>12313000</v>
      </c>
      <c r="O21" s="321">
        <v>8.1890870749494776E-2</v>
      </c>
    </row>
    <row r="22" spans="1:15" ht="15">
      <c r="A22" s="278">
        <v>12</v>
      </c>
      <c r="B22" s="400" t="s">
        <v>45</v>
      </c>
      <c r="C22" s="278" t="s">
        <v>50</v>
      </c>
      <c r="D22" s="317">
        <v>52.95</v>
      </c>
      <c r="E22" s="317">
        <v>52.300000000000004</v>
      </c>
      <c r="F22" s="318">
        <v>50.400000000000006</v>
      </c>
      <c r="G22" s="318">
        <v>47.85</v>
      </c>
      <c r="H22" s="318">
        <v>45.95</v>
      </c>
      <c r="I22" s="318">
        <v>54.850000000000009</v>
      </c>
      <c r="J22" s="318">
        <v>56.75</v>
      </c>
      <c r="K22" s="318">
        <v>59.300000000000011</v>
      </c>
      <c r="L22" s="305">
        <v>54.2</v>
      </c>
      <c r="M22" s="305">
        <v>49.75</v>
      </c>
      <c r="N22" s="320">
        <v>59263000</v>
      </c>
      <c r="O22" s="321">
        <v>-6.1596440390796953E-2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1635.9</v>
      </c>
      <c r="E23" s="317">
        <v>1642.6833333333334</v>
      </c>
      <c r="F23" s="318">
        <v>1621.2166666666667</v>
      </c>
      <c r="G23" s="318">
        <v>1606.5333333333333</v>
      </c>
      <c r="H23" s="318">
        <v>1585.0666666666666</v>
      </c>
      <c r="I23" s="318">
        <v>1657.3666666666668</v>
      </c>
      <c r="J23" s="318">
        <v>1678.8333333333335</v>
      </c>
      <c r="K23" s="318">
        <v>1693.5166666666669</v>
      </c>
      <c r="L23" s="305">
        <v>1664.15</v>
      </c>
      <c r="M23" s="305">
        <v>1628</v>
      </c>
      <c r="N23" s="320">
        <v>5634600</v>
      </c>
      <c r="O23" s="321">
        <v>1.2779724993259639E-2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750.2</v>
      </c>
      <c r="E24" s="317">
        <v>744.83333333333337</v>
      </c>
      <c r="F24" s="318">
        <v>733.4666666666667</v>
      </c>
      <c r="G24" s="318">
        <v>716.73333333333335</v>
      </c>
      <c r="H24" s="318">
        <v>705.36666666666667</v>
      </c>
      <c r="I24" s="318">
        <v>761.56666666666672</v>
      </c>
      <c r="J24" s="318">
        <v>772.93333333333328</v>
      </c>
      <c r="K24" s="318">
        <v>789.66666666666674</v>
      </c>
      <c r="L24" s="305">
        <v>756.2</v>
      </c>
      <c r="M24" s="305">
        <v>728.1</v>
      </c>
      <c r="N24" s="320">
        <v>10629400</v>
      </c>
      <c r="O24" s="321">
        <v>-4.086696804814885E-2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430.55</v>
      </c>
      <c r="E25" s="317">
        <v>429.51666666666665</v>
      </c>
      <c r="F25" s="318">
        <v>414.83333333333331</v>
      </c>
      <c r="G25" s="318">
        <v>399.11666666666667</v>
      </c>
      <c r="H25" s="318">
        <v>384.43333333333334</v>
      </c>
      <c r="I25" s="318">
        <v>445.23333333333329</v>
      </c>
      <c r="J25" s="318">
        <v>459.91666666666669</v>
      </c>
      <c r="K25" s="318">
        <v>475.63333333333327</v>
      </c>
      <c r="L25" s="305">
        <v>444.2</v>
      </c>
      <c r="M25" s="305">
        <v>413.8</v>
      </c>
      <c r="N25" s="320">
        <v>65042400</v>
      </c>
      <c r="O25" s="321">
        <v>-1.1417523892901437E-2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2795.3</v>
      </c>
      <c r="E26" s="317">
        <v>2788.1833333333329</v>
      </c>
      <c r="F26" s="318">
        <v>2757.1666666666661</v>
      </c>
      <c r="G26" s="318">
        <v>2719.0333333333333</v>
      </c>
      <c r="H26" s="318">
        <v>2688.0166666666664</v>
      </c>
      <c r="I26" s="318">
        <v>2826.3166666666657</v>
      </c>
      <c r="J26" s="318">
        <v>2857.333333333333</v>
      </c>
      <c r="K26" s="318">
        <v>2895.4666666666653</v>
      </c>
      <c r="L26" s="305">
        <v>2819.2</v>
      </c>
      <c r="M26" s="305">
        <v>2750.05</v>
      </c>
      <c r="N26" s="320">
        <v>1715500</v>
      </c>
      <c r="O26" s="321">
        <v>-2.6114107294919104E-2</v>
      </c>
    </row>
    <row r="27" spans="1:15" ht="15">
      <c r="A27" s="278">
        <v>17</v>
      </c>
      <c r="B27" s="400" t="s">
        <v>58</v>
      </c>
      <c r="C27" s="278" t="s">
        <v>59</v>
      </c>
      <c r="D27" s="317">
        <v>5437.35</v>
      </c>
      <c r="E27" s="317">
        <v>5453.0999999999995</v>
      </c>
      <c r="F27" s="318">
        <v>5336.9999999999991</v>
      </c>
      <c r="G27" s="318">
        <v>5236.6499999999996</v>
      </c>
      <c r="H27" s="318">
        <v>5120.5499999999993</v>
      </c>
      <c r="I27" s="318">
        <v>5553.4499999999989</v>
      </c>
      <c r="J27" s="318">
        <v>5669.5499999999993</v>
      </c>
      <c r="K27" s="318">
        <v>5769.8999999999987</v>
      </c>
      <c r="L27" s="305">
        <v>5569.2</v>
      </c>
      <c r="M27" s="305">
        <v>5352.75</v>
      </c>
      <c r="N27" s="320">
        <v>770000</v>
      </c>
      <c r="O27" s="321">
        <v>-5.3327186107269095E-2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2493.35</v>
      </c>
      <c r="E28" s="317">
        <v>2500.7000000000003</v>
      </c>
      <c r="F28" s="318">
        <v>2458.4000000000005</v>
      </c>
      <c r="G28" s="318">
        <v>2423.4500000000003</v>
      </c>
      <c r="H28" s="318">
        <v>2381.1500000000005</v>
      </c>
      <c r="I28" s="318">
        <v>2535.6500000000005</v>
      </c>
      <c r="J28" s="318">
        <v>2577.9500000000007</v>
      </c>
      <c r="K28" s="318">
        <v>2612.9000000000005</v>
      </c>
      <c r="L28" s="305">
        <v>2543</v>
      </c>
      <c r="M28" s="305">
        <v>2465.75</v>
      </c>
      <c r="N28" s="320">
        <v>5929000</v>
      </c>
      <c r="O28" s="321">
        <v>3.5497533074269748E-2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1146.25</v>
      </c>
      <c r="E29" s="317">
        <v>1156.05</v>
      </c>
      <c r="F29" s="318">
        <v>1132.1999999999998</v>
      </c>
      <c r="G29" s="318">
        <v>1118.1499999999999</v>
      </c>
      <c r="H29" s="318">
        <v>1094.2999999999997</v>
      </c>
      <c r="I29" s="318">
        <v>1170.0999999999999</v>
      </c>
      <c r="J29" s="318">
        <v>1193.9499999999998</v>
      </c>
      <c r="K29" s="318">
        <v>1208</v>
      </c>
      <c r="L29" s="305">
        <v>1179.9000000000001</v>
      </c>
      <c r="M29" s="305">
        <v>1142</v>
      </c>
      <c r="N29" s="320">
        <v>1163200</v>
      </c>
      <c r="O29" s="321">
        <v>-7.5085324232081908E-3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263.60000000000002</v>
      </c>
      <c r="E30" s="317">
        <v>262.60000000000002</v>
      </c>
      <c r="F30" s="318">
        <v>256.40000000000003</v>
      </c>
      <c r="G30" s="318">
        <v>249.20000000000002</v>
      </c>
      <c r="H30" s="318">
        <v>243.00000000000003</v>
      </c>
      <c r="I30" s="318">
        <v>269.80000000000007</v>
      </c>
      <c r="J30" s="318">
        <v>276.00000000000011</v>
      </c>
      <c r="K30" s="318">
        <v>283.20000000000005</v>
      </c>
      <c r="L30" s="305">
        <v>268.8</v>
      </c>
      <c r="M30" s="305">
        <v>255.4</v>
      </c>
      <c r="N30" s="320">
        <v>10380000</v>
      </c>
      <c r="O30" s="321">
        <v>-7.6742448500373567E-2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45.7</v>
      </c>
      <c r="E31" s="317">
        <v>46.683333333333337</v>
      </c>
      <c r="F31" s="318">
        <v>44.266666666666673</v>
      </c>
      <c r="G31" s="318">
        <v>42.833333333333336</v>
      </c>
      <c r="H31" s="318">
        <v>40.416666666666671</v>
      </c>
      <c r="I31" s="318">
        <v>48.116666666666674</v>
      </c>
      <c r="J31" s="318">
        <v>50.533333333333331</v>
      </c>
      <c r="K31" s="318">
        <v>51.966666666666676</v>
      </c>
      <c r="L31" s="305">
        <v>49.1</v>
      </c>
      <c r="M31" s="305">
        <v>45.25</v>
      </c>
      <c r="N31" s="320">
        <v>56010200</v>
      </c>
      <c r="O31" s="321">
        <v>-0.10471346457548768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1405.05</v>
      </c>
      <c r="E32" s="317">
        <v>1419.0666666666668</v>
      </c>
      <c r="F32" s="318">
        <v>1383.3833333333337</v>
      </c>
      <c r="G32" s="318">
        <v>1361.7166666666669</v>
      </c>
      <c r="H32" s="318">
        <v>1326.0333333333338</v>
      </c>
      <c r="I32" s="318">
        <v>1440.7333333333336</v>
      </c>
      <c r="J32" s="318">
        <v>1476.4166666666665</v>
      </c>
      <c r="K32" s="318">
        <v>1498.0833333333335</v>
      </c>
      <c r="L32" s="305">
        <v>1454.75</v>
      </c>
      <c r="M32" s="305">
        <v>1397.4</v>
      </c>
      <c r="N32" s="320">
        <v>1155550</v>
      </c>
      <c r="O32" s="321">
        <v>-0.11648444070647603</v>
      </c>
    </row>
    <row r="33" spans="1:15" ht="15">
      <c r="A33" s="278">
        <v>23</v>
      </c>
      <c r="B33" s="400" t="s">
        <v>65</v>
      </c>
      <c r="C33" s="278" t="s">
        <v>66</v>
      </c>
      <c r="D33" s="317">
        <v>74.75</v>
      </c>
      <c r="E33" s="317">
        <v>75.433333333333337</v>
      </c>
      <c r="F33" s="318">
        <v>73.366666666666674</v>
      </c>
      <c r="G33" s="318">
        <v>71.983333333333334</v>
      </c>
      <c r="H33" s="318">
        <v>69.916666666666671</v>
      </c>
      <c r="I33" s="318">
        <v>76.816666666666677</v>
      </c>
      <c r="J33" s="318">
        <v>78.88333333333334</v>
      </c>
      <c r="K33" s="318">
        <v>80.26666666666668</v>
      </c>
      <c r="L33" s="305">
        <v>77.5</v>
      </c>
      <c r="M33" s="305">
        <v>74.05</v>
      </c>
      <c r="N33" s="320">
        <v>24986000</v>
      </c>
      <c r="O33" s="321">
        <v>6.0256301451243319E-2</v>
      </c>
    </row>
    <row r="34" spans="1:15" ht="15">
      <c r="A34" s="278">
        <v>24</v>
      </c>
      <c r="B34" s="400" t="s">
        <v>51</v>
      </c>
      <c r="C34" s="278" t="s">
        <v>67</v>
      </c>
      <c r="D34" s="317">
        <v>500.5</v>
      </c>
      <c r="E34" s="317">
        <v>504.76666666666665</v>
      </c>
      <c r="F34" s="318">
        <v>493.73333333333335</v>
      </c>
      <c r="G34" s="318">
        <v>486.9666666666667</v>
      </c>
      <c r="H34" s="318">
        <v>475.93333333333339</v>
      </c>
      <c r="I34" s="318">
        <v>511.5333333333333</v>
      </c>
      <c r="J34" s="318">
        <v>522.56666666666661</v>
      </c>
      <c r="K34" s="318">
        <v>529.33333333333326</v>
      </c>
      <c r="L34" s="305">
        <v>515.79999999999995</v>
      </c>
      <c r="M34" s="305">
        <v>498</v>
      </c>
      <c r="N34" s="320">
        <v>3994100</v>
      </c>
      <c r="O34" s="321">
        <v>2.0804048355355636E-2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362.65</v>
      </c>
      <c r="E35" s="317">
        <v>362.7</v>
      </c>
      <c r="F35" s="318">
        <v>354.4</v>
      </c>
      <c r="G35" s="318">
        <v>346.15</v>
      </c>
      <c r="H35" s="318">
        <v>337.84999999999997</v>
      </c>
      <c r="I35" s="318">
        <v>370.95</v>
      </c>
      <c r="J35" s="318">
        <v>379.25000000000006</v>
      </c>
      <c r="K35" s="318">
        <v>387.5</v>
      </c>
      <c r="L35" s="305">
        <v>371</v>
      </c>
      <c r="M35" s="305">
        <v>354.45</v>
      </c>
      <c r="N35" s="320">
        <v>5720900</v>
      </c>
      <c r="O35" s="321">
        <v>4.5065945708962038E-2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584.1</v>
      </c>
      <c r="E36" s="317">
        <v>585.41666666666674</v>
      </c>
      <c r="F36" s="318">
        <v>577.38333333333344</v>
      </c>
      <c r="G36" s="318">
        <v>570.66666666666674</v>
      </c>
      <c r="H36" s="318">
        <v>562.63333333333344</v>
      </c>
      <c r="I36" s="318">
        <v>592.13333333333344</v>
      </c>
      <c r="J36" s="318">
        <v>600.16666666666674</v>
      </c>
      <c r="K36" s="318">
        <v>606.88333333333344</v>
      </c>
      <c r="L36" s="305">
        <v>593.45000000000005</v>
      </c>
      <c r="M36" s="305">
        <v>578.70000000000005</v>
      </c>
      <c r="N36" s="320">
        <v>82969224</v>
      </c>
      <c r="O36" s="321">
        <v>-2.1010789324247586E-2</v>
      </c>
    </row>
    <row r="37" spans="1:15" ht="15">
      <c r="A37" s="278">
        <v>27</v>
      </c>
      <c r="B37" s="400" t="s">
        <v>65</v>
      </c>
      <c r="C37" s="278" t="s">
        <v>71</v>
      </c>
      <c r="D37" s="317">
        <v>27.9</v>
      </c>
      <c r="E37" s="317">
        <v>28</v>
      </c>
      <c r="F37" s="318">
        <v>27.15</v>
      </c>
      <c r="G37" s="318">
        <v>26.4</v>
      </c>
      <c r="H37" s="318">
        <v>25.549999999999997</v>
      </c>
      <c r="I37" s="318">
        <v>28.75</v>
      </c>
      <c r="J37" s="318">
        <v>29.6</v>
      </c>
      <c r="K37" s="318">
        <v>30.35</v>
      </c>
      <c r="L37" s="305">
        <v>28.85</v>
      </c>
      <c r="M37" s="305">
        <v>27.25</v>
      </c>
      <c r="N37" s="320">
        <v>66788600</v>
      </c>
      <c r="O37" s="321">
        <v>-0.11127463373740869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382</v>
      </c>
      <c r="E38" s="317">
        <v>384.45</v>
      </c>
      <c r="F38" s="318">
        <v>376.7</v>
      </c>
      <c r="G38" s="318">
        <v>371.4</v>
      </c>
      <c r="H38" s="318">
        <v>363.65</v>
      </c>
      <c r="I38" s="318">
        <v>389.75</v>
      </c>
      <c r="J38" s="318">
        <v>397.5</v>
      </c>
      <c r="K38" s="318">
        <v>402.8</v>
      </c>
      <c r="L38" s="305">
        <v>392.2</v>
      </c>
      <c r="M38" s="305">
        <v>379.15</v>
      </c>
      <c r="N38" s="320">
        <v>13912700</v>
      </c>
      <c r="O38" s="321">
        <v>9.6811884493406778E-3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11344.7</v>
      </c>
      <c r="E39" s="317">
        <v>11461.166666666666</v>
      </c>
      <c r="F39" s="318">
        <v>11106.283333333333</v>
      </c>
      <c r="G39" s="318">
        <v>10867.866666666667</v>
      </c>
      <c r="H39" s="318">
        <v>10512.983333333334</v>
      </c>
      <c r="I39" s="318">
        <v>11699.583333333332</v>
      </c>
      <c r="J39" s="318">
        <v>12054.466666666667</v>
      </c>
      <c r="K39" s="318">
        <v>12292.883333333331</v>
      </c>
      <c r="L39" s="305">
        <v>11816.05</v>
      </c>
      <c r="M39" s="305">
        <v>11222.75</v>
      </c>
      <c r="N39" s="320">
        <v>129760</v>
      </c>
      <c r="O39" s="321">
        <v>-4.4195639363582791E-2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393.65</v>
      </c>
      <c r="E40" s="317">
        <v>389.16666666666669</v>
      </c>
      <c r="F40" s="318">
        <v>380.48333333333335</v>
      </c>
      <c r="G40" s="318">
        <v>367.31666666666666</v>
      </c>
      <c r="H40" s="318">
        <v>358.63333333333333</v>
      </c>
      <c r="I40" s="318">
        <v>402.33333333333337</v>
      </c>
      <c r="J40" s="318">
        <v>411.01666666666665</v>
      </c>
      <c r="K40" s="318">
        <v>424.18333333333339</v>
      </c>
      <c r="L40" s="305">
        <v>397.85</v>
      </c>
      <c r="M40" s="305">
        <v>376</v>
      </c>
      <c r="N40" s="320">
        <v>19989000</v>
      </c>
      <c r="O40" s="321">
        <v>-3.0046292252598479E-2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3426.15</v>
      </c>
      <c r="E41" s="317">
        <v>3450.1833333333329</v>
      </c>
      <c r="F41" s="318">
        <v>3390.266666666666</v>
      </c>
      <c r="G41" s="318">
        <v>3354.3833333333332</v>
      </c>
      <c r="H41" s="318">
        <v>3294.4666666666662</v>
      </c>
      <c r="I41" s="318">
        <v>3486.0666666666657</v>
      </c>
      <c r="J41" s="318">
        <v>3545.9833333333327</v>
      </c>
      <c r="K41" s="318">
        <v>3581.8666666666654</v>
      </c>
      <c r="L41" s="305">
        <v>3510.1</v>
      </c>
      <c r="M41" s="305">
        <v>3414.3</v>
      </c>
      <c r="N41" s="320">
        <v>1785400</v>
      </c>
      <c r="O41" s="321">
        <v>-5.6805524615727333E-3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353.6</v>
      </c>
      <c r="E42" s="317">
        <v>355.2833333333333</v>
      </c>
      <c r="F42" s="318">
        <v>349.21666666666658</v>
      </c>
      <c r="G42" s="318">
        <v>344.83333333333326</v>
      </c>
      <c r="H42" s="318">
        <v>338.76666666666654</v>
      </c>
      <c r="I42" s="318">
        <v>359.66666666666663</v>
      </c>
      <c r="J42" s="318">
        <v>365.73333333333335</v>
      </c>
      <c r="K42" s="318">
        <v>370.11666666666667</v>
      </c>
      <c r="L42" s="305">
        <v>361.35</v>
      </c>
      <c r="M42" s="305">
        <v>350.9</v>
      </c>
      <c r="N42" s="320">
        <v>6078600</v>
      </c>
      <c r="O42" s="321">
        <v>-1.6725978647686834E-2</v>
      </c>
    </row>
    <row r="43" spans="1:15" ht="15">
      <c r="A43" s="278">
        <v>33</v>
      </c>
      <c r="B43" s="400" t="s">
        <v>55</v>
      </c>
      <c r="C43" s="278" t="s">
        <v>78</v>
      </c>
      <c r="D43" s="317">
        <v>100.5</v>
      </c>
      <c r="E43" s="317">
        <v>102.51666666666665</v>
      </c>
      <c r="F43" s="318">
        <v>97.3333333333333</v>
      </c>
      <c r="G43" s="318">
        <v>94.166666666666643</v>
      </c>
      <c r="H43" s="318">
        <v>88.983333333333292</v>
      </c>
      <c r="I43" s="318">
        <v>105.68333333333331</v>
      </c>
      <c r="J43" s="318">
        <v>110.86666666666665</v>
      </c>
      <c r="K43" s="318">
        <v>114.03333333333332</v>
      </c>
      <c r="L43" s="305">
        <v>107.7</v>
      </c>
      <c r="M43" s="305">
        <v>99.35</v>
      </c>
      <c r="N43" s="320">
        <v>11622800</v>
      </c>
      <c r="O43" s="321">
        <v>-0.11188202032551386</v>
      </c>
    </row>
    <row r="44" spans="1:15" ht="15">
      <c r="A44" s="278">
        <v>34</v>
      </c>
      <c r="B44" s="400" t="s">
        <v>80</v>
      </c>
      <c r="C44" s="278" t="s">
        <v>81</v>
      </c>
      <c r="D44" s="317">
        <v>317.85000000000002</v>
      </c>
      <c r="E44" s="317">
        <v>319.98333333333329</v>
      </c>
      <c r="F44" s="318">
        <v>312.01666666666659</v>
      </c>
      <c r="G44" s="318">
        <v>306.18333333333328</v>
      </c>
      <c r="H44" s="318">
        <v>298.21666666666658</v>
      </c>
      <c r="I44" s="318">
        <v>325.81666666666661</v>
      </c>
      <c r="J44" s="318">
        <v>333.7833333333333</v>
      </c>
      <c r="K44" s="318">
        <v>339.61666666666662</v>
      </c>
      <c r="L44" s="305">
        <v>327.95</v>
      </c>
      <c r="M44" s="305">
        <v>314.14999999999998</v>
      </c>
      <c r="N44" s="320">
        <v>2633000</v>
      </c>
      <c r="O44" s="321">
        <v>-4.1569598136284219E-2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146.9</v>
      </c>
      <c r="E45" s="317">
        <v>148.63333333333335</v>
      </c>
      <c r="F45" s="318">
        <v>142.9666666666667</v>
      </c>
      <c r="G45" s="318">
        <v>139.03333333333333</v>
      </c>
      <c r="H45" s="318">
        <v>133.36666666666667</v>
      </c>
      <c r="I45" s="318">
        <v>152.56666666666672</v>
      </c>
      <c r="J45" s="318">
        <v>158.23333333333341</v>
      </c>
      <c r="K45" s="318">
        <v>162.16666666666674</v>
      </c>
      <c r="L45" s="305">
        <v>154.30000000000001</v>
      </c>
      <c r="M45" s="305">
        <v>144.69999999999999</v>
      </c>
      <c r="N45" s="320">
        <v>6977500</v>
      </c>
      <c r="O45" s="321">
        <v>0.21137152777777779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636.35</v>
      </c>
      <c r="E46" s="317">
        <v>642.63333333333333</v>
      </c>
      <c r="F46" s="318">
        <v>628.4666666666667</v>
      </c>
      <c r="G46" s="318">
        <v>620.58333333333337</v>
      </c>
      <c r="H46" s="318">
        <v>606.41666666666674</v>
      </c>
      <c r="I46" s="318">
        <v>650.51666666666665</v>
      </c>
      <c r="J46" s="318">
        <v>664.68333333333339</v>
      </c>
      <c r="K46" s="318">
        <v>672.56666666666661</v>
      </c>
      <c r="L46" s="305">
        <v>656.8</v>
      </c>
      <c r="M46" s="305">
        <v>634.75</v>
      </c>
      <c r="N46" s="320">
        <v>10759200</v>
      </c>
      <c r="O46" s="321">
        <v>4.3538985286558099E-2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147</v>
      </c>
      <c r="E47" s="317">
        <v>147.06666666666669</v>
      </c>
      <c r="F47" s="318">
        <v>144.78333333333339</v>
      </c>
      <c r="G47" s="318">
        <v>142.56666666666669</v>
      </c>
      <c r="H47" s="318">
        <v>140.28333333333339</v>
      </c>
      <c r="I47" s="318">
        <v>149.28333333333339</v>
      </c>
      <c r="J47" s="318">
        <v>151.56666666666669</v>
      </c>
      <c r="K47" s="318">
        <v>153.78333333333339</v>
      </c>
      <c r="L47" s="305">
        <v>149.35</v>
      </c>
      <c r="M47" s="305">
        <v>144.85</v>
      </c>
      <c r="N47" s="320">
        <v>35256600</v>
      </c>
      <c r="O47" s="321">
        <v>3.2029365618340633E-2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1355.75</v>
      </c>
      <c r="E48" s="317">
        <v>1358.8</v>
      </c>
      <c r="F48" s="318">
        <v>1340.35</v>
      </c>
      <c r="G48" s="318">
        <v>1324.95</v>
      </c>
      <c r="H48" s="318">
        <v>1306.5</v>
      </c>
      <c r="I48" s="318">
        <v>1374.1999999999998</v>
      </c>
      <c r="J48" s="318">
        <v>1392.65</v>
      </c>
      <c r="K48" s="318">
        <v>1408.0499999999997</v>
      </c>
      <c r="L48" s="305">
        <v>1377.25</v>
      </c>
      <c r="M48" s="305">
        <v>1343.4</v>
      </c>
      <c r="N48" s="320">
        <v>2162300</v>
      </c>
      <c r="O48" s="321">
        <v>3.8319327731092437E-2</v>
      </c>
    </row>
    <row r="49" spans="1:15" ht="15">
      <c r="A49" s="278">
        <v>39</v>
      </c>
      <c r="B49" s="400" t="s">
        <v>40</v>
      </c>
      <c r="C49" s="278" t="s">
        <v>87</v>
      </c>
      <c r="D49" s="317">
        <v>412</v>
      </c>
      <c r="E49" s="317">
        <v>411.31666666666666</v>
      </c>
      <c r="F49" s="318">
        <v>401.7833333333333</v>
      </c>
      <c r="G49" s="318">
        <v>391.56666666666666</v>
      </c>
      <c r="H49" s="318">
        <v>382.0333333333333</v>
      </c>
      <c r="I49" s="318">
        <v>421.5333333333333</v>
      </c>
      <c r="J49" s="318">
        <v>431.06666666666672</v>
      </c>
      <c r="K49" s="318">
        <v>441.2833333333333</v>
      </c>
      <c r="L49" s="305">
        <v>420.85</v>
      </c>
      <c r="M49" s="305">
        <v>401.1</v>
      </c>
      <c r="N49" s="320">
        <v>6509895</v>
      </c>
      <c r="O49" s="321">
        <v>-2.481854366658862E-2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398.85</v>
      </c>
      <c r="E50" s="317">
        <v>396.58333333333331</v>
      </c>
      <c r="F50" s="318">
        <v>388.66666666666663</v>
      </c>
      <c r="G50" s="318">
        <v>378.48333333333329</v>
      </c>
      <c r="H50" s="318">
        <v>370.56666666666661</v>
      </c>
      <c r="I50" s="318">
        <v>406.76666666666665</v>
      </c>
      <c r="J50" s="318">
        <v>414.68333333333328</v>
      </c>
      <c r="K50" s="318">
        <v>424.86666666666667</v>
      </c>
      <c r="L50" s="305">
        <v>404.5</v>
      </c>
      <c r="M50" s="305">
        <v>386.4</v>
      </c>
      <c r="N50" s="320">
        <v>1566000</v>
      </c>
      <c r="O50" s="321">
        <v>4.1916167664670656E-2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458.95</v>
      </c>
      <c r="E51" s="317">
        <v>462.3</v>
      </c>
      <c r="F51" s="318">
        <v>454.8</v>
      </c>
      <c r="G51" s="318">
        <v>450.65</v>
      </c>
      <c r="H51" s="318">
        <v>443.15</v>
      </c>
      <c r="I51" s="318">
        <v>466.45000000000005</v>
      </c>
      <c r="J51" s="318">
        <v>473.95000000000005</v>
      </c>
      <c r="K51" s="318">
        <v>478.10000000000008</v>
      </c>
      <c r="L51" s="305">
        <v>469.8</v>
      </c>
      <c r="M51" s="305">
        <v>458.15</v>
      </c>
      <c r="N51" s="320">
        <v>12351250</v>
      </c>
      <c r="O51" s="321">
        <v>3.4528282725703259E-3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2409.6999999999998</v>
      </c>
      <c r="E52" s="317">
        <v>2405.2999999999997</v>
      </c>
      <c r="F52" s="318">
        <v>2339.4999999999995</v>
      </c>
      <c r="G52" s="318">
        <v>2269.2999999999997</v>
      </c>
      <c r="H52" s="318">
        <v>2203.4999999999995</v>
      </c>
      <c r="I52" s="318">
        <v>2475.4999999999995</v>
      </c>
      <c r="J52" s="318">
        <v>2541.2999999999997</v>
      </c>
      <c r="K52" s="318">
        <v>2611.4999999999995</v>
      </c>
      <c r="L52" s="305">
        <v>2471.1</v>
      </c>
      <c r="M52" s="305">
        <v>2335.1</v>
      </c>
      <c r="N52" s="320">
        <v>3052000</v>
      </c>
      <c r="O52" s="321">
        <v>4.1211790393013099E-2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153.19999999999999</v>
      </c>
      <c r="E53" s="317">
        <v>156.35</v>
      </c>
      <c r="F53" s="318">
        <v>149.29999999999998</v>
      </c>
      <c r="G53" s="318">
        <v>145.39999999999998</v>
      </c>
      <c r="H53" s="318">
        <v>138.34999999999997</v>
      </c>
      <c r="I53" s="318">
        <v>160.25</v>
      </c>
      <c r="J53" s="318">
        <v>167.3</v>
      </c>
      <c r="K53" s="318">
        <v>171.20000000000002</v>
      </c>
      <c r="L53" s="305">
        <v>163.4</v>
      </c>
      <c r="M53" s="305">
        <v>152.44999999999999</v>
      </c>
      <c r="N53" s="320">
        <v>26396700</v>
      </c>
      <c r="O53" s="321">
        <v>-2.5462962962962962E-2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3969.9</v>
      </c>
      <c r="E54" s="317">
        <v>3978.6666666666665</v>
      </c>
      <c r="F54" s="318">
        <v>3926.833333333333</v>
      </c>
      <c r="G54" s="318">
        <v>3883.7666666666664</v>
      </c>
      <c r="H54" s="318">
        <v>3831.9333333333329</v>
      </c>
      <c r="I54" s="318">
        <v>4021.7333333333331</v>
      </c>
      <c r="J54" s="318">
        <v>4073.5666666666662</v>
      </c>
      <c r="K54" s="318">
        <v>4116.6333333333332</v>
      </c>
      <c r="L54" s="305">
        <v>4030.5</v>
      </c>
      <c r="M54" s="305">
        <v>3935.6</v>
      </c>
      <c r="N54" s="320">
        <v>2998250</v>
      </c>
      <c r="O54" s="321">
        <v>-5.9676750932449235E-3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16919.099999999999</v>
      </c>
      <c r="E55" s="317">
        <v>17216.600000000002</v>
      </c>
      <c r="F55" s="318">
        <v>16534.000000000004</v>
      </c>
      <c r="G55" s="318">
        <v>16148.900000000001</v>
      </c>
      <c r="H55" s="318">
        <v>15466.300000000003</v>
      </c>
      <c r="I55" s="318">
        <v>17601.700000000004</v>
      </c>
      <c r="J55" s="318">
        <v>18284.300000000003</v>
      </c>
      <c r="K55" s="318">
        <v>18669.400000000005</v>
      </c>
      <c r="L55" s="305">
        <v>17899.2</v>
      </c>
      <c r="M55" s="305">
        <v>16831.5</v>
      </c>
      <c r="N55" s="320">
        <v>238625</v>
      </c>
      <c r="O55" s="321">
        <v>5.9863830863598998E-3</v>
      </c>
    </row>
    <row r="56" spans="1:15" ht="15">
      <c r="A56" s="278">
        <v>46</v>
      </c>
      <c r="B56" s="400" t="s">
        <v>58</v>
      </c>
      <c r="C56" s="278" t="s">
        <v>97</v>
      </c>
      <c r="D56" s="317">
        <v>49.4</v>
      </c>
      <c r="E56" s="317">
        <v>49.766666666666673</v>
      </c>
      <c r="F56" s="318">
        <v>48.583333333333343</v>
      </c>
      <c r="G56" s="318">
        <v>47.766666666666673</v>
      </c>
      <c r="H56" s="318">
        <v>46.583333333333343</v>
      </c>
      <c r="I56" s="318">
        <v>50.583333333333343</v>
      </c>
      <c r="J56" s="318">
        <v>51.766666666666666</v>
      </c>
      <c r="K56" s="318">
        <v>52.583333333333343</v>
      </c>
      <c r="L56" s="305">
        <v>50.95</v>
      </c>
      <c r="M56" s="305">
        <v>48.95</v>
      </c>
      <c r="N56" s="320">
        <v>10083900</v>
      </c>
      <c r="O56" s="321">
        <v>8.0780690660436E-2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960.8</v>
      </c>
      <c r="E57" s="317">
        <v>963.63333333333333</v>
      </c>
      <c r="F57" s="318">
        <v>949.81666666666661</v>
      </c>
      <c r="G57" s="318">
        <v>938.83333333333326</v>
      </c>
      <c r="H57" s="318">
        <v>925.01666666666654</v>
      </c>
      <c r="I57" s="318">
        <v>974.61666666666667</v>
      </c>
      <c r="J57" s="318">
        <v>988.43333333333351</v>
      </c>
      <c r="K57" s="318">
        <v>999.41666666666674</v>
      </c>
      <c r="L57" s="305">
        <v>977.45</v>
      </c>
      <c r="M57" s="305">
        <v>952.65</v>
      </c>
      <c r="N57" s="320">
        <v>2743400</v>
      </c>
      <c r="O57" s="321">
        <v>4.0033361134278564E-2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158.85</v>
      </c>
      <c r="E58" s="317">
        <v>162.1</v>
      </c>
      <c r="F58" s="318">
        <v>154.25</v>
      </c>
      <c r="G58" s="318">
        <v>149.65</v>
      </c>
      <c r="H58" s="318">
        <v>141.80000000000001</v>
      </c>
      <c r="I58" s="318">
        <v>166.7</v>
      </c>
      <c r="J58" s="318">
        <v>174.54999999999995</v>
      </c>
      <c r="K58" s="318">
        <v>179.14999999999998</v>
      </c>
      <c r="L58" s="305">
        <v>169.95</v>
      </c>
      <c r="M58" s="305">
        <v>157.5</v>
      </c>
      <c r="N58" s="320">
        <v>8094200</v>
      </c>
      <c r="O58" s="321">
        <v>0.18048040602622253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48.2</v>
      </c>
      <c r="E59" s="317">
        <v>48.75</v>
      </c>
      <c r="F59" s="318">
        <v>47</v>
      </c>
      <c r="G59" s="318">
        <v>45.8</v>
      </c>
      <c r="H59" s="318">
        <v>44.05</v>
      </c>
      <c r="I59" s="318">
        <v>49.95</v>
      </c>
      <c r="J59" s="318">
        <v>51.7</v>
      </c>
      <c r="K59" s="318">
        <v>52.900000000000006</v>
      </c>
      <c r="L59" s="305">
        <v>50.5</v>
      </c>
      <c r="M59" s="305">
        <v>47.55</v>
      </c>
      <c r="N59" s="320">
        <v>68857000</v>
      </c>
      <c r="O59" s="321">
        <v>6.346141965775004E-2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104.7</v>
      </c>
      <c r="E60" s="317">
        <v>103.31666666666668</v>
      </c>
      <c r="F60" s="318">
        <v>100.23333333333335</v>
      </c>
      <c r="G60" s="318">
        <v>95.766666666666666</v>
      </c>
      <c r="H60" s="318">
        <v>92.683333333333337</v>
      </c>
      <c r="I60" s="318">
        <v>107.78333333333336</v>
      </c>
      <c r="J60" s="318">
        <v>110.8666666666667</v>
      </c>
      <c r="K60" s="318">
        <v>115.33333333333337</v>
      </c>
      <c r="L60" s="305">
        <v>106.4</v>
      </c>
      <c r="M60" s="305">
        <v>98.85</v>
      </c>
      <c r="N60" s="320">
        <v>26084418</v>
      </c>
      <c r="O60" s="321">
        <v>-7.8520836293804967E-3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400.6</v>
      </c>
      <c r="E61" s="317">
        <v>400.7833333333333</v>
      </c>
      <c r="F61" s="318">
        <v>393.46666666666658</v>
      </c>
      <c r="G61" s="318">
        <v>386.33333333333326</v>
      </c>
      <c r="H61" s="318">
        <v>379.01666666666654</v>
      </c>
      <c r="I61" s="318">
        <v>407.91666666666663</v>
      </c>
      <c r="J61" s="318">
        <v>415.23333333333335</v>
      </c>
      <c r="K61" s="318">
        <v>422.36666666666667</v>
      </c>
      <c r="L61" s="305">
        <v>408.1</v>
      </c>
      <c r="M61" s="305">
        <v>393.65</v>
      </c>
      <c r="N61" s="320">
        <v>3518800</v>
      </c>
      <c r="O61" s="321">
        <v>-2.9591020655800999E-2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20.25</v>
      </c>
      <c r="E62" s="317">
        <v>20.349999999999998</v>
      </c>
      <c r="F62" s="318">
        <v>19.549999999999997</v>
      </c>
      <c r="G62" s="318">
        <v>18.849999999999998</v>
      </c>
      <c r="H62" s="318">
        <v>18.049999999999997</v>
      </c>
      <c r="I62" s="318">
        <v>21.049999999999997</v>
      </c>
      <c r="J62" s="318">
        <v>21.85</v>
      </c>
      <c r="K62" s="318">
        <v>22.549999999999997</v>
      </c>
      <c r="L62" s="305">
        <v>21.15</v>
      </c>
      <c r="M62" s="305">
        <v>19.649999999999999</v>
      </c>
      <c r="N62" s="320">
        <v>62955000</v>
      </c>
      <c r="O62" s="321">
        <v>6.3878326996197721E-2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658.45</v>
      </c>
      <c r="E63" s="317">
        <v>654.80000000000007</v>
      </c>
      <c r="F63" s="318">
        <v>648.85000000000014</v>
      </c>
      <c r="G63" s="318">
        <v>639.25000000000011</v>
      </c>
      <c r="H63" s="318">
        <v>633.30000000000018</v>
      </c>
      <c r="I63" s="318">
        <v>664.40000000000009</v>
      </c>
      <c r="J63" s="318">
        <v>670.35000000000014</v>
      </c>
      <c r="K63" s="318">
        <v>679.95</v>
      </c>
      <c r="L63" s="305">
        <v>660.75</v>
      </c>
      <c r="M63" s="305">
        <v>645.20000000000005</v>
      </c>
      <c r="N63" s="320">
        <v>6133800</v>
      </c>
      <c r="O63" s="321">
        <v>4.2897373763835225E-3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810.55</v>
      </c>
      <c r="E64" s="317">
        <v>813</v>
      </c>
      <c r="F64" s="318">
        <v>801.4</v>
      </c>
      <c r="G64" s="318">
        <v>792.25</v>
      </c>
      <c r="H64" s="318">
        <v>780.65</v>
      </c>
      <c r="I64" s="318">
        <v>822.15</v>
      </c>
      <c r="J64" s="318">
        <v>833.74999999999989</v>
      </c>
      <c r="K64" s="318">
        <v>842.9</v>
      </c>
      <c r="L64" s="305">
        <v>824.6</v>
      </c>
      <c r="M64" s="305">
        <v>803.85</v>
      </c>
      <c r="N64" s="320">
        <v>404300</v>
      </c>
      <c r="O64" s="321">
        <v>-4.6012269938650305E-2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616.79999999999995</v>
      </c>
      <c r="E65" s="317">
        <v>624.9</v>
      </c>
      <c r="F65" s="318">
        <v>606</v>
      </c>
      <c r="G65" s="318">
        <v>595.20000000000005</v>
      </c>
      <c r="H65" s="318">
        <v>576.30000000000007</v>
      </c>
      <c r="I65" s="318">
        <v>635.69999999999993</v>
      </c>
      <c r="J65" s="318">
        <v>654.5999999999998</v>
      </c>
      <c r="K65" s="318">
        <v>665.39999999999986</v>
      </c>
      <c r="L65" s="305">
        <v>643.79999999999995</v>
      </c>
      <c r="M65" s="305">
        <v>614.1</v>
      </c>
      <c r="N65" s="320">
        <v>19251500</v>
      </c>
      <c r="O65" s="321">
        <v>-2.9599318696383692E-4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546.65</v>
      </c>
      <c r="E66" s="317">
        <v>554.88333333333333</v>
      </c>
      <c r="F66" s="318">
        <v>536.41666666666663</v>
      </c>
      <c r="G66" s="318">
        <v>526.18333333333328</v>
      </c>
      <c r="H66" s="318">
        <v>507.71666666666658</v>
      </c>
      <c r="I66" s="318">
        <v>565.11666666666667</v>
      </c>
      <c r="J66" s="318">
        <v>583.58333333333337</v>
      </c>
      <c r="K66" s="318">
        <v>593.81666666666672</v>
      </c>
      <c r="L66" s="305">
        <v>573.35</v>
      </c>
      <c r="M66" s="305">
        <v>544.65</v>
      </c>
      <c r="N66" s="320">
        <v>5506000</v>
      </c>
      <c r="O66" s="321">
        <v>5.3175210405508801E-2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578.25</v>
      </c>
      <c r="E67" s="317">
        <v>577.43333333333328</v>
      </c>
      <c r="F67" s="318">
        <v>571.26666666666654</v>
      </c>
      <c r="G67" s="318">
        <v>564.2833333333333</v>
      </c>
      <c r="H67" s="318">
        <v>558.11666666666656</v>
      </c>
      <c r="I67" s="318">
        <v>584.41666666666652</v>
      </c>
      <c r="J67" s="318">
        <v>590.58333333333326</v>
      </c>
      <c r="K67" s="318">
        <v>597.56666666666649</v>
      </c>
      <c r="L67" s="305">
        <v>583.6</v>
      </c>
      <c r="M67" s="305">
        <v>570.45000000000005</v>
      </c>
      <c r="N67" s="320">
        <v>21044800</v>
      </c>
      <c r="O67" s="321">
        <v>4.7456720807432656E-3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1764.35</v>
      </c>
      <c r="E68" s="317">
        <v>1779.05</v>
      </c>
      <c r="F68" s="318">
        <v>1736.85</v>
      </c>
      <c r="G68" s="318">
        <v>1709.35</v>
      </c>
      <c r="H68" s="318">
        <v>1667.1499999999999</v>
      </c>
      <c r="I68" s="318">
        <v>1806.55</v>
      </c>
      <c r="J68" s="318">
        <v>1848.7500000000002</v>
      </c>
      <c r="K68" s="318">
        <v>1876.25</v>
      </c>
      <c r="L68" s="305">
        <v>1821.25</v>
      </c>
      <c r="M68" s="305">
        <v>1751.55</v>
      </c>
      <c r="N68" s="320">
        <v>28840150</v>
      </c>
      <c r="O68" s="321">
        <v>2.144347203972417E-2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1016.55</v>
      </c>
      <c r="E69" s="317">
        <v>1028.45</v>
      </c>
      <c r="F69" s="318">
        <v>993.90000000000009</v>
      </c>
      <c r="G69" s="318">
        <v>971.25</v>
      </c>
      <c r="H69" s="318">
        <v>936.7</v>
      </c>
      <c r="I69" s="318">
        <v>1051.1000000000001</v>
      </c>
      <c r="J69" s="318">
        <v>1085.6499999999999</v>
      </c>
      <c r="K69" s="318">
        <v>1108.3000000000002</v>
      </c>
      <c r="L69" s="305">
        <v>1063</v>
      </c>
      <c r="M69" s="305">
        <v>1005.8</v>
      </c>
      <c r="N69" s="320">
        <v>34176300</v>
      </c>
      <c r="O69" s="321">
        <v>-5.8628611092748063E-2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522.95000000000005</v>
      </c>
      <c r="E70" s="317">
        <v>523.35</v>
      </c>
      <c r="F70" s="318">
        <v>515.6</v>
      </c>
      <c r="G70" s="318">
        <v>508.25</v>
      </c>
      <c r="H70" s="318">
        <v>500.5</v>
      </c>
      <c r="I70" s="318">
        <v>530.70000000000005</v>
      </c>
      <c r="J70" s="318">
        <v>538.45000000000005</v>
      </c>
      <c r="K70" s="318">
        <v>545.80000000000007</v>
      </c>
      <c r="L70" s="305">
        <v>531.1</v>
      </c>
      <c r="M70" s="305">
        <v>516</v>
      </c>
      <c r="N70" s="320">
        <v>15009800</v>
      </c>
      <c r="O70" s="321">
        <v>1.4669298577686443E-2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2383.1999999999998</v>
      </c>
      <c r="E71" s="317">
        <v>2392.2333333333331</v>
      </c>
      <c r="F71" s="318">
        <v>2347.6666666666661</v>
      </c>
      <c r="G71" s="318">
        <v>2312.1333333333328</v>
      </c>
      <c r="H71" s="318">
        <v>2267.5666666666657</v>
      </c>
      <c r="I71" s="318">
        <v>2427.7666666666664</v>
      </c>
      <c r="J71" s="318">
        <v>2472.333333333333</v>
      </c>
      <c r="K71" s="318">
        <v>2507.8666666666668</v>
      </c>
      <c r="L71" s="305">
        <v>2436.8000000000002</v>
      </c>
      <c r="M71" s="305">
        <v>2356.6999999999998</v>
      </c>
      <c r="N71" s="320">
        <v>1965800</v>
      </c>
      <c r="O71" s="321">
        <v>1.8021750388399795E-2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146.75</v>
      </c>
      <c r="E72" s="317">
        <v>149.08333333333334</v>
      </c>
      <c r="F72" s="318">
        <v>143.26666666666668</v>
      </c>
      <c r="G72" s="318">
        <v>139.78333333333333</v>
      </c>
      <c r="H72" s="318">
        <v>133.96666666666667</v>
      </c>
      <c r="I72" s="318">
        <v>152.56666666666669</v>
      </c>
      <c r="J72" s="318">
        <v>158.38333333333335</v>
      </c>
      <c r="K72" s="318">
        <v>161.8666666666667</v>
      </c>
      <c r="L72" s="305">
        <v>154.9</v>
      </c>
      <c r="M72" s="305">
        <v>145.6</v>
      </c>
      <c r="N72" s="320">
        <v>28597500</v>
      </c>
      <c r="O72" s="321">
        <v>-4.0738628740104657E-2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216.95</v>
      </c>
      <c r="E73" s="317">
        <v>216.16666666666666</v>
      </c>
      <c r="F73" s="318">
        <v>209.18333333333331</v>
      </c>
      <c r="G73" s="318">
        <v>201.41666666666666</v>
      </c>
      <c r="H73" s="318">
        <v>194.43333333333331</v>
      </c>
      <c r="I73" s="318">
        <v>223.93333333333331</v>
      </c>
      <c r="J73" s="318">
        <v>230.91666666666666</v>
      </c>
      <c r="K73" s="318">
        <v>238.68333333333331</v>
      </c>
      <c r="L73" s="305">
        <v>223.15</v>
      </c>
      <c r="M73" s="305">
        <v>208.4</v>
      </c>
      <c r="N73" s="320">
        <v>14529300</v>
      </c>
      <c r="O73" s="321">
        <v>3.6622431506849316E-2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2102.9499999999998</v>
      </c>
      <c r="E74" s="317">
        <v>2094.7666666666664</v>
      </c>
      <c r="F74" s="318">
        <v>2075.2833333333328</v>
      </c>
      <c r="G74" s="318">
        <v>2047.6166666666663</v>
      </c>
      <c r="H74" s="318">
        <v>2028.1333333333328</v>
      </c>
      <c r="I74" s="318">
        <v>2122.4333333333329</v>
      </c>
      <c r="J74" s="318">
        <v>2141.9166666666665</v>
      </c>
      <c r="K74" s="318">
        <v>2169.583333333333</v>
      </c>
      <c r="L74" s="305">
        <v>2114.25</v>
      </c>
      <c r="M74" s="305">
        <v>2067.1</v>
      </c>
      <c r="N74" s="320">
        <v>19721100</v>
      </c>
      <c r="O74" s="321">
        <v>1.7348644298625728E-2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149</v>
      </c>
      <c r="E75" s="317">
        <v>144.71666666666667</v>
      </c>
      <c r="F75" s="318">
        <v>135.08333333333334</v>
      </c>
      <c r="G75" s="318">
        <v>121.16666666666669</v>
      </c>
      <c r="H75" s="318">
        <v>111.53333333333336</v>
      </c>
      <c r="I75" s="318">
        <v>158.63333333333333</v>
      </c>
      <c r="J75" s="318">
        <v>168.26666666666665</v>
      </c>
      <c r="K75" s="318">
        <v>182.18333333333331</v>
      </c>
      <c r="L75" s="305">
        <v>154.35</v>
      </c>
      <c r="M75" s="305">
        <v>130.80000000000001</v>
      </c>
      <c r="N75" s="320">
        <v>17392200</v>
      </c>
      <c r="O75" s="321">
        <v>0.19138529828815684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360.45</v>
      </c>
      <c r="E76" s="317">
        <v>362.5333333333333</v>
      </c>
      <c r="F76" s="318">
        <v>350.86666666666662</v>
      </c>
      <c r="G76" s="318">
        <v>341.2833333333333</v>
      </c>
      <c r="H76" s="318">
        <v>329.61666666666662</v>
      </c>
      <c r="I76" s="318">
        <v>372.11666666666662</v>
      </c>
      <c r="J76" s="318">
        <v>383.78333333333336</v>
      </c>
      <c r="K76" s="318">
        <v>393.36666666666662</v>
      </c>
      <c r="L76" s="305">
        <v>374.2</v>
      </c>
      <c r="M76" s="305">
        <v>352.95</v>
      </c>
      <c r="N76" s="320">
        <v>113495250</v>
      </c>
      <c r="O76" s="321">
        <v>3.9257655116841254E-2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397</v>
      </c>
      <c r="E77" s="317">
        <v>397.95</v>
      </c>
      <c r="F77" s="318">
        <v>389.45</v>
      </c>
      <c r="G77" s="318">
        <v>381.9</v>
      </c>
      <c r="H77" s="318">
        <v>373.4</v>
      </c>
      <c r="I77" s="318">
        <v>405.5</v>
      </c>
      <c r="J77" s="318">
        <v>414</v>
      </c>
      <c r="K77" s="318">
        <v>421.55</v>
      </c>
      <c r="L77" s="305">
        <v>406.45</v>
      </c>
      <c r="M77" s="305">
        <v>390.4</v>
      </c>
      <c r="N77" s="320">
        <v>9166500</v>
      </c>
      <c r="O77" s="321">
        <v>9.8280098280098278E-4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12.05</v>
      </c>
      <c r="E78" s="317">
        <v>11.966666666666667</v>
      </c>
      <c r="F78" s="318">
        <v>11.333333333333334</v>
      </c>
      <c r="G78" s="318">
        <v>10.616666666666667</v>
      </c>
      <c r="H78" s="318">
        <v>9.9833333333333343</v>
      </c>
      <c r="I78" s="318">
        <v>12.683333333333334</v>
      </c>
      <c r="J78" s="318">
        <v>13.316666666666666</v>
      </c>
      <c r="K78" s="318">
        <v>14.033333333333333</v>
      </c>
      <c r="L78" s="305">
        <v>12.6</v>
      </c>
      <c r="M78" s="305">
        <v>11.25</v>
      </c>
      <c r="N78" s="320">
        <v>330036000</v>
      </c>
      <c r="O78" s="321">
        <v>-3.4762314212013264E-2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25.75</v>
      </c>
      <c r="E79" s="317">
        <v>25.8</v>
      </c>
      <c r="F79" s="318">
        <v>24.5</v>
      </c>
      <c r="G79" s="318">
        <v>23.25</v>
      </c>
      <c r="H79" s="318">
        <v>21.95</v>
      </c>
      <c r="I79" s="318">
        <v>27.05</v>
      </c>
      <c r="J79" s="318">
        <v>28.350000000000005</v>
      </c>
      <c r="K79" s="318">
        <v>29.6</v>
      </c>
      <c r="L79" s="305">
        <v>27.1</v>
      </c>
      <c r="M79" s="305">
        <v>24.55</v>
      </c>
      <c r="N79" s="320">
        <v>120483000</v>
      </c>
      <c r="O79" s="321">
        <v>1.8209938136100579E-3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473.7</v>
      </c>
      <c r="E80" s="317">
        <v>480.04999999999995</v>
      </c>
      <c r="F80" s="318">
        <v>464.19999999999993</v>
      </c>
      <c r="G80" s="318">
        <v>454.7</v>
      </c>
      <c r="H80" s="318">
        <v>438.84999999999997</v>
      </c>
      <c r="I80" s="318">
        <v>489.5499999999999</v>
      </c>
      <c r="J80" s="318">
        <v>505.39999999999992</v>
      </c>
      <c r="K80" s="318">
        <v>514.89999999999986</v>
      </c>
      <c r="L80" s="305">
        <v>495.9</v>
      </c>
      <c r="M80" s="305">
        <v>470.55</v>
      </c>
      <c r="N80" s="320">
        <v>7416750</v>
      </c>
      <c r="O80" s="321">
        <v>0.12421842434347645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1118.3</v>
      </c>
      <c r="E81" s="317">
        <v>1146.2666666666667</v>
      </c>
      <c r="F81" s="318">
        <v>1084.2333333333333</v>
      </c>
      <c r="G81" s="318">
        <v>1050.1666666666667</v>
      </c>
      <c r="H81" s="318">
        <v>988.13333333333344</v>
      </c>
      <c r="I81" s="318">
        <v>1180.3333333333333</v>
      </c>
      <c r="J81" s="318">
        <v>1242.3666666666666</v>
      </c>
      <c r="K81" s="318">
        <v>1276.4333333333332</v>
      </c>
      <c r="L81" s="305">
        <v>1208.3</v>
      </c>
      <c r="M81" s="305">
        <v>1112.2</v>
      </c>
      <c r="N81" s="320">
        <v>3443800</v>
      </c>
      <c r="O81" s="321">
        <v>6.7235734331150612E-3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452.45</v>
      </c>
      <c r="E82" s="317">
        <v>453.9666666666667</v>
      </c>
      <c r="F82" s="318">
        <v>442.93333333333339</v>
      </c>
      <c r="G82" s="318">
        <v>433.41666666666669</v>
      </c>
      <c r="H82" s="318">
        <v>422.38333333333338</v>
      </c>
      <c r="I82" s="318">
        <v>463.48333333333341</v>
      </c>
      <c r="J82" s="318">
        <v>474.51666666666671</v>
      </c>
      <c r="K82" s="318">
        <v>484.03333333333342</v>
      </c>
      <c r="L82" s="305">
        <v>465</v>
      </c>
      <c r="M82" s="305">
        <v>444.45</v>
      </c>
      <c r="N82" s="320">
        <v>22192400</v>
      </c>
      <c r="O82" s="321">
        <v>3.2723414552426333E-2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230.55</v>
      </c>
      <c r="E83" s="317">
        <v>233.58333333333334</v>
      </c>
      <c r="F83" s="318">
        <v>225.4666666666667</v>
      </c>
      <c r="G83" s="318">
        <v>220.38333333333335</v>
      </c>
      <c r="H83" s="318">
        <v>212.26666666666671</v>
      </c>
      <c r="I83" s="318">
        <v>238.66666666666669</v>
      </c>
      <c r="J83" s="318">
        <v>246.7833333333333</v>
      </c>
      <c r="K83" s="318">
        <v>251.86666666666667</v>
      </c>
      <c r="L83" s="305">
        <v>241.7</v>
      </c>
      <c r="M83" s="305">
        <v>228.5</v>
      </c>
      <c r="N83" s="320">
        <v>8398400</v>
      </c>
      <c r="O83" s="321">
        <v>-8.8278336401831654E-3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719.7</v>
      </c>
      <c r="E84" s="317">
        <v>715.81666666666672</v>
      </c>
      <c r="F84" s="318">
        <v>706.78333333333342</v>
      </c>
      <c r="G84" s="318">
        <v>693.86666666666667</v>
      </c>
      <c r="H84" s="318">
        <v>684.83333333333337</v>
      </c>
      <c r="I84" s="318">
        <v>728.73333333333346</v>
      </c>
      <c r="J84" s="318">
        <v>737.76666666666677</v>
      </c>
      <c r="K84" s="318">
        <v>750.68333333333351</v>
      </c>
      <c r="L84" s="305">
        <v>724.85</v>
      </c>
      <c r="M84" s="305">
        <v>702.9</v>
      </c>
      <c r="N84" s="320">
        <v>46582800</v>
      </c>
      <c r="O84" s="321">
        <v>-4.8961804665470388E-3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93.25</v>
      </c>
      <c r="E85" s="317">
        <v>93.866666666666674</v>
      </c>
      <c r="F85" s="318">
        <v>91.383333333333354</v>
      </c>
      <c r="G85" s="318">
        <v>89.51666666666668</v>
      </c>
      <c r="H85" s="318">
        <v>87.03333333333336</v>
      </c>
      <c r="I85" s="318">
        <v>95.733333333333348</v>
      </c>
      <c r="J85" s="318">
        <v>98.216666666666669</v>
      </c>
      <c r="K85" s="318">
        <v>100.08333333333334</v>
      </c>
      <c r="L85" s="305">
        <v>96.35</v>
      </c>
      <c r="M85" s="305">
        <v>92</v>
      </c>
      <c r="N85" s="320">
        <v>46985000</v>
      </c>
      <c r="O85" s="321">
        <v>1.1363171614241956E-2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198</v>
      </c>
      <c r="E86" s="317">
        <v>199.61666666666665</v>
      </c>
      <c r="F86" s="318">
        <v>195.83333333333329</v>
      </c>
      <c r="G86" s="318">
        <v>193.66666666666663</v>
      </c>
      <c r="H86" s="318">
        <v>189.88333333333327</v>
      </c>
      <c r="I86" s="318">
        <v>201.7833333333333</v>
      </c>
      <c r="J86" s="318">
        <v>205.56666666666666</v>
      </c>
      <c r="K86" s="318">
        <v>207.73333333333332</v>
      </c>
      <c r="L86" s="305">
        <v>203.4</v>
      </c>
      <c r="M86" s="305">
        <v>197.45</v>
      </c>
      <c r="N86" s="320">
        <v>52424000</v>
      </c>
      <c r="O86" s="321">
        <v>3.6473491079336957E-2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143.94999999999999</v>
      </c>
      <c r="E87" s="317">
        <v>145.66666666666666</v>
      </c>
      <c r="F87" s="318">
        <v>140.38333333333333</v>
      </c>
      <c r="G87" s="318">
        <v>136.81666666666666</v>
      </c>
      <c r="H87" s="318">
        <v>131.53333333333333</v>
      </c>
      <c r="I87" s="318">
        <v>149.23333333333332</v>
      </c>
      <c r="J87" s="318">
        <v>154.51666666666668</v>
      </c>
      <c r="K87" s="318">
        <v>158.08333333333331</v>
      </c>
      <c r="L87" s="305">
        <v>150.94999999999999</v>
      </c>
      <c r="M87" s="305">
        <v>142.1</v>
      </c>
      <c r="N87" s="320">
        <v>18130000</v>
      </c>
      <c r="O87" s="321">
        <v>-3.5638297872340428E-2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194.85</v>
      </c>
      <c r="E88" s="317">
        <v>196.28333333333333</v>
      </c>
      <c r="F88" s="318">
        <v>190.71666666666667</v>
      </c>
      <c r="G88" s="318">
        <v>186.58333333333334</v>
      </c>
      <c r="H88" s="318">
        <v>181.01666666666668</v>
      </c>
      <c r="I88" s="318">
        <v>200.41666666666666</v>
      </c>
      <c r="J88" s="318">
        <v>205.98333333333332</v>
      </c>
      <c r="K88" s="318">
        <v>210.11666666666665</v>
      </c>
      <c r="L88" s="305">
        <v>201.85</v>
      </c>
      <c r="M88" s="305">
        <v>192.15</v>
      </c>
      <c r="N88" s="320">
        <v>36355700</v>
      </c>
      <c r="O88" s="321">
        <v>2.2198041961187871E-2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1676.9</v>
      </c>
      <c r="E89" s="317">
        <v>1688.3</v>
      </c>
      <c r="F89" s="318">
        <v>1657.6</v>
      </c>
      <c r="G89" s="318">
        <v>1638.3</v>
      </c>
      <c r="H89" s="318">
        <v>1607.6</v>
      </c>
      <c r="I89" s="318">
        <v>1707.6</v>
      </c>
      <c r="J89" s="318">
        <v>1738.3000000000002</v>
      </c>
      <c r="K89" s="318">
        <v>1757.6</v>
      </c>
      <c r="L89" s="305">
        <v>1719</v>
      </c>
      <c r="M89" s="305">
        <v>1669</v>
      </c>
      <c r="N89" s="320">
        <v>2838500</v>
      </c>
      <c r="O89" s="321">
        <v>-2.8908655490933972E-2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435.25</v>
      </c>
      <c r="E90" s="317">
        <v>430.13333333333338</v>
      </c>
      <c r="F90" s="318">
        <v>411.01666666666677</v>
      </c>
      <c r="G90" s="318">
        <v>386.78333333333336</v>
      </c>
      <c r="H90" s="318">
        <v>367.66666666666674</v>
      </c>
      <c r="I90" s="318">
        <v>454.36666666666679</v>
      </c>
      <c r="J90" s="318">
        <v>473.48333333333346</v>
      </c>
      <c r="K90" s="318">
        <v>497.71666666666681</v>
      </c>
      <c r="L90" s="305">
        <v>449.25</v>
      </c>
      <c r="M90" s="305">
        <v>405.9</v>
      </c>
      <c r="N90" s="320">
        <v>2738400</v>
      </c>
      <c r="O90" s="321">
        <v>0.22173641474078701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1334.25</v>
      </c>
      <c r="E91" s="317">
        <v>1337.2333333333333</v>
      </c>
      <c r="F91" s="318">
        <v>1309.0166666666667</v>
      </c>
      <c r="G91" s="318">
        <v>1283.7833333333333</v>
      </c>
      <c r="H91" s="318">
        <v>1255.5666666666666</v>
      </c>
      <c r="I91" s="318">
        <v>1362.4666666666667</v>
      </c>
      <c r="J91" s="318">
        <v>1390.6833333333334</v>
      </c>
      <c r="K91" s="318">
        <v>1415.9166666666667</v>
      </c>
      <c r="L91" s="305">
        <v>1365.45</v>
      </c>
      <c r="M91" s="305">
        <v>1312</v>
      </c>
      <c r="N91" s="320">
        <v>11243200</v>
      </c>
      <c r="O91" s="321">
        <v>2.8617433945692747E-2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63.3</v>
      </c>
      <c r="E92" s="317">
        <v>64.05</v>
      </c>
      <c r="F92" s="318">
        <v>61.699999999999989</v>
      </c>
      <c r="G92" s="318">
        <v>60.099999999999994</v>
      </c>
      <c r="H92" s="318">
        <v>57.749999999999986</v>
      </c>
      <c r="I92" s="318">
        <v>65.649999999999991</v>
      </c>
      <c r="J92" s="318">
        <v>67.999999999999986</v>
      </c>
      <c r="K92" s="318">
        <v>69.599999999999994</v>
      </c>
      <c r="L92" s="305">
        <v>66.400000000000006</v>
      </c>
      <c r="M92" s="305">
        <v>62.45</v>
      </c>
      <c r="N92" s="320">
        <v>24824400</v>
      </c>
      <c r="O92" s="321">
        <v>-3.6604107483816886E-2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260.89999999999998</v>
      </c>
      <c r="E93" s="317">
        <v>263.06666666666666</v>
      </c>
      <c r="F93" s="318">
        <v>254.58333333333331</v>
      </c>
      <c r="G93" s="318">
        <v>248.26666666666665</v>
      </c>
      <c r="H93" s="318">
        <v>239.7833333333333</v>
      </c>
      <c r="I93" s="318">
        <v>269.38333333333333</v>
      </c>
      <c r="J93" s="318">
        <v>277.86666666666667</v>
      </c>
      <c r="K93" s="318">
        <v>284.18333333333334</v>
      </c>
      <c r="L93" s="305">
        <v>271.55</v>
      </c>
      <c r="M93" s="305">
        <v>256.75</v>
      </c>
      <c r="N93" s="320">
        <v>8743300</v>
      </c>
      <c r="O93" s="321">
        <v>5.5495195325703801E-2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960.8</v>
      </c>
      <c r="E94" s="317">
        <v>967.2833333333333</v>
      </c>
      <c r="F94" s="318">
        <v>940.56666666666661</v>
      </c>
      <c r="G94" s="318">
        <v>920.33333333333326</v>
      </c>
      <c r="H94" s="318">
        <v>893.61666666666656</v>
      </c>
      <c r="I94" s="318">
        <v>987.51666666666665</v>
      </c>
      <c r="J94" s="318">
        <v>1014.2333333333333</v>
      </c>
      <c r="K94" s="318">
        <v>1034.4666666666667</v>
      </c>
      <c r="L94" s="305">
        <v>994</v>
      </c>
      <c r="M94" s="305">
        <v>947.05</v>
      </c>
      <c r="N94" s="320">
        <v>11270050</v>
      </c>
      <c r="O94" s="321">
        <v>-2.4871295695435863E-2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900.45</v>
      </c>
      <c r="E95" s="317">
        <v>898.41666666666663</v>
      </c>
      <c r="F95" s="318">
        <v>883.88333333333321</v>
      </c>
      <c r="G95" s="318">
        <v>867.31666666666661</v>
      </c>
      <c r="H95" s="318">
        <v>852.78333333333319</v>
      </c>
      <c r="I95" s="318">
        <v>914.98333333333323</v>
      </c>
      <c r="J95" s="318">
        <v>929.51666666666677</v>
      </c>
      <c r="K95" s="318">
        <v>946.08333333333326</v>
      </c>
      <c r="L95" s="305">
        <v>912.95</v>
      </c>
      <c r="M95" s="305">
        <v>881.85</v>
      </c>
      <c r="N95" s="320">
        <v>7395950</v>
      </c>
      <c r="O95" s="321">
        <v>-8.1935886174827853E-3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471.15</v>
      </c>
      <c r="E96" s="317">
        <v>477.88333333333338</v>
      </c>
      <c r="F96" s="318">
        <v>462.26666666666677</v>
      </c>
      <c r="G96" s="318">
        <v>453.38333333333338</v>
      </c>
      <c r="H96" s="318">
        <v>437.76666666666677</v>
      </c>
      <c r="I96" s="318">
        <v>486.76666666666677</v>
      </c>
      <c r="J96" s="318">
        <v>502.38333333333344</v>
      </c>
      <c r="K96" s="318">
        <v>511.26666666666677</v>
      </c>
      <c r="L96" s="305">
        <v>493.5</v>
      </c>
      <c r="M96" s="305">
        <v>469</v>
      </c>
      <c r="N96" s="320">
        <v>14600200</v>
      </c>
      <c r="O96" s="321">
        <v>-5.1377797159911694E-3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158.4</v>
      </c>
      <c r="E97" s="317">
        <v>160.54999999999998</v>
      </c>
      <c r="F97" s="318">
        <v>155.34999999999997</v>
      </c>
      <c r="G97" s="318">
        <v>152.29999999999998</v>
      </c>
      <c r="H97" s="318">
        <v>147.09999999999997</v>
      </c>
      <c r="I97" s="318">
        <v>163.59999999999997</v>
      </c>
      <c r="J97" s="318">
        <v>168.79999999999995</v>
      </c>
      <c r="K97" s="318">
        <v>171.84999999999997</v>
      </c>
      <c r="L97" s="305">
        <v>165.75</v>
      </c>
      <c r="M97" s="305">
        <v>157.5</v>
      </c>
      <c r="N97" s="320">
        <v>13557400</v>
      </c>
      <c r="O97" s="321">
        <v>-6.38706291774844E-2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137.9</v>
      </c>
      <c r="E98" s="317">
        <v>139.45000000000002</v>
      </c>
      <c r="F98" s="318">
        <v>135.00000000000003</v>
      </c>
      <c r="G98" s="318">
        <v>132.10000000000002</v>
      </c>
      <c r="H98" s="318">
        <v>127.65000000000003</v>
      </c>
      <c r="I98" s="318">
        <v>142.35000000000002</v>
      </c>
      <c r="J98" s="318">
        <v>146.80000000000001</v>
      </c>
      <c r="K98" s="318">
        <v>149.70000000000002</v>
      </c>
      <c r="L98" s="305">
        <v>143.9</v>
      </c>
      <c r="M98" s="305">
        <v>136.55000000000001</v>
      </c>
      <c r="N98" s="320">
        <v>12192000</v>
      </c>
      <c r="O98" s="321">
        <v>-6.6176470588235295E-2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331.35</v>
      </c>
      <c r="E99" s="317">
        <v>331.26666666666665</v>
      </c>
      <c r="F99" s="318">
        <v>325.63333333333333</v>
      </c>
      <c r="G99" s="318">
        <v>319.91666666666669</v>
      </c>
      <c r="H99" s="318">
        <v>314.28333333333336</v>
      </c>
      <c r="I99" s="318">
        <v>336.98333333333329</v>
      </c>
      <c r="J99" s="318">
        <v>342.61666666666662</v>
      </c>
      <c r="K99" s="318">
        <v>348.33333333333326</v>
      </c>
      <c r="L99" s="305">
        <v>336.9</v>
      </c>
      <c r="M99" s="305">
        <v>325.55</v>
      </c>
      <c r="N99" s="320">
        <v>11827600</v>
      </c>
      <c r="O99" s="321">
        <v>-2.1663426940733695E-2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5739.25</v>
      </c>
      <c r="E100" s="317">
        <v>5760.5166666666673</v>
      </c>
      <c r="F100" s="318">
        <v>5672.0833333333348</v>
      </c>
      <c r="G100" s="318">
        <v>5604.9166666666679</v>
      </c>
      <c r="H100" s="318">
        <v>5516.4833333333354</v>
      </c>
      <c r="I100" s="318">
        <v>5827.6833333333343</v>
      </c>
      <c r="J100" s="318">
        <v>5916.1166666666668</v>
      </c>
      <c r="K100" s="318">
        <v>5983.2833333333338</v>
      </c>
      <c r="L100" s="305">
        <v>5848.95</v>
      </c>
      <c r="M100" s="305">
        <v>5693.35</v>
      </c>
      <c r="N100" s="320">
        <v>2767900</v>
      </c>
      <c r="O100" s="321">
        <v>9.4824756555673077E-3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595.85</v>
      </c>
      <c r="E101" s="317">
        <v>596.25</v>
      </c>
      <c r="F101" s="318">
        <v>580.75</v>
      </c>
      <c r="G101" s="318">
        <v>565.65</v>
      </c>
      <c r="H101" s="318">
        <v>550.15</v>
      </c>
      <c r="I101" s="318">
        <v>611.35</v>
      </c>
      <c r="J101" s="318">
        <v>626.85</v>
      </c>
      <c r="K101" s="318">
        <v>641.95000000000005</v>
      </c>
      <c r="L101" s="305">
        <v>611.75</v>
      </c>
      <c r="M101" s="305">
        <v>581.15</v>
      </c>
      <c r="N101" s="320">
        <v>11032500</v>
      </c>
      <c r="O101" s="321">
        <v>1.3783597518952447E-2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475.4</v>
      </c>
      <c r="E102" s="317">
        <v>478.48333333333335</v>
      </c>
      <c r="F102" s="318">
        <v>469.91666666666669</v>
      </c>
      <c r="G102" s="318">
        <v>464.43333333333334</v>
      </c>
      <c r="H102" s="318">
        <v>455.86666666666667</v>
      </c>
      <c r="I102" s="318">
        <v>483.9666666666667</v>
      </c>
      <c r="J102" s="318">
        <v>492.5333333333333</v>
      </c>
      <c r="K102" s="318">
        <v>498.01666666666671</v>
      </c>
      <c r="L102" s="305">
        <v>487.05</v>
      </c>
      <c r="M102" s="305">
        <v>473</v>
      </c>
      <c r="N102" s="320">
        <v>2493400</v>
      </c>
      <c r="O102" s="321">
        <v>3.663003663003663E-3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990.85</v>
      </c>
      <c r="E103" s="317">
        <v>1002.4</v>
      </c>
      <c r="F103" s="318">
        <v>976.25</v>
      </c>
      <c r="G103" s="318">
        <v>961.65</v>
      </c>
      <c r="H103" s="318">
        <v>935.5</v>
      </c>
      <c r="I103" s="318">
        <v>1017</v>
      </c>
      <c r="J103" s="318">
        <v>1043.1499999999999</v>
      </c>
      <c r="K103" s="318">
        <v>1057.75</v>
      </c>
      <c r="L103" s="305">
        <v>1028.55</v>
      </c>
      <c r="M103" s="305">
        <v>987.8</v>
      </c>
      <c r="N103" s="320">
        <v>1465200</v>
      </c>
      <c r="O103" s="321">
        <v>3.6991368680641184E-3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919.5</v>
      </c>
      <c r="E104" s="317">
        <v>920.61666666666667</v>
      </c>
      <c r="F104" s="318">
        <v>908.43333333333339</v>
      </c>
      <c r="G104" s="318">
        <v>897.36666666666667</v>
      </c>
      <c r="H104" s="318">
        <v>885.18333333333339</v>
      </c>
      <c r="I104" s="318">
        <v>931.68333333333339</v>
      </c>
      <c r="J104" s="318">
        <v>943.86666666666656</v>
      </c>
      <c r="K104" s="318">
        <v>954.93333333333339</v>
      </c>
      <c r="L104" s="305">
        <v>932.8</v>
      </c>
      <c r="M104" s="305">
        <v>909.55</v>
      </c>
      <c r="N104" s="320">
        <v>1368800</v>
      </c>
      <c r="O104" s="321">
        <v>-1.4968336211859529E-2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99.5</v>
      </c>
      <c r="E105" s="317">
        <v>101.45</v>
      </c>
      <c r="F105" s="318">
        <v>96.9</v>
      </c>
      <c r="G105" s="318">
        <v>94.3</v>
      </c>
      <c r="H105" s="318">
        <v>89.75</v>
      </c>
      <c r="I105" s="318">
        <v>104.05000000000001</v>
      </c>
      <c r="J105" s="318">
        <v>108.6</v>
      </c>
      <c r="K105" s="318">
        <v>111.20000000000002</v>
      </c>
      <c r="L105" s="305">
        <v>106</v>
      </c>
      <c r="M105" s="305">
        <v>98.85</v>
      </c>
      <c r="N105" s="320">
        <v>25035000</v>
      </c>
      <c r="O105" s="321">
        <v>0.12163978494623656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64232.75</v>
      </c>
      <c r="E106" s="317">
        <v>64444.833333333336</v>
      </c>
      <c r="F106" s="318">
        <v>63713.616666666669</v>
      </c>
      <c r="G106" s="318">
        <v>63194.48333333333</v>
      </c>
      <c r="H106" s="318">
        <v>62463.266666666663</v>
      </c>
      <c r="I106" s="318">
        <v>64963.966666666674</v>
      </c>
      <c r="J106" s="318">
        <v>65695.183333333334</v>
      </c>
      <c r="K106" s="318">
        <v>66214.31666666668</v>
      </c>
      <c r="L106" s="305">
        <v>65176.05</v>
      </c>
      <c r="M106" s="305">
        <v>63925.7</v>
      </c>
      <c r="N106" s="320">
        <v>16560</v>
      </c>
      <c r="O106" s="321">
        <v>-4.2774566473988439E-2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914.75</v>
      </c>
      <c r="E107" s="317">
        <v>922.51666666666677</v>
      </c>
      <c r="F107" s="318">
        <v>903.03333333333353</v>
      </c>
      <c r="G107" s="318">
        <v>891.31666666666672</v>
      </c>
      <c r="H107" s="318">
        <v>871.83333333333348</v>
      </c>
      <c r="I107" s="318">
        <v>934.23333333333358</v>
      </c>
      <c r="J107" s="318">
        <v>953.71666666666692</v>
      </c>
      <c r="K107" s="318">
        <v>965.43333333333362</v>
      </c>
      <c r="L107" s="305">
        <v>942</v>
      </c>
      <c r="M107" s="305">
        <v>910.8</v>
      </c>
      <c r="N107" s="320">
        <v>1419750</v>
      </c>
      <c r="O107" s="321">
        <v>4.2400881057268726E-2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32.950000000000003</v>
      </c>
      <c r="E108" s="317">
        <v>33.199999999999996</v>
      </c>
      <c r="F108" s="318">
        <v>32.099999999999994</v>
      </c>
      <c r="G108" s="318">
        <v>31.25</v>
      </c>
      <c r="H108" s="318">
        <v>30.15</v>
      </c>
      <c r="I108" s="318">
        <v>34.04999999999999</v>
      </c>
      <c r="J108" s="318">
        <v>35.15</v>
      </c>
      <c r="K108" s="318">
        <v>35.999999999999986</v>
      </c>
      <c r="L108" s="305">
        <v>34.299999999999997</v>
      </c>
      <c r="M108" s="305">
        <v>32.35</v>
      </c>
      <c r="N108" s="320">
        <v>30747500</v>
      </c>
      <c r="O108" s="321">
        <v>-5.8344511616226578E-2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2664.05</v>
      </c>
      <c r="E109" s="317">
        <v>2609.7166666666667</v>
      </c>
      <c r="F109" s="318">
        <v>2538.3333333333335</v>
      </c>
      <c r="G109" s="318">
        <v>2412.6166666666668</v>
      </c>
      <c r="H109" s="318">
        <v>2341.2333333333336</v>
      </c>
      <c r="I109" s="318">
        <v>2735.4333333333334</v>
      </c>
      <c r="J109" s="318">
        <v>2806.8166666666666</v>
      </c>
      <c r="K109" s="318">
        <v>2932.5333333333333</v>
      </c>
      <c r="L109" s="305">
        <v>2681.1</v>
      </c>
      <c r="M109" s="305">
        <v>2484</v>
      </c>
      <c r="N109" s="320">
        <v>735600</v>
      </c>
      <c r="O109" s="321">
        <v>-5.0047342080346271E-3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31.1</v>
      </c>
      <c r="E110" s="317">
        <v>31.633333333333336</v>
      </c>
      <c r="F110" s="318">
        <v>30.06666666666667</v>
      </c>
      <c r="G110" s="318">
        <v>29.033333333333335</v>
      </c>
      <c r="H110" s="318">
        <v>27.466666666666669</v>
      </c>
      <c r="I110" s="318">
        <v>32.666666666666671</v>
      </c>
      <c r="J110" s="318">
        <v>34.233333333333341</v>
      </c>
      <c r="K110" s="318">
        <v>35.266666666666673</v>
      </c>
      <c r="L110" s="305">
        <v>33.200000000000003</v>
      </c>
      <c r="M110" s="305">
        <v>30.6</v>
      </c>
      <c r="N110" s="320">
        <v>25062000</v>
      </c>
      <c r="O110" s="321">
        <v>-0.27236303457886946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16804.55</v>
      </c>
      <c r="E111" s="317">
        <v>16891.283333333336</v>
      </c>
      <c r="F111" s="318">
        <v>16669.316666666673</v>
      </c>
      <c r="G111" s="318">
        <v>16534.083333333336</v>
      </c>
      <c r="H111" s="318">
        <v>16312.116666666672</v>
      </c>
      <c r="I111" s="318">
        <v>17026.516666666674</v>
      </c>
      <c r="J111" s="318">
        <v>17248.483333333341</v>
      </c>
      <c r="K111" s="318">
        <v>17383.716666666674</v>
      </c>
      <c r="L111" s="305">
        <v>17113.25</v>
      </c>
      <c r="M111" s="305">
        <v>16756.05</v>
      </c>
      <c r="N111" s="320">
        <v>399150</v>
      </c>
      <c r="O111" s="321">
        <v>3.5140041493775934E-2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1450.7</v>
      </c>
      <c r="E112" s="317">
        <v>1465.8833333333332</v>
      </c>
      <c r="F112" s="318">
        <v>1429.0666666666664</v>
      </c>
      <c r="G112" s="318">
        <v>1407.4333333333332</v>
      </c>
      <c r="H112" s="318">
        <v>1370.6166666666663</v>
      </c>
      <c r="I112" s="318">
        <v>1487.5166666666664</v>
      </c>
      <c r="J112" s="318">
        <v>1524.333333333333</v>
      </c>
      <c r="K112" s="318">
        <v>1545.9666666666665</v>
      </c>
      <c r="L112" s="305">
        <v>1502.7</v>
      </c>
      <c r="M112" s="305">
        <v>1444.25</v>
      </c>
      <c r="N112" s="320">
        <v>444375</v>
      </c>
      <c r="O112" s="321">
        <v>3.7653239929947457E-2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91.35</v>
      </c>
      <c r="E113" s="317">
        <v>92.066666666666663</v>
      </c>
      <c r="F113" s="318">
        <v>89.383333333333326</v>
      </c>
      <c r="G113" s="318">
        <v>87.416666666666657</v>
      </c>
      <c r="H113" s="318">
        <v>84.73333333333332</v>
      </c>
      <c r="I113" s="318">
        <v>94.033333333333331</v>
      </c>
      <c r="J113" s="318">
        <v>96.716666666666669</v>
      </c>
      <c r="K113" s="318">
        <v>98.683333333333337</v>
      </c>
      <c r="L113" s="305">
        <v>94.75</v>
      </c>
      <c r="M113" s="305">
        <v>90.1</v>
      </c>
      <c r="N113" s="320">
        <v>29890600</v>
      </c>
      <c r="O113" s="321">
        <v>1.1077999262594248E-2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98.75</v>
      </c>
      <c r="E114" s="317">
        <v>98.816666666666663</v>
      </c>
      <c r="F114" s="318">
        <v>97.633333333333326</v>
      </c>
      <c r="G114" s="318">
        <v>96.516666666666666</v>
      </c>
      <c r="H114" s="318">
        <v>95.333333333333329</v>
      </c>
      <c r="I114" s="318">
        <v>99.933333333333323</v>
      </c>
      <c r="J114" s="318">
        <v>101.11666666666666</v>
      </c>
      <c r="K114" s="318">
        <v>102.23333333333332</v>
      </c>
      <c r="L114" s="305">
        <v>100</v>
      </c>
      <c r="M114" s="305">
        <v>97.7</v>
      </c>
      <c r="N114" s="320">
        <v>48541500</v>
      </c>
      <c r="O114" s="321">
        <v>6.1874261550898578E-3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91.1</v>
      </c>
      <c r="E115" s="317">
        <v>91.133333333333326</v>
      </c>
      <c r="F115" s="318">
        <v>89.216666666666654</v>
      </c>
      <c r="G115" s="318">
        <v>87.333333333333329</v>
      </c>
      <c r="H115" s="318">
        <v>85.416666666666657</v>
      </c>
      <c r="I115" s="318">
        <v>93.016666666666652</v>
      </c>
      <c r="J115" s="318">
        <v>94.933333333333337</v>
      </c>
      <c r="K115" s="318">
        <v>96.816666666666649</v>
      </c>
      <c r="L115" s="305">
        <v>93.05</v>
      </c>
      <c r="M115" s="305">
        <v>89.25</v>
      </c>
      <c r="N115" s="320">
        <v>51483800</v>
      </c>
      <c r="O115" s="321">
        <v>3.4898095791363222E-2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19453.349999999999</v>
      </c>
      <c r="E116" s="317">
        <v>19620.3</v>
      </c>
      <c r="F116" s="318">
        <v>19100.75</v>
      </c>
      <c r="G116" s="318">
        <v>18748.150000000001</v>
      </c>
      <c r="H116" s="318">
        <v>18228.600000000002</v>
      </c>
      <c r="I116" s="318">
        <v>19972.899999999998</v>
      </c>
      <c r="J116" s="318">
        <v>20492.449999999993</v>
      </c>
      <c r="K116" s="318">
        <v>20845.049999999996</v>
      </c>
      <c r="L116" s="305">
        <v>20139.849999999999</v>
      </c>
      <c r="M116" s="305">
        <v>19267.7</v>
      </c>
      <c r="N116" s="320">
        <v>107220</v>
      </c>
      <c r="O116" s="321">
        <v>-1.170614803207669E-2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1085.5</v>
      </c>
      <c r="E117" s="317">
        <v>1108.3999999999999</v>
      </c>
      <c r="F117" s="318">
        <v>1051.0999999999997</v>
      </c>
      <c r="G117" s="318">
        <v>1016.6999999999998</v>
      </c>
      <c r="H117" s="318">
        <v>959.39999999999964</v>
      </c>
      <c r="I117" s="318">
        <v>1142.7999999999997</v>
      </c>
      <c r="J117" s="318">
        <v>1200.0999999999999</v>
      </c>
      <c r="K117" s="318">
        <v>1234.4999999999998</v>
      </c>
      <c r="L117" s="305">
        <v>1165.7</v>
      </c>
      <c r="M117" s="305">
        <v>1074</v>
      </c>
      <c r="N117" s="320">
        <v>3885414</v>
      </c>
      <c r="O117" s="321">
        <v>-4.8183686087844299E-3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257.2</v>
      </c>
      <c r="E118" s="317">
        <v>257.5333333333333</v>
      </c>
      <c r="F118" s="318">
        <v>253.11666666666662</v>
      </c>
      <c r="G118" s="318">
        <v>249.0333333333333</v>
      </c>
      <c r="H118" s="318">
        <v>244.61666666666662</v>
      </c>
      <c r="I118" s="318">
        <v>261.61666666666662</v>
      </c>
      <c r="J118" s="318">
        <v>266.03333333333336</v>
      </c>
      <c r="K118" s="318">
        <v>270.11666666666662</v>
      </c>
      <c r="L118" s="305">
        <v>261.95</v>
      </c>
      <c r="M118" s="305">
        <v>253.45</v>
      </c>
      <c r="N118" s="320">
        <v>12717000</v>
      </c>
      <c r="O118" s="321">
        <v>1.1809163911195087E-3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85.7</v>
      </c>
      <c r="E119" s="317">
        <v>86.84999999999998</v>
      </c>
      <c r="F119" s="318">
        <v>83.94999999999996</v>
      </c>
      <c r="G119" s="318">
        <v>82.199999999999974</v>
      </c>
      <c r="H119" s="318">
        <v>79.299999999999955</v>
      </c>
      <c r="I119" s="318">
        <v>88.599999999999966</v>
      </c>
      <c r="J119" s="318">
        <v>91.499999999999972</v>
      </c>
      <c r="K119" s="318">
        <v>93.249999999999972</v>
      </c>
      <c r="L119" s="305">
        <v>89.75</v>
      </c>
      <c r="M119" s="305">
        <v>85.1</v>
      </c>
      <c r="N119" s="320">
        <v>41174200</v>
      </c>
      <c r="O119" s="321">
        <v>1.3570566948130278E-3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1494.75</v>
      </c>
      <c r="E120" s="317">
        <v>1503.5833333333333</v>
      </c>
      <c r="F120" s="318">
        <v>1483.1666666666665</v>
      </c>
      <c r="G120" s="318">
        <v>1471.5833333333333</v>
      </c>
      <c r="H120" s="318">
        <v>1451.1666666666665</v>
      </c>
      <c r="I120" s="318">
        <v>1515.1666666666665</v>
      </c>
      <c r="J120" s="318">
        <v>1535.583333333333</v>
      </c>
      <c r="K120" s="318">
        <v>1547.1666666666665</v>
      </c>
      <c r="L120" s="305">
        <v>1524</v>
      </c>
      <c r="M120" s="305">
        <v>1492</v>
      </c>
      <c r="N120" s="320">
        <v>2458500</v>
      </c>
      <c r="O120" s="321">
        <v>1.4441922838869404E-2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32.6</v>
      </c>
      <c r="E121" s="317">
        <v>33.450000000000003</v>
      </c>
      <c r="F121" s="318">
        <v>31.450000000000003</v>
      </c>
      <c r="G121" s="318">
        <v>30.299999999999997</v>
      </c>
      <c r="H121" s="318">
        <v>28.299999999999997</v>
      </c>
      <c r="I121" s="318">
        <v>34.600000000000009</v>
      </c>
      <c r="J121" s="318">
        <v>36.600000000000009</v>
      </c>
      <c r="K121" s="318">
        <v>37.750000000000014</v>
      </c>
      <c r="L121" s="305">
        <v>35.450000000000003</v>
      </c>
      <c r="M121" s="305">
        <v>32.299999999999997</v>
      </c>
      <c r="N121" s="320">
        <v>72397900</v>
      </c>
      <c r="O121" s="321">
        <v>-0.10878439096448575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172.1</v>
      </c>
      <c r="E122" s="317">
        <v>172.78333333333333</v>
      </c>
      <c r="F122" s="318">
        <v>170.06666666666666</v>
      </c>
      <c r="G122" s="318">
        <v>168.03333333333333</v>
      </c>
      <c r="H122" s="318">
        <v>165.31666666666666</v>
      </c>
      <c r="I122" s="318">
        <v>174.81666666666666</v>
      </c>
      <c r="J122" s="318">
        <v>177.5333333333333</v>
      </c>
      <c r="K122" s="318">
        <v>179.56666666666666</v>
      </c>
      <c r="L122" s="305">
        <v>175.5</v>
      </c>
      <c r="M122" s="305">
        <v>170.75</v>
      </c>
      <c r="N122" s="320">
        <v>35668000</v>
      </c>
      <c r="O122" s="321">
        <v>-2.300865563712063E-2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1123.6500000000001</v>
      </c>
      <c r="E123" s="317">
        <v>1148.0666666666666</v>
      </c>
      <c r="F123" s="318">
        <v>1068.0833333333333</v>
      </c>
      <c r="G123" s="318">
        <v>1012.5166666666667</v>
      </c>
      <c r="H123" s="318">
        <v>932.5333333333333</v>
      </c>
      <c r="I123" s="318">
        <v>1203.6333333333332</v>
      </c>
      <c r="J123" s="318">
        <v>1283.6166666666668</v>
      </c>
      <c r="K123" s="318">
        <v>1339.1833333333332</v>
      </c>
      <c r="L123" s="305">
        <v>1228.05</v>
      </c>
      <c r="M123" s="305">
        <v>1092.5</v>
      </c>
      <c r="N123" s="320">
        <v>1797200</v>
      </c>
      <c r="O123" s="321">
        <v>0.10665024630541872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613.29999999999995</v>
      </c>
      <c r="E124" s="317">
        <v>619.75</v>
      </c>
      <c r="F124" s="318">
        <v>601.95000000000005</v>
      </c>
      <c r="G124" s="318">
        <v>590.6</v>
      </c>
      <c r="H124" s="318">
        <v>572.80000000000007</v>
      </c>
      <c r="I124" s="318">
        <v>631.1</v>
      </c>
      <c r="J124" s="318">
        <v>648.9</v>
      </c>
      <c r="K124" s="318">
        <v>660.25</v>
      </c>
      <c r="L124" s="305">
        <v>637.54999999999995</v>
      </c>
      <c r="M124" s="305">
        <v>608.4</v>
      </c>
      <c r="N124" s="320">
        <v>847900</v>
      </c>
      <c r="O124" s="321">
        <v>5.0616442599591104E-2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132.75</v>
      </c>
      <c r="E125" s="317">
        <v>133.78333333333333</v>
      </c>
      <c r="F125" s="318">
        <v>129.26666666666665</v>
      </c>
      <c r="G125" s="318">
        <v>125.78333333333333</v>
      </c>
      <c r="H125" s="318">
        <v>121.26666666666665</v>
      </c>
      <c r="I125" s="318">
        <v>137.26666666666665</v>
      </c>
      <c r="J125" s="318">
        <v>141.78333333333336</v>
      </c>
      <c r="K125" s="318">
        <v>145.26666666666665</v>
      </c>
      <c r="L125" s="305">
        <v>138.30000000000001</v>
      </c>
      <c r="M125" s="305">
        <v>130.30000000000001</v>
      </c>
      <c r="N125" s="320">
        <v>23840200</v>
      </c>
      <c r="O125" s="321">
        <v>8.4197409590336905E-2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101.15</v>
      </c>
      <c r="E126" s="317">
        <v>101.75</v>
      </c>
      <c r="F126" s="318">
        <v>98.9</v>
      </c>
      <c r="G126" s="318">
        <v>96.65</v>
      </c>
      <c r="H126" s="318">
        <v>93.800000000000011</v>
      </c>
      <c r="I126" s="318">
        <v>104</v>
      </c>
      <c r="J126" s="318">
        <v>106.85</v>
      </c>
      <c r="K126" s="318">
        <v>109.1</v>
      </c>
      <c r="L126" s="305">
        <v>104.6</v>
      </c>
      <c r="M126" s="305">
        <v>99.5</v>
      </c>
      <c r="N126" s="320">
        <v>19980000</v>
      </c>
      <c r="O126" s="321">
        <v>-4.7210300429184553E-2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1572.7</v>
      </c>
      <c r="E127" s="317">
        <v>1585.3833333333332</v>
      </c>
      <c r="F127" s="318">
        <v>1552.9666666666665</v>
      </c>
      <c r="G127" s="318">
        <v>1533.2333333333333</v>
      </c>
      <c r="H127" s="318">
        <v>1500.8166666666666</v>
      </c>
      <c r="I127" s="318">
        <v>1605.1166666666663</v>
      </c>
      <c r="J127" s="318">
        <v>1637.5333333333333</v>
      </c>
      <c r="K127" s="318">
        <v>1657.2666666666662</v>
      </c>
      <c r="L127" s="305">
        <v>1617.8</v>
      </c>
      <c r="M127" s="305">
        <v>1565.65</v>
      </c>
      <c r="N127" s="320">
        <v>24250100</v>
      </c>
      <c r="O127" s="321">
        <v>-1.7835228667266629E-2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32.75</v>
      </c>
      <c r="E128" s="317">
        <v>33.433333333333337</v>
      </c>
      <c r="F128" s="318">
        <v>31.666666666666671</v>
      </c>
      <c r="G128" s="318">
        <v>30.583333333333336</v>
      </c>
      <c r="H128" s="318">
        <v>28.81666666666667</v>
      </c>
      <c r="I128" s="318">
        <v>34.516666666666673</v>
      </c>
      <c r="J128" s="318">
        <v>36.283333333333339</v>
      </c>
      <c r="K128" s="318">
        <v>37.366666666666674</v>
      </c>
      <c r="L128" s="305">
        <v>35.200000000000003</v>
      </c>
      <c r="M128" s="305">
        <v>32.35</v>
      </c>
      <c r="N128" s="320">
        <v>45584700</v>
      </c>
      <c r="O128" s="321">
        <v>0.14288328899831268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780.35</v>
      </c>
      <c r="E129" s="317">
        <v>788.26666666666677</v>
      </c>
      <c r="F129" s="318">
        <v>769.53333333333353</v>
      </c>
      <c r="G129" s="318">
        <v>758.71666666666681</v>
      </c>
      <c r="H129" s="318">
        <v>739.98333333333358</v>
      </c>
      <c r="I129" s="318">
        <v>799.08333333333348</v>
      </c>
      <c r="J129" s="318">
        <v>817.81666666666683</v>
      </c>
      <c r="K129" s="318">
        <v>828.63333333333344</v>
      </c>
      <c r="L129" s="305">
        <v>807</v>
      </c>
      <c r="M129" s="305">
        <v>777.45</v>
      </c>
      <c r="N129" s="320">
        <v>4461000</v>
      </c>
      <c r="O129" s="321">
        <v>1.9365895458440446E-2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186.8</v>
      </c>
      <c r="E130" s="317">
        <v>190.16666666666666</v>
      </c>
      <c r="F130" s="318">
        <v>182.63333333333333</v>
      </c>
      <c r="G130" s="318">
        <v>178.46666666666667</v>
      </c>
      <c r="H130" s="318">
        <v>170.93333333333334</v>
      </c>
      <c r="I130" s="318">
        <v>194.33333333333331</v>
      </c>
      <c r="J130" s="318">
        <v>201.86666666666667</v>
      </c>
      <c r="K130" s="318">
        <v>206.0333333333333</v>
      </c>
      <c r="L130" s="305">
        <v>197.7</v>
      </c>
      <c r="M130" s="305">
        <v>186</v>
      </c>
      <c r="N130" s="320">
        <v>120753000</v>
      </c>
      <c r="O130" s="321">
        <v>-0.10150006696727533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21225.55</v>
      </c>
      <c r="E131" s="317">
        <v>21502.116666666665</v>
      </c>
      <c r="F131" s="318">
        <v>20789.283333333329</v>
      </c>
      <c r="G131" s="318">
        <v>20353.016666666663</v>
      </c>
      <c r="H131" s="318">
        <v>19640.183333333327</v>
      </c>
      <c r="I131" s="318">
        <v>21938.383333333331</v>
      </c>
      <c r="J131" s="318">
        <v>22651.216666666667</v>
      </c>
      <c r="K131" s="318">
        <v>23087.483333333334</v>
      </c>
      <c r="L131" s="305">
        <v>22214.95</v>
      </c>
      <c r="M131" s="305">
        <v>21065.85</v>
      </c>
      <c r="N131" s="320">
        <v>145450</v>
      </c>
      <c r="O131" s="321">
        <v>1.0323468685478321E-3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1131.3</v>
      </c>
      <c r="E132" s="317">
        <v>1144.2333333333333</v>
      </c>
      <c r="F132" s="318">
        <v>1114.2666666666667</v>
      </c>
      <c r="G132" s="318">
        <v>1097.2333333333333</v>
      </c>
      <c r="H132" s="318">
        <v>1067.2666666666667</v>
      </c>
      <c r="I132" s="318">
        <v>1161.2666666666667</v>
      </c>
      <c r="J132" s="318">
        <v>1191.2333333333333</v>
      </c>
      <c r="K132" s="318">
        <v>1208.2666666666667</v>
      </c>
      <c r="L132" s="305">
        <v>1174.2</v>
      </c>
      <c r="M132" s="305">
        <v>1127.2</v>
      </c>
      <c r="N132" s="320">
        <v>2199450</v>
      </c>
      <c r="O132" s="321">
        <v>-3.0780416868637906E-2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3691.65</v>
      </c>
      <c r="E133" s="317">
        <v>3683.6</v>
      </c>
      <c r="F133" s="318">
        <v>3612.2</v>
      </c>
      <c r="G133" s="318">
        <v>3532.75</v>
      </c>
      <c r="H133" s="318">
        <v>3461.35</v>
      </c>
      <c r="I133" s="318">
        <v>3763.0499999999997</v>
      </c>
      <c r="J133" s="318">
        <v>3834.4500000000003</v>
      </c>
      <c r="K133" s="318">
        <v>3913.8999999999996</v>
      </c>
      <c r="L133" s="305">
        <v>3755</v>
      </c>
      <c r="M133" s="305">
        <v>3604.15</v>
      </c>
      <c r="N133" s="320">
        <v>599250</v>
      </c>
      <c r="O133" s="321">
        <v>-3.6188178528347409E-2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628.9</v>
      </c>
      <c r="E134" s="317">
        <v>636.43333333333328</v>
      </c>
      <c r="F134" s="318">
        <v>616.46666666666658</v>
      </c>
      <c r="G134" s="318">
        <v>604.0333333333333</v>
      </c>
      <c r="H134" s="318">
        <v>584.06666666666661</v>
      </c>
      <c r="I134" s="318">
        <v>648.86666666666656</v>
      </c>
      <c r="J134" s="318">
        <v>668.83333333333326</v>
      </c>
      <c r="K134" s="318">
        <v>681.26666666666654</v>
      </c>
      <c r="L134" s="305">
        <v>656.4</v>
      </c>
      <c r="M134" s="305">
        <v>624</v>
      </c>
      <c r="N134" s="320">
        <v>2857900</v>
      </c>
      <c r="O134" s="321">
        <v>-0.12126802570488578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489</v>
      </c>
      <c r="E135" s="317">
        <v>490.40000000000003</v>
      </c>
      <c r="F135" s="318">
        <v>483.05000000000007</v>
      </c>
      <c r="G135" s="318">
        <v>477.1</v>
      </c>
      <c r="H135" s="318">
        <v>469.75000000000006</v>
      </c>
      <c r="I135" s="318">
        <v>496.35000000000008</v>
      </c>
      <c r="J135" s="318">
        <v>503.7000000000001</v>
      </c>
      <c r="K135" s="318">
        <v>509.65000000000009</v>
      </c>
      <c r="L135" s="305">
        <v>497.75</v>
      </c>
      <c r="M135" s="305">
        <v>484.45</v>
      </c>
      <c r="N135" s="320">
        <v>36589250</v>
      </c>
      <c r="O135" s="321">
        <v>-1.2171943380282451E-2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392.5</v>
      </c>
      <c r="E136" s="317">
        <v>397.48333333333335</v>
      </c>
      <c r="F136" s="318">
        <v>385.01666666666671</v>
      </c>
      <c r="G136" s="318">
        <v>377.53333333333336</v>
      </c>
      <c r="H136" s="318">
        <v>365.06666666666672</v>
      </c>
      <c r="I136" s="318">
        <v>404.9666666666667</v>
      </c>
      <c r="J136" s="318">
        <v>417.43333333333339</v>
      </c>
      <c r="K136" s="318">
        <v>424.91666666666669</v>
      </c>
      <c r="L136" s="305">
        <v>409.95</v>
      </c>
      <c r="M136" s="305">
        <v>390</v>
      </c>
      <c r="N136" s="320">
        <v>4879200</v>
      </c>
      <c r="O136" s="321">
        <v>3.3882143538236605E-2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304.05</v>
      </c>
      <c r="E137" s="317">
        <v>306.81666666666666</v>
      </c>
      <c r="F137" s="318">
        <v>300.63333333333333</v>
      </c>
      <c r="G137" s="318">
        <v>297.21666666666664</v>
      </c>
      <c r="H137" s="318">
        <v>291.0333333333333</v>
      </c>
      <c r="I137" s="318">
        <v>310.23333333333335</v>
      </c>
      <c r="J137" s="318">
        <v>316.41666666666663</v>
      </c>
      <c r="K137" s="318">
        <v>319.83333333333337</v>
      </c>
      <c r="L137" s="305">
        <v>313</v>
      </c>
      <c r="M137" s="305">
        <v>303.39999999999998</v>
      </c>
      <c r="N137" s="320">
        <v>2024000</v>
      </c>
      <c r="O137" s="321">
        <v>9.6777411952509232E-3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376.95</v>
      </c>
      <c r="E138" s="317">
        <v>378.8</v>
      </c>
      <c r="F138" s="318">
        <v>373.8</v>
      </c>
      <c r="G138" s="318">
        <v>370.65</v>
      </c>
      <c r="H138" s="318">
        <v>365.65</v>
      </c>
      <c r="I138" s="318">
        <v>381.95000000000005</v>
      </c>
      <c r="J138" s="318">
        <v>386.95000000000005</v>
      </c>
      <c r="K138" s="318">
        <v>390.10000000000008</v>
      </c>
      <c r="L138" s="305">
        <v>383.8</v>
      </c>
      <c r="M138" s="305">
        <v>375.65</v>
      </c>
      <c r="N138" s="320">
        <v>11024100</v>
      </c>
      <c r="O138" s="321">
        <v>-1.0661497455779016E-2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115.55</v>
      </c>
      <c r="E139" s="317">
        <v>116.01666666666667</v>
      </c>
      <c r="F139" s="318">
        <v>112.83333333333333</v>
      </c>
      <c r="G139" s="318">
        <v>110.11666666666666</v>
      </c>
      <c r="H139" s="318">
        <v>106.93333333333332</v>
      </c>
      <c r="I139" s="318">
        <v>118.73333333333333</v>
      </c>
      <c r="J139" s="318">
        <v>121.91666666666667</v>
      </c>
      <c r="K139" s="318">
        <v>124.63333333333334</v>
      </c>
      <c r="L139" s="305">
        <v>119.2</v>
      </c>
      <c r="M139" s="305">
        <v>113.3</v>
      </c>
      <c r="N139" s="320">
        <v>84769500</v>
      </c>
      <c r="O139" s="321">
        <v>-1.4655301678594634E-2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42.75</v>
      </c>
      <c r="E140" s="317">
        <v>43.366666666666667</v>
      </c>
      <c r="F140" s="318">
        <v>41.883333333333333</v>
      </c>
      <c r="G140" s="318">
        <v>41.016666666666666</v>
      </c>
      <c r="H140" s="318">
        <v>39.533333333333331</v>
      </c>
      <c r="I140" s="318">
        <v>44.233333333333334</v>
      </c>
      <c r="J140" s="318">
        <v>45.716666666666669</v>
      </c>
      <c r="K140" s="318">
        <v>46.583333333333336</v>
      </c>
      <c r="L140" s="305">
        <v>44.85</v>
      </c>
      <c r="M140" s="305">
        <v>42.5</v>
      </c>
      <c r="N140" s="320">
        <v>55440000</v>
      </c>
      <c r="O140" s="321">
        <v>1.0913268236645606E-2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334.15</v>
      </c>
      <c r="E141" s="317">
        <v>337.2833333333333</v>
      </c>
      <c r="F141" s="318">
        <v>323.91666666666663</v>
      </c>
      <c r="G141" s="318">
        <v>313.68333333333334</v>
      </c>
      <c r="H141" s="318">
        <v>300.31666666666666</v>
      </c>
      <c r="I141" s="318">
        <v>347.51666666666659</v>
      </c>
      <c r="J141" s="318">
        <v>360.88333333333327</v>
      </c>
      <c r="K141" s="318">
        <v>371.11666666666656</v>
      </c>
      <c r="L141" s="305">
        <v>350.65</v>
      </c>
      <c r="M141" s="305">
        <v>327.05</v>
      </c>
      <c r="N141" s="320">
        <v>21379700</v>
      </c>
      <c r="O141" s="321">
        <v>4.5779160430057031E-2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2074.9</v>
      </c>
      <c r="E142" s="317">
        <v>2079.9333333333334</v>
      </c>
      <c r="F142" s="318">
        <v>2060.9666666666667</v>
      </c>
      <c r="G142" s="318">
        <v>2047.0333333333333</v>
      </c>
      <c r="H142" s="318">
        <v>2028.0666666666666</v>
      </c>
      <c r="I142" s="318">
        <v>2093.8666666666668</v>
      </c>
      <c r="J142" s="318">
        <v>2112.8333333333339</v>
      </c>
      <c r="K142" s="318">
        <v>2126.7666666666669</v>
      </c>
      <c r="L142" s="305">
        <v>2098.9</v>
      </c>
      <c r="M142" s="305">
        <v>2066</v>
      </c>
      <c r="N142" s="320">
        <v>13720950</v>
      </c>
      <c r="O142" s="321">
        <v>7.4747689833800203E-3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589.1</v>
      </c>
      <c r="E143" s="317">
        <v>589.1</v>
      </c>
      <c r="F143" s="318">
        <v>579.6</v>
      </c>
      <c r="G143" s="318">
        <v>570.1</v>
      </c>
      <c r="H143" s="318">
        <v>560.6</v>
      </c>
      <c r="I143" s="318">
        <v>598.6</v>
      </c>
      <c r="J143" s="318">
        <v>608.1</v>
      </c>
      <c r="K143" s="318">
        <v>617.6</v>
      </c>
      <c r="L143" s="305">
        <v>598.6</v>
      </c>
      <c r="M143" s="305">
        <v>579.6</v>
      </c>
      <c r="N143" s="320">
        <v>16278000</v>
      </c>
      <c r="O143" s="321">
        <v>-1.8735532407407409E-2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1029.05</v>
      </c>
      <c r="E144" s="317">
        <v>1029.75</v>
      </c>
      <c r="F144" s="318">
        <v>1007.3</v>
      </c>
      <c r="G144" s="318">
        <v>985.55</v>
      </c>
      <c r="H144" s="318">
        <v>963.09999999999991</v>
      </c>
      <c r="I144" s="318">
        <v>1051.5</v>
      </c>
      <c r="J144" s="318">
        <v>1073.9499999999998</v>
      </c>
      <c r="K144" s="318">
        <v>1095.7</v>
      </c>
      <c r="L144" s="305">
        <v>1052.2</v>
      </c>
      <c r="M144" s="305">
        <v>1008</v>
      </c>
      <c r="N144" s="320">
        <v>7757250</v>
      </c>
      <c r="O144" s="321">
        <v>0.16344206974128234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2366.5500000000002</v>
      </c>
      <c r="E145" s="317">
        <v>2362.3333333333335</v>
      </c>
      <c r="F145" s="318">
        <v>2334.7666666666669</v>
      </c>
      <c r="G145" s="318">
        <v>2302.9833333333336</v>
      </c>
      <c r="H145" s="318">
        <v>2275.416666666667</v>
      </c>
      <c r="I145" s="318">
        <v>2394.1166666666668</v>
      </c>
      <c r="J145" s="318">
        <v>2421.6833333333334</v>
      </c>
      <c r="K145" s="318">
        <v>2453.4666666666667</v>
      </c>
      <c r="L145" s="305">
        <v>2389.9</v>
      </c>
      <c r="M145" s="305">
        <v>2330.5500000000002</v>
      </c>
      <c r="N145" s="320">
        <v>1368500</v>
      </c>
      <c r="O145" s="321">
        <v>7.3126142595978066E-4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330.15</v>
      </c>
      <c r="E146" s="317">
        <v>334.21666666666664</v>
      </c>
      <c r="F146" s="318">
        <v>323.93333333333328</v>
      </c>
      <c r="G146" s="318">
        <v>317.71666666666664</v>
      </c>
      <c r="H146" s="318">
        <v>307.43333333333328</v>
      </c>
      <c r="I146" s="318">
        <v>340.43333333333328</v>
      </c>
      <c r="J146" s="318">
        <v>350.7166666666667</v>
      </c>
      <c r="K146" s="318">
        <v>356.93333333333328</v>
      </c>
      <c r="L146" s="305">
        <v>344.5</v>
      </c>
      <c r="M146" s="305">
        <v>328</v>
      </c>
      <c r="N146" s="320">
        <v>2283000</v>
      </c>
      <c r="O146" s="321">
        <v>-2.6212319790301442E-3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351.35</v>
      </c>
      <c r="E147" s="317">
        <v>356</v>
      </c>
      <c r="F147" s="318">
        <v>344.75</v>
      </c>
      <c r="G147" s="318">
        <v>338.15</v>
      </c>
      <c r="H147" s="318">
        <v>326.89999999999998</v>
      </c>
      <c r="I147" s="318">
        <v>362.6</v>
      </c>
      <c r="J147" s="318">
        <v>373.85</v>
      </c>
      <c r="K147" s="318">
        <v>380.45000000000005</v>
      </c>
      <c r="L147" s="305">
        <v>367.25</v>
      </c>
      <c r="M147" s="305">
        <v>349.4</v>
      </c>
      <c r="N147" s="320">
        <v>4167100</v>
      </c>
      <c r="O147" s="321">
        <v>-2.7945601716858337E-2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1018.1</v>
      </c>
      <c r="E148" s="317">
        <v>1026.3666666666666</v>
      </c>
      <c r="F148" s="318">
        <v>992.73333333333312</v>
      </c>
      <c r="G148" s="318">
        <v>967.36666666666656</v>
      </c>
      <c r="H148" s="318">
        <v>933.73333333333312</v>
      </c>
      <c r="I148" s="318">
        <v>1051.7333333333331</v>
      </c>
      <c r="J148" s="318">
        <v>1085.3666666666668</v>
      </c>
      <c r="K148" s="318">
        <v>1110.7333333333331</v>
      </c>
      <c r="L148" s="305">
        <v>1060</v>
      </c>
      <c r="M148" s="305">
        <v>1001</v>
      </c>
      <c r="N148" s="320">
        <v>1369900</v>
      </c>
      <c r="O148" s="321">
        <v>-7.8625235404896424E-2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196.75</v>
      </c>
      <c r="E149" s="317">
        <v>195.81666666666669</v>
      </c>
      <c r="F149" s="318">
        <v>189.28333333333339</v>
      </c>
      <c r="G149" s="318">
        <v>181.81666666666669</v>
      </c>
      <c r="H149" s="318">
        <v>175.28333333333339</v>
      </c>
      <c r="I149" s="318">
        <v>203.28333333333339</v>
      </c>
      <c r="J149" s="318">
        <v>209.81666666666669</v>
      </c>
      <c r="K149" s="318">
        <v>217.28333333333339</v>
      </c>
      <c r="L149" s="305">
        <v>202.35</v>
      </c>
      <c r="M149" s="305">
        <v>188.35</v>
      </c>
      <c r="N149" s="320">
        <v>3397000</v>
      </c>
      <c r="O149" s="321">
        <v>4.6615522075361245E-2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3784.25</v>
      </c>
      <c r="E150" s="317">
        <v>3823.2000000000003</v>
      </c>
      <c r="F150" s="318">
        <v>3731.0500000000006</v>
      </c>
      <c r="G150" s="318">
        <v>3677.8500000000004</v>
      </c>
      <c r="H150" s="318">
        <v>3585.7000000000007</v>
      </c>
      <c r="I150" s="318">
        <v>3876.4000000000005</v>
      </c>
      <c r="J150" s="318">
        <v>3968.55</v>
      </c>
      <c r="K150" s="318">
        <v>4021.7500000000005</v>
      </c>
      <c r="L150" s="305">
        <v>3915.35</v>
      </c>
      <c r="M150" s="305">
        <v>3770</v>
      </c>
      <c r="N150" s="320">
        <v>2442600</v>
      </c>
      <c r="O150" s="321">
        <v>1.6310227178164268E-2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435.05</v>
      </c>
      <c r="E151" s="317">
        <v>438.43333333333339</v>
      </c>
      <c r="F151" s="318">
        <v>428.26666666666677</v>
      </c>
      <c r="G151" s="318">
        <v>421.48333333333335</v>
      </c>
      <c r="H151" s="318">
        <v>411.31666666666672</v>
      </c>
      <c r="I151" s="318">
        <v>445.21666666666681</v>
      </c>
      <c r="J151" s="318">
        <v>455.38333333333344</v>
      </c>
      <c r="K151" s="318">
        <v>462.16666666666686</v>
      </c>
      <c r="L151" s="305">
        <v>448.6</v>
      </c>
      <c r="M151" s="305">
        <v>431.65</v>
      </c>
      <c r="N151" s="320">
        <v>8857100</v>
      </c>
      <c r="O151" s="321">
        <v>-4.8002407644270557E-2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105.05</v>
      </c>
      <c r="E152" s="317">
        <v>106.3</v>
      </c>
      <c r="F152" s="318">
        <v>101.14999999999999</v>
      </c>
      <c r="G152" s="318">
        <v>97.25</v>
      </c>
      <c r="H152" s="318">
        <v>92.1</v>
      </c>
      <c r="I152" s="318">
        <v>110.19999999999999</v>
      </c>
      <c r="J152" s="318">
        <v>115.35</v>
      </c>
      <c r="K152" s="318">
        <v>119.24999999999999</v>
      </c>
      <c r="L152" s="305">
        <v>111.45</v>
      </c>
      <c r="M152" s="305">
        <v>102.4</v>
      </c>
      <c r="N152" s="320">
        <v>95200700</v>
      </c>
      <c r="O152" s="321">
        <v>2.2170731476227521E-3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561.45000000000005</v>
      </c>
      <c r="E153" s="317">
        <v>567.51666666666677</v>
      </c>
      <c r="F153" s="318">
        <v>549.03333333333353</v>
      </c>
      <c r="G153" s="318">
        <v>536.61666666666679</v>
      </c>
      <c r="H153" s="318">
        <v>518.13333333333355</v>
      </c>
      <c r="I153" s="318">
        <v>579.93333333333351</v>
      </c>
      <c r="J153" s="318">
        <v>598.41666666666686</v>
      </c>
      <c r="K153" s="318">
        <v>610.83333333333348</v>
      </c>
      <c r="L153" s="305">
        <v>586</v>
      </c>
      <c r="M153" s="305">
        <v>555.1</v>
      </c>
      <c r="N153" s="320">
        <v>3329000</v>
      </c>
      <c r="O153" s="321">
        <v>-4.6405041535376682E-2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226.1</v>
      </c>
      <c r="E154" s="317">
        <v>222.83333333333334</v>
      </c>
      <c r="F154" s="318">
        <v>218.86666666666667</v>
      </c>
      <c r="G154" s="318">
        <v>211.63333333333333</v>
      </c>
      <c r="H154" s="318">
        <v>207.66666666666666</v>
      </c>
      <c r="I154" s="318">
        <v>230.06666666666669</v>
      </c>
      <c r="J154" s="318">
        <v>234.03333333333333</v>
      </c>
      <c r="K154" s="318">
        <v>241.26666666666671</v>
      </c>
      <c r="L154" s="305">
        <v>226.8</v>
      </c>
      <c r="M154" s="305">
        <v>215.6</v>
      </c>
      <c r="N154" s="320">
        <v>29273600</v>
      </c>
      <c r="O154" s="321">
        <v>1.8708240534521157E-2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197.15</v>
      </c>
      <c r="E155" s="317">
        <v>200.61666666666667</v>
      </c>
      <c r="F155" s="318">
        <v>190.88333333333335</v>
      </c>
      <c r="G155" s="318">
        <v>184.61666666666667</v>
      </c>
      <c r="H155" s="318">
        <v>174.88333333333335</v>
      </c>
      <c r="I155" s="318">
        <v>206.88333333333335</v>
      </c>
      <c r="J155" s="318">
        <v>216.6166666666667</v>
      </c>
      <c r="K155" s="318">
        <v>222.88333333333335</v>
      </c>
      <c r="L155" s="305">
        <v>210.35</v>
      </c>
      <c r="M155" s="305">
        <v>194.35</v>
      </c>
      <c r="N155" s="320">
        <v>28406100</v>
      </c>
      <c r="O155" s="321">
        <v>-7.0298487923021541E-2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O15" sqref="O1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43991</v>
      </c>
    </row>
    <row r="7" spans="1:15">
      <c r="A7"/>
    </row>
    <row r="8" spans="1:15" ht="28.5" customHeight="1">
      <c r="A8" s="522" t="s">
        <v>16</v>
      </c>
      <c r="B8" s="523" t="s">
        <v>18</v>
      </c>
      <c r="C8" s="521" t="s">
        <v>19</v>
      </c>
      <c r="D8" s="521" t="s">
        <v>20</v>
      </c>
      <c r="E8" s="521" t="s">
        <v>21</v>
      </c>
      <c r="F8" s="521"/>
      <c r="G8" s="521"/>
      <c r="H8" s="521" t="s">
        <v>22</v>
      </c>
      <c r="I8" s="521"/>
      <c r="J8" s="521"/>
      <c r="K8" s="275"/>
      <c r="L8" s="283"/>
      <c r="M8" s="283"/>
    </row>
    <row r="9" spans="1:15" ht="36" customHeight="1">
      <c r="A9" s="517"/>
      <c r="B9" s="519"/>
      <c r="C9" s="524" t="s">
        <v>23</v>
      </c>
      <c r="D9" s="524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10167.450000000001</v>
      </c>
      <c r="D10" s="304">
        <v>10205.4</v>
      </c>
      <c r="E10" s="304">
        <v>10082.299999999999</v>
      </c>
      <c r="F10" s="304">
        <v>9997.15</v>
      </c>
      <c r="G10" s="304">
        <v>9874.0499999999993</v>
      </c>
      <c r="H10" s="304">
        <v>10290.549999999999</v>
      </c>
      <c r="I10" s="304">
        <v>10413.650000000001</v>
      </c>
      <c r="J10" s="304">
        <v>10498.8</v>
      </c>
      <c r="K10" s="303">
        <v>10328.5</v>
      </c>
      <c r="L10" s="303">
        <v>10120.25</v>
      </c>
      <c r="M10" s="308"/>
    </row>
    <row r="11" spans="1:15">
      <c r="A11" s="302">
        <v>2</v>
      </c>
      <c r="B11" s="278" t="s">
        <v>221</v>
      </c>
      <c r="C11" s="305">
        <v>21187.35</v>
      </c>
      <c r="D11" s="280">
        <v>21302</v>
      </c>
      <c r="E11" s="280">
        <v>20796.599999999999</v>
      </c>
      <c r="F11" s="280">
        <v>20405.849999999999</v>
      </c>
      <c r="G11" s="280">
        <v>19900.449999999997</v>
      </c>
      <c r="H11" s="280">
        <v>21692.75</v>
      </c>
      <c r="I11" s="280">
        <v>22198.15</v>
      </c>
      <c r="J11" s="280">
        <v>22588.9</v>
      </c>
      <c r="K11" s="305">
        <v>21807.4</v>
      </c>
      <c r="L11" s="305">
        <v>20911.25</v>
      </c>
      <c r="M11" s="308"/>
    </row>
    <row r="12" spans="1:15">
      <c r="A12" s="302">
        <v>3</v>
      </c>
      <c r="B12" s="286" t="s">
        <v>222</v>
      </c>
      <c r="C12" s="305">
        <v>1502.35</v>
      </c>
      <c r="D12" s="280">
        <v>1507.7166666666665</v>
      </c>
      <c r="E12" s="280">
        <v>1489.4333333333329</v>
      </c>
      <c r="F12" s="280">
        <v>1476.5166666666664</v>
      </c>
      <c r="G12" s="280">
        <v>1458.2333333333329</v>
      </c>
      <c r="H12" s="280">
        <v>1520.633333333333</v>
      </c>
      <c r="I12" s="280">
        <v>1538.9166666666663</v>
      </c>
      <c r="J12" s="280">
        <v>1551.833333333333</v>
      </c>
      <c r="K12" s="305">
        <v>1526</v>
      </c>
      <c r="L12" s="305">
        <v>1494.8</v>
      </c>
      <c r="M12" s="308"/>
    </row>
    <row r="13" spans="1:15">
      <c r="A13" s="302">
        <v>4</v>
      </c>
      <c r="B13" s="278" t="s">
        <v>223</v>
      </c>
      <c r="C13" s="305">
        <v>3002.6</v>
      </c>
      <c r="D13" s="280">
        <v>3017.1666666666665</v>
      </c>
      <c r="E13" s="280">
        <v>2979.9333333333329</v>
      </c>
      <c r="F13" s="280">
        <v>2957.2666666666664</v>
      </c>
      <c r="G13" s="280">
        <v>2920.0333333333328</v>
      </c>
      <c r="H13" s="280">
        <v>3039.833333333333</v>
      </c>
      <c r="I13" s="280">
        <v>3077.0666666666666</v>
      </c>
      <c r="J13" s="280">
        <v>3099.7333333333331</v>
      </c>
      <c r="K13" s="305">
        <v>3054.4</v>
      </c>
      <c r="L13" s="305">
        <v>2994.5</v>
      </c>
      <c r="M13" s="308"/>
    </row>
    <row r="14" spans="1:15">
      <c r="A14" s="302">
        <v>5</v>
      </c>
      <c r="B14" s="278" t="s">
        <v>224</v>
      </c>
      <c r="C14" s="305">
        <v>14894.6</v>
      </c>
      <c r="D14" s="280">
        <v>14866.1</v>
      </c>
      <c r="E14" s="280">
        <v>14741.95</v>
      </c>
      <c r="F14" s="280">
        <v>14589.300000000001</v>
      </c>
      <c r="G14" s="280">
        <v>14465.150000000001</v>
      </c>
      <c r="H14" s="280">
        <v>15018.75</v>
      </c>
      <c r="I14" s="280">
        <v>15142.899999999998</v>
      </c>
      <c r="J14" s="280">
        <v>15295.55</v>
      </c>
      <c r="K14" s="305">
        <v>14990.25</v>
      </c>
      <c r="L14" s="305">
        <v>14713.45</v>
      </c>
      <c r="M14" s="308"/>
    </row>
    <row r="15" spans="1:15">
      <c r="A15" s="302">
        <v>6</v>
      </c>
      <c r="B15" s="278" t="s">
        <v>225</v>
      </c>
      <c r="C15" s="305">
        <v>2571.15</v>
      </c>
      <c r="D15" s="280">
        <v>2573.2833333333333</v>
      </c>
      <c r="E15" s="280">
        <v>2542.6666666666665</v>
      </c>
      <c r="F15" s="280">
        <v>2514.1833333333334</v>
      </c>
      <c r="G15" s="280">
        <v>2483.5666666666666</v>
      </c>
      <c r="H15" s="280">
        <v>2601.7666666666664</v>
      </c>
      <c r="I15" s="280">
        <v>2632.3833333333332</v>
      </c>
      <c r="J15" s="280">
        <v>2660.8666666666663</v>
      </c>
      <c r="K15" s="305">
        <v>2603.9</v>
      </c>
      <c r="L15" s="305">
        <v>2544.8000000000002</v>
      </c>
      <c r="M15" s="308"/>
    </row>
    <row r="16" spans="1:15">
      <c r="A16" s="302">
        <v>7</v>
      </c>
      <c r="B16" s="278" t="s">
        <v>226</v>
      </c>
      <c r="C16" s="305">
        <v>3955.6</v>
      </c>
      <c r="D16" s="280">
        <v>3971.7833333333328</v>
      </c>
      <c r="E16" s="280">
        <v>3923.5166666666655</v>
      </c>
      <c r="F16" s="280">
        <v>3891.4333333333325</v>
      </c>
      <c r="G16" s="280">
        <v>3843.1666666666652</v>
      </c>
      <c r="H16" s="280">
        <v>4003.8666666666659</v>
      </c>
      <c r="I16" s="280">
        <v>4052.1333333333332</v>
      </c>
      <c r="J16" s="280">
        <v>4084.2166666666662</v>
      </c>
      <c r="K16" s="305">
        <v>4020.05</v>
      </c>
      <c r="L16" s="305">
        <v>3939.7</v>
      </c>
      <c r="M16" s="308"/>
    </row>
    <row r="17" spans="1:13">
      <c r="A17" s="302">
        <v>8</v>
      </c>
      <c r="B17" s="278" t="s">
        <v>39</v>
      </c>
      <c r="C17" s="278">
        <v>1274.05</v>
      </c>
      <c r="D17" s="280">
        <v>1286.45</v>
      </c>
      <c r="E17" s="280">
        <v>1256.6000000000001</v>
      </c>
      <c r="F17" s="280">
        <v>1239.1500000000001</v>
      </c>
      <c r="G17" s="280">
        <v>1209.3000000000002</v>
      </c>
      <c r="H17" s="280">
        <v>1303.9000000000001</v>
      </c>
      <c r="I17" s="280">
        <v>1333.75</v>
      </c>
      <c r="J17" s="280">
        <v>1351.2</v>
      </c>
      <c r="K17" s="278">
        <v>1316.3</v>
      </c>
      <c r="L17" s="278">
        <v>1269</v>
      </c>
      <c r="M17" s="278">
        <v>11.634930000000001</v>
      </c>
    </row>
    <row r="18" spans="1:13">
      <c r="A18" s="302">
        <v>9</v>
      </c>
      <c r="B18" s="278" t="s">
        <v>227</v>
      </c>
      <c r="C18" s="278">
        <v>503.1</v>
      </c>
      <c r="D18" s="280">
        <v>499.59999999999997</v>
      </c>
      <c r="E18" s="280">
        <v>493.49999999999994</v>
      </c>
      <c r="F18" s="280">
        <v>483.9</v>
      </c>
      <c r="G18" s="280">
        <v>477.79999999999995</v>
      </c>
      <c r="H18" s="280">
        <v>509.19999999999993</v>
      </c>
      <c r="I18" s="280">
        <v>515.29999999999995</v>
      </c>
      <c r="J18" s="280">
        <v>524.89999999999986</v>
      </c>
      <c r="K18" s="278">
        <v>505.7</v>
      </c>
      <c r="L18" s="278">
        <v>490</v>
      </c>
      <c r="M18" s="278">
        <v>17.397839999999999</v>
      </c>
    </row>
    <row r="19" spans="1:13">
      <c r="A19" s="302">
        <v>10</v>
      </c>
      <c r="B19" s="278" t="s">
        <v>42</v>
      </c>
      <c r="C19" s="278">
        <v>343.3</v>
      </c>
      <c r="D19" s="280">
        <v>343.9666666666667</v>
      </c>
      <c r="E19" s="280">
        <v>340.28333333333342</v>
      </c>
      <c r="F19" s="280">
        <v>337.26666666666671</v>
      </c>
      <c r="G19" s="280">
        <v>333.58333333333343</v>
      </c>
      <c r="H19" s="280">
        <v>346.98333333333341</v>
      </c>
      <c r="I19" s="280">
        <v>350.66666666666669</v>
      </c>
      <c r="J19" s="280">
        <v>353.68333333333339</v>
      </c>
      <c r="K19" s="278">
        <v>347.65</v>
      </c>
      <c r="L19" s="278">
        <v>340.95</v>
      </c>
      <c r="M19" s="278">
        <v>27.711749999999999</v>
      </c>
    </row>
    <row r="20" spans="1:13">
      <c r="A20" s="302">
        <v>11</v>
      </c>
      <c r="B20" s="278" t="s">
        <v>44</v>
      </c>
      <c r="C20" s="278">
        <v>38.549999999999997</v>
      </c>
      <c r="D20" s="280">
        <v>38.93333333333333</v>
      </c>
      <c r="E20" s="280">
        <v>37.86666666666666</v>
      </c>
      <c r="F20" s="280">
        <v>37.18333333333333</v>
      </c>
      <c r="G20" s="280">
        <v>36.11666666666666</v>
      </c>
      <c r="H20" s="280">
        <v>39.61666666666666</v>
      </c>
      <c r="I20" s="280">
        <v>40.683333333333337</v>
      </c>
      <c r="J20" s="280">
        <v>41.36666666666666</v>
      </c>
      <c r="K20" s="278">
        <v>40</v>
      </c>
      <c r="L20" s="278">
        <v>38.25</v>
      </c>
      <c r="M20" s="278">
        <v>128.06286</v>
      </c>
    </row>
    <row r="21" spans="1:13">
      <c r="A21" s="302">
        <v>12</v>
      </c>
      <c r="B21" s="278" t="s">
        <v>228</v>
      </c>
      <c r="C21" s="278">
        <v>56.6</v>
      </c>
      <c r="D21" s="280">
        <v>57.066666666666663</v>
      </c>
      <c r="E21" s="280">
        <v>54.533333333333324</v>
      </c>
      <c r="F21" s="280">
        <v>52.466666666666661</v>
      </c>
      <c r="G21" s="280">
        <v>49.933333333333323</v>
      </c>
      <c r="H21" s="280">
        <v>59.133333333333326</v>
      </c>
      <c r="I21" s="280">
        <v>61.666666666666657</v>
      </c>
      <c r="J21" s="280">
        <v>63.733333333333327</v>
      </c>
      <c r="K21" s="278">
        <v>59.6</v>
      </c>
      <c r="L21" s="278">
        <v>55</v>
      </c>
      <c r="M21" s="278">
        <v>76.607169999999996</v>
      </c>
    </row>
    <row r="22" spans="1:13">
      <c r="A22" s="302">
        <v>13</v>
      </c>
      <c r="B22" s="278" t="s">
        <v>229</v>
      </c>
      <c r="C22" s="278">
        <v>139.6</v>
      </c>
      <c r="D22" s="280">
        <v>140.25</v>
      </c>
      <c r="E22" s="280">
        <v>135.5</v>
      </c>
      <c r="F22" s="280">
        <v>131.4</v>
      </c>
      <c r="G22" s="280">
        <v>126.65</v>
      </c>
      <c r="H22" s="280">
        <v>144.35</v>
      </c>
      <c r="I22" s="280">
        <v>149.1</v>
      </c>
      <c r="J22" s="280">
        <v>153.19999999999999</v>
      </c>
      <c r="K22" s="278">
        <v>145</v>
      </c>
      <c r="L22" s="278">
        <v>136.15</v>
      </c>
      <c r="M22" s="278">
        <v>30.458559999999999</v>
      </c>
    </row>
    <row r="23" spans="1:13">
      <c r="A23" s="302">
        <v>14</v>
      </c>
      <c r="B23" s="278" t="s">
        <v>230</v>
      </c>
      <c r="C23" s="278">
        <v>1477.9</v>
      </c>
      <c r="D23" s="280">
        <v>1469.8999999999999</v>
      </c>
      <c r="E23" s="280">
        <v>1458.1999999999998</v>
      </c>
      <c r="F23" s="280">
        <v>1438.5</v>
      </c>
      <c r="G23" s="280">
        <v>1426.8</v>
      </c>
      <c r="H23" s="280">
        <v>1489.5999999999997</v>
      </c>
      <c r="I23" s="280">
        <v>1501.3</v>
      </c>
      <c r="J23" s="280">
        <v>1520.9999999999995</v>
      </c>
      <c r="K23" s="278">
        <v>1481.6</v>
      </c>
      <c r="L23" s="278">
        <v>1450.2</v>
      </c>
      <c r="M23" s="278">
        <v>1.6711499999999999</v>
      </c>
    </row>
    <row r="24" spans="1:13">
      <c r="A24" s="302">
        <v>15</v>
      </c>
      <c r="B24" s="278" t="s">
        <v>231</v>
      </c>
      <c r="C24" s="278">
        <v>2375.4499999999998</v>
      </c>
      <c r="D24" s="280">
        <v>2391.4833333333331</v>
      </c>
      <c r="E24" s="280">
        <v>2348.9666666666662</v>
      </c>
      <c r="F24" s="280">
        <v>2322.4833333333331</v>
      </c>
      <c r="G24" s="280">
        <v>2279.9666666666662</v>
      </c>
      <c r="H24" s="280">
        <v>2417.9666666666662</v>
      </c>
      <c r="I24" s="280">
        <v>2460.4833333333336</v>
      </c>
      <c r="J24" s="280">
        <v>2486.9666666666662</v>
      </c>
      <c r="K24" s="278">
        <v>2434</v>
      </c>
      <c r="L24" s="278">
        <v>2365</v>
      </c>
      <c r="M24" s="278">
        <v>2.4143300000000001</v>
      </c>
    </row>
    <row r="25" spans="1:13">
      <c r="A25" s="302">
        <v>16</v>
      </c>
      <c r="B25" s="278" t="s">
        <v>46</v>
      </c>
      <c r="C25" s="278">
        <v>662.75</v>
      </c>
      <c r="D25" s="280">
        <v>668.6</v>
      </c>
      <c r="E25" s="280">
        <v>651.45000000000005</v>
      </c>
      <c r="F25" s="280">
        <v>640.15</v>
      </c>
      <c r="G25" s="280">
        <v>623</v>
      </c>
      <c r="H25" s="280">
        <v>679.90000000000009</v>
      </c>
      <c r="I25" s="280">
        <v>697.05</v>
      </c>
      <c r="J25" s="280">
        <v>708.35000000000014</v>
      </c>
      <c r="K25" s="278">
        <v>685.75</v>
      </c>
      <c r="L25" s="278">
        <v>657.3</v>
      </c>
      <c r="M25" s="278">
        <v>8.9774100000000008</v>
      </c>
    </row>
    <row r="26" spans="1:13">
      <c r="A26" s="302">
        <v>17</v>
      </c>
      <c r="B26" s="278" t="s">
        <v>47</v>
      </c>
      <c r="C26" s="278">
        <v>191.45</v>
      </c>
      <c r="D26" s="280">
        <v>193.6</v>
      </c>
      <c r="E26" s="280">
        <v>188.25</v>
      </c>
      <c r="F26" s="280">
        <v>185.05</v>
      </c>
      <c r="G26" s="280">
        <v>179.70000000000002</v>
      </c>
      <c r="H26" s="280">
        <v>196.79999999999998</v>
      </c>
      <c r="I26" s="280">
        <v>202.14999999999995</v>
      </c>
      <c r="J26" s="280">
        <v>205.34999999999997</v>
      </c>
      <c r="K26" s="278">
        <v>198.95</v>
      </c>
      <c r="L26" s="278">
        <v>190.4</v>
      </c>
      <c r="M26" s="278">
        <v>44.697830000000003</v>
      </c>
    </row>
    <row r="27" spans="1:13">
      <c r="A27" s="302">
        <v>18</v>
      </c>
      <c r="B27" s="278" t="s">
        <v>48</v>
      </c>
      <c r="C27" s="278">
        <v>1364.05</v>
      </c>
      <c r="D27" s="280">
        <v>1374.7</v>
      </c>
      <c r="E27" s="280">
        <v>1341.4</v>
      </c>
      <c r="F27" s="280">
        <v>1318.75</v>
      </c>
      <c r="G27" s="280">
        <v>1285.45</v>
      </c>
      <c r="H27" s="280">
        <v>1397.3500000000001</v>
      </c>
      <c r="I27" s="280">
        <v>1430.6499999999999</v>
      </c>
      <c r="J27" s="280">
        <v>1453.3000000000002</v>
      </c>
      <c r="K27" s="278">
        <v>1408</v>
      </c>
      <c r="L27" s="278">
        <v>1352.05</v>
      </c>
      <c r="M27" s="278">
        <v>7.4649200000000002</v>
      </c>
    </row>
    <row r="28" spans="1:13">
      <c r="A28" s="302">
        <v>19</v>
      </c>
      <c r="B28" s="278" t="s">
        <v>49</v>
      </c>
      <c r="C28" s="278">
        <v>106.35</v>
      </c>
      <c r="D28" s="280">
        <v>107.13333333333333</v>
      </c>
      <c r="E28" s="280">
        <v>104.76666666666665</v>
      </c>
      <c r="F28" s="280">
        <v>103.18333333333332</v>
      </c>
      <c r="G28" s="280">
        <v>100.81666666666665</v>
      </c>
      <c r="H28" s="280">
        <v>108.71666666666665</v>
      </c>
      <c r="I28" s="280">
        <v>111.08333333333333</v>
      </c>
      <c r="J28" s="280">
        <v>112.66666666666666</v>
      </c>
      <c r="K28" s="278">
        <v>109.5</v>
      </c>
      <c r="L28" s="278">
        <v>105.55</v>
      </c>
      <c r="M28" s="278">
        <v>146.55539999999999</v>
      </c>
    </row>
    <row r="29" spans="1:13">
      <c r="A29" s="302">
        <v>20</v>
      </c>
      <c r="B29" s="278" t="s">
        <v>50</v>
      </c>
      <c r="C29" s="278">
        <v>53.05</v>
      </c>
      <c r="D29" s="280">
        <v>52.333333333333336</v>
      </c>
      <c r="E29" s="280">
        <v>50.366666666666674</v>
      </c>
      <c r="F29" s="280">
        <v>47.683333333333337</v>
      </c>
      <c r="G29" s="280">
        <v>45.716666666666676</v>
      </c>
      <c r="H29" s="280">
        <v>55.016666666666673</v>
      </c>
      <c r="I29" s="280">
        <v>56.983333333333327</v>
      </c>
      <c r="J29" s="280">
        <v>59.666666666666671</v>
      </c>
      <c r="K29" s="278">
        <v>54.3</v>
      </c>
      <c r="L29" s="278">
        <v>49.65</v>
      </c>
      <c r="M29" s="278">
        <v>1270.0731900000001</v>
      </c>
    </row>
    <row r="30" spans="1:13">
      <c r="A30" s="302">
        <v>21</v>
      </c>
      <c r="B30" s="278" t="s">
        <v>52</v>
      </c>
      <c r="C30" s="278">
        <v>1634.25</v>
      </c>
      <c r="D30" s="280">
        <v>1643.0833333333333</v>
      </c>
      <c r="E30" s="280">
        <v>1620.1666666666665</v>
      </c>
      <c r="F30" s="280">
        <v>1606.0833333333333</v>
      </c>
      <c r="G30" s="280">
        <v>1583.1666666666665</v>
      </c>
      <c r="H30" s="280">
        <v>1657.1666666666665</v>
      </c>
      <c r="I30" s="280">
        <v>1680.083333333333</v>
      </c>
      <c r="J30" s="280">
        <v>1694.1666666666665</v>
      </c>
      <c r="K30" s="278">
        <v>1666</v>
      </c>
      <c r="L30" s="278">
        <v>1629</v>
      </c>
      <c r="M30" s="278">
        <v>20.465450000000001</v>
      </c>
    </row>
    <row r="31" spans="1:13">
      <c r="A31" s="302">
        <v>22</v>
      </c>
      <c r="B31" s="278" t="s">
        <v>54</v>
      </c>
      <c r="C31" s="278">
        <v>750.85</v>
      </c>
      <c r="D31" s="280">
        <v>745.61666666666679</v>
      </c>
      <c r="E31" s="280">
        <v>734.03333333333353</v>
      </c>
      <c r="F31" s="280">
        <v>717.2166666666667</v>
      </c>
      <c r="G31" s="280">
        <v>705.63333333333344</v>
      </c>
      <c r="H31" s="280">
        <v>762.43333333333362</v>
      </c>
      <c r="I31" s="280">
        <v>774.01666666666688</v>
      </c>
      <c r="J31" s="280">
        <v>790.83333333333371</v>
      </c>
      <c r="K31" s="278">
        <v>757.2</v>
      </c>
      <c r="L31" s="278">
        <v>728.8</v>
      </c>
      <c r="M31" s="278">
        <v>53.06306</v>
      </c>
    </row>
    <row r="32" spans="1:13">
      <c r="A32" s="302">
        <v>23</v>
      </c>
      <c r="B32" s="278" t="s">
        <v>232</v>
      </c>
      <c r="C32" s="278">
        <v>2459.5</v>
      </c>
      <c r="D32" s="280">
        <v>2466.9</v>
      </c>
      <c r="E32" s="280">
        <v>2406.8000000000002</v>
      </c>
      <c r="F32" s="280">
        <v>2354.1</v>
      </c>
      <c r="G32" s="280">
        <v>2294</v>
      </c>
      <c r="H32" s="280">
        <v>2519.6000000000004</v>
      </c>
      <c r="I32" s="280">
        <v>2579.6999999999998</v>
      </c>
      <c r="J32" s="280">
        <v>2632.4000000000005</v>
      </c>
      <c r="K32" s="278">
        <v>2527</v>
      </c>
      <c r="L32" s="278">
        <v>2414.1999999999998</v>
      </c>
      <c r="M32" s="278">
        <v>3.2270599999999998</v>
      </c>
    </row>
    <row r="33" spans="1:13">
      <c r="A33" s="302">
        <v>24</v>
      </c>
      <c r="B33" s="278" t="s">
        <v>56</v>
      </c>
      <c r="C33" s="278">
        <v>430.25</v>
      </c>
      <c r="D33" s="280">
        <v>429.66666666666669</v>
      </c>
      <c r="E33" s="280">
        <v>414.58333333333337</v>
      </c>
      <c r="F33" s="280">
        <v>398.91666666666669</v>
      </c>
      <c r="G33" s="280">
        <v>383.83333333333337</v>
      </c>
      <c r="H33" s="280">
        <v>445.33333333333337</v>
      </c>
      <c r="I33" s="280">
        <v>460.41666666666674</v>
      </c>
      <c r="J33" s="280">
        <v>476.08333333333337</v>
      </c>
      <c r="K33" s="278">
        <v>444.75</v>
      </c>
      <c r="L33" s="278">
        <v>414</v>
      </c>
      <c r="M33" s="278">
        <v>603.87850000000003</v>
      </c>
    </row>
    <row r="34" spans="1:13">
      <c r="A34" s="302">
        <v>25</v>
      </c>
      <c r="B34" s="278" t="s">
        <v>57</v>
      </c>
      <c r="C34" s="278">
        <v>2801.05</v>
      </c>
      <c r="D34" s="280">
        <v>2786.6833333333329</v>
      </c>
      <c r="E34" s="280">
        <v>2759.3666666666659</v>
      </c>
      <c r="F34" s="280">
        <v>2717.6833333333329</v>
      </c>
      <c r="G34" s="280">
        <v>2690.3666666666659</v>
      </c>
      <c r="H34" s="280">
        <v>2828.3666666666659</v>
      </c>
      <c r="I34" s="280">
        <v>2855.6833333333325</v>
      </c>
      <c r="J34" s="280">
        <v>2897.3666666666659</v>
      </c>
      <c r="K34" s="278">
        <v>2814</v>
      </c>
      <c r="L34" s="278">
        <v>2745</v>
      </c>
      <c r="M34" s="278">
        <v>7.2711899999999998</v>
      </c>
    </row>
    <row r="35" spans="1:13">
      <c r="A35" s="302">
        <v>26</v>
      </c>
      <c r="B35" s="278" t="s">
        <v>60</v>
      </c>
      <c r="C35" s="278">
        <v>2507.25</v>
      </c>
      <c r="D35" s="280">
        <v>2510.1666666666665</v>
      </c>
      <c r="E35" s="280">
        <v>2472.6333333333332</v>
      </c>
      <c r="F35" s="280">
        <v>2438.0166666666669</v>
      </c>
      <c r="G35" s="280">
        <v>2400.4833333333336</v>
      </c>
      <c r="H35" s="280">
        <v>2544.7833333333328</v>
      </c>
      <c r="I35" s="280">
        <v>2582.3166666666666</v>
      </c>
      <c r="J35" s="280">
        <v>2616.9333333333325</v>
      </c>
      <c r="K35" s="278">
        <v>2547.6999999999998</v>
      </c>
      <c r="L35" s="278">
        <v>2475.5500000000002</v>
      </c>
      <c r="M35" s="278">
        <v>149.92617999999999</v>
      </c>
    </row>
    <row r="36" spans="1:13">
      <c r="A36" s="302">
        <v>27</v>
      </c>
      <c r="B36" s="278" t="s">
        <v>59</v>
      </c>
      <c r="C36" s="278">
        <v>5440.95</v>
      </c>
      <c r="D36" s="280">
        <v>5431.9833333333336</v>
      </c>
      <c r="E36" s="280">
        <v>5368.9666666666672</v>
      </c>
      <c r="F36" s="280">
        <v>5296.9833333333336</v>
      </c>
      <c r="G36" s="280">
        <v>5233.9666666666672</v>
      </c>
      <c r="H36" s="280">
        <v>5503.9666666666672</v>
      </c>
      <c r="I36" s="280">
        <v>5566.9833333333336</v>
      </c>
      <c r="J36" s="280">
        <v>5638.9666666666672</v>
      </c>
      <c r="K36" s="278">
        <v>5495</v>
      </c>
      <c r="L36" s="278">
        <v>5360</v>
      </c>
      <c r="M36" s="278">
        <v>13.96631</v>
      </c>
    </row>
    <row r="37" spans="1:13">
      <c r="A37" s="302">
        <v>28</v>
      </c>
      <c r="B37" s="278" t="s">
        <v>233</v>
      </c>
      <c r="C37" s="278">
        <v>2500.15</v>
      </c>
      <c r="D37" s="280">
        <v>2523.0833333333335</v>
      </c>
      <c r="E37" s="280">
        <v>2463.0666666666671</v>
      </c>
      <c r="F37" s="280">
        <v>2425.9833333333336</v>
      </c>
      <c r="G37" s="280">
        <v>2365.9666666666672</v>
      </c>
      <c r="H37" s="280">
        <v>2560.166666666667</v>
      </c>
      <c r="I37" s="280">
        <v>2620.1833333333334</v>
      </c>
      <c r="J37" s="280">
        <v>2657.2666666666669</v>
      </c>
      <c r="K37" s="278">
        <v>2583.1</v>
      </c>
      <c r="L37" s="278">
        <v>2486</v>
      </c>
      <c r="M37" s="278">
        <v>1.16665</v>
      </c>
    </row>
    <row r="38" spans="1:13">
      <c r="A38" s="302">
        <v>29</v>
      </c>
      <c r="B38" s="278" t="s">
        <v>61</v>
      </c>
      <c r="C38" s="278">
        <v>1154.8499999999999</v>
      </c>
      <c r="D38" s="280">
        <v>1164.6166666666666</v>
      </c>
      <c r="E38" s="280">
        <v>1140.2333333333331</v>
      </c>
      <c r="F38" s="280">
        <v>1125.6166666666666</v>
      </c>
      <c r="G38" s="280">
        <v>1101.2333333333331</v>
      </c>
      <c r="H38" s="280">
        <v>1179.2333333333331</v>
      </c>
      <c r="I38" s="280">
        <v>1203.6166666666668</v>
      </c>
      <c r="J38" s="280">
        <v>1218.2333333333331</v>
      </c>
      <c r="K38" s="278">
        <v>1189</v>
      </c>
      <c r="L38" s="278">
        <v>1150</v>
      </c>
      <c r="M38" s="278">
        <v>4.3274900000000001</v>
      </c>
    </row>
    <row r="39" spans="1:13">
      <c r="A39" s="302">
        <v>30</v>
      </c>
      <c r="B39" s="278" t="s">
        <v>234</v>
      </c>
      <c r="C39" s="278">
        <v>263.25</v>
      </c>
      <c r="D39" s="280">
        <v>262.41666666666669</v>
      </c>
      <c r="E39" s="280">
        <v>256.83333333333337</v>
      </c>
      <c r="F39" s="280">
        <v>250.41666666666669</v>
      </c>
      <c r="G39" s="280">
        <v>244.83333333333337</v>
      </c>
      <c r="H39" s="280">
        <v>268.83333333333337</v>
      </c>
      <c r="I39" s="280">
        <v>274.41666666666674</v>
      </c>
      <c r="J39" s="280">
        <v>280.83333333333337</v>
      </c>
      <c r="K39" s="278">
        <v>268</v>
      </c>
      <c r="L39" s="278">
        <v>256</v>
      </c>
      <c r="M39" s="278">
        <v>154.86212</v>
      </c>
    </row>
    <row r="40" spans="1:13">
      <c r="A40" s="302">
        <v>31</v>
      </c>
      <c r="B40" s="278" t="s">
        <v>62</v>
      </c>
      <c r="C40" s="278">
        <v>45.75</v>
      </c>
      <c r="D40" s="280">
        <v>46.716666666666669</v>
      </c>
      <c r="E40" s="280">
        <v>44.433333333333337</v>
      </c>
      <c r="F40" s="280">
        <v>43.116666666666667</v>
      </c>
      <c r="G40" s="280">
        <v>40.833333333333336</v>
      </c>
      <c r="H40" s="280">
        <v>48.033333333333339</v>
      </c>
      <c r="I40" s="280">
        <v>50.31666666666667</v>
      </c>
      <c r="J40" s="280">
        <v>51.63333333333334</v>
      </c>
      <c r="K40" s="278">
        <v>49</v>
      </c>
      <c r="L40" s="278">
        <v>45.4</v>
      </c>
      <c r="M40" s="278">
        <v>743.18858999999998</v>
      </c>
    </row>
    <row r="41" spans="1:13">
      <c r="A41" s="302">
        <v>32</v>
      </c>
      <c r="B41" s="278" t="s">
        <v>63</v>
      </c>
      <c r="C41" s="278">
        <v>42.35</v>
      </c>
      <c r="D41" s="280">
        <v>42.65</v>
      </c>
      <c r="E41" s="280">
        <v>41.5</v>
      </c>
      <c r="F41" s="280">
        <v>40.65</v>
      </c>
      <c r="G41" s="280">
        <v>39.5</v>
      </c>
      <c r="H41" s="280">
        <v>43.5</v>
      </c>
      <c r="I41" s="280">
        <v>44.649999999999991</v>
      </c>
      <c r="J41" s="280">
        <v>45.5</v>
      </c>
      <c r="K41" s="278">
        <v>43.8</v>
      </c>
      <c r="L41" s="278">
        <v>41.8</v>
      </c>
      <c r="M41" s="278">
        <v>36.437910000000002</v>
      </c>
    </row>
    <row r="42" spans="1:13">
      <c r="A42" s="302">
        <v>33</v>
      </c>
      <c r="B42" s="278" t="s">
        <v>64</v>
      </c>
      <c r="C42" s="278">
        <v>1402</v>
      </c>
      <c r="D42" s="280">
        <v>1416.5666666666666</v>
      </c>
      <c r="E42" s="280">
        <v>1380.2333333333331</v>
      </c>
      <c r="F42" s="280">
        <v>1358.4666666666665</v>
      </c>
      <c r="G42" s="280">
        <v>1322.133333333333</v>
      </c>
      <c r="H42" s="280">
        <v>1438.3333333333333</v>
      </c>
      <c r="I42" s="280">
        <v>1474.6666666666667</v>
      </c>
      <c r="J42" s="280">
        <v>1496.4333333333334</v>
      </c>
      <c r="K42" s="278">
        <v>1452.9</v>
      </c>
      <c r="L42" s="278">
        <v>1394.8</v>
      </c>
      <c r="M42" s="278">
        <v>12.187889999999999</v>
      </c>
    </row>
    <row r="43" spans="1:13">
      <c r="A43" s="302">
        <v>34</v>
      </c>
      <c r="B43" s="278" t="s">
        <v>67</v>
      </c>
      <c r="C43" s="278">
        <v>499.5</v>
      </c>
      <c r="D43" s="280">
        <v>504.38333333333338</v>
      </c>
      <c r="E43" s="280">
        <v>491.41666666666674</v>
      </c>
      <c r="F43" s="280">
        <v>483.33333333333337</v>
      </c>
      <c r="G43" s="280">
        <v>470.36666666666673</v>
      </c>
      <c r="H43" s="280">
        <v>512.4666666666667</v>
      </c>
      <c r="I43" s="280">
        <v>525.43333333333339</v>
      </c>
      <c r="J43" s="280">
        <v>533.51666666666677</v>
      </c>
      <c r="K43" s="278">
        <v>517.35</v>
      </c>
      <c r="L43" s="278">
        <v>496.3</v>
      </c>
      <c r="M43" s="278">
        <v>16.243480000000002</v>
      </c>
    </row>
    <row r="44" spans="1:13">
      <c r="A44" s="302">
        <v>35</v>
      </c>
      <c r="B44" s="278" t="s">
        <v>66</v>
      </c>
      <c r="C44" s="278">
        <v>74.650000000000006</v>
      </c>
      <c r="D44" s="280">
        <v>75.400000000000006</v>
      </c>
      <c r="E44" s="280">
        <v>73.400000000000006</v>
      </c>
      <c r="F44" s="280">
        <v>72.150000000000006</v>
      </c>
      <c r="G44" s="280">
        <v>70.150000000000006</v>
      </c>
      <c r="H44" s="280">
        <v>76.650000000000006</v>
      </c>
      <c r="I44" s="280">
        <v>78.650000000000006</v>
      </c>
      <c r="J44" s="280">
        <v>79.900000000000006</v>
      </c>
      <c r="K44" s="278">
        <v>77.400000000000006</v>
      </c>
      <c r="L44" s="278">
        <v>74.150000000000006</v>
      </c>
      <c r="M44" s="278">
        <v>152.65433999999999</v>
      </c>
    </row>
    <row r="45" spans="1:13">
      <c r="A45" s="302">
        <v>36</v>
      </c>
      <c r="B45" s="278" t="s">
        <v>68</v>
      </c>
      <c r="C45" s="278">
        <v>363</v>
      </c>
      <c r="D45" s="280">
        <v>363.26666666666665</v>
      </c>
      <c r="E45" s="280">
        <v>353.7833333333333</v>
      </c>
      <c r="F45" s="280">
        <v>344.56666666666666</v>
      </c>
      <c r="G45" s="280">
        <v>335.08333333333331</v>
      </c>
      <c r="H45" s="280">
        <v>372.48333333333329</v>
      </c>
      <c r="I45" s="280">
        <v>381.96666666666664</v>
      </c>
      <c r="J45" s="280">
        <v>391.18333333333328</v>
      </c>
      <c r="K45" s="278">
        <v>372.75</v>
      </c>
      <c r="L45" s="278">
        <v>354.05</v>
      </c>
      <c r="M45" s="278">
        <v>60.93965</v>
      </c>
    </row>
    <row r="46" spans="1:13">
      <c r="A46" s="302">
        <v>37</v>
      </c>
      <c r="B46" s="278" t="s">
        <v>71</v>
      </c>
      <c r="C46" s="278">
        <v>27.95</v>
      </c>
      <c r="D46" s="280">
        <v>28.083333333333332</v>
      </c>
      <c r="E46" s="280">
        <v>27.416666666666664</v>
      </c>
      <c r="F46" s="280">
        <v>26.883333333333333</v>
      </c>
      <c r="G46" s="280">
        <v>26.216666666666665</v>
      </c>
      <c r="H46" s="280">
        <v>28.616666666666664</v>
      </c>
      <c r="I46" s="280">
        <v>29.283333333333328</v>
      </c>
      <c r="J46" s="280">
        <v>29.816666666666663</v>
      </c>
      <c r="K46" s="278">
        <v>28.75</v>
      </c>
      <c r="L46" s="278">
        <v>27.55</v>
      </c>
      <c r="M46" s="278">
        <v>518.59963000000005</v>
      </c>
    </row>
    <row r="47" spans="1:13">
      <c r="A47" s="302">
        <v>38</v>
      </c>
      <c r="B47" s="278" t="s">
        <v>75</v>
      </c>
      <c r="C47" s="278">
        <v>394.1</v>
      </c>
      <c r="D47" s="280">
        <v>389.73333333333335</v>
      </c>
      <c r="E47" s="280">
        <v>380.9666666666667</v>
      </c>
      <c r="F47" s="280">
        <v>367.83333333333337</v>
      </c>
      <c r="G47" s="280">
        <v>359.06666666666672</v>
      </c>
      <c r="H47" s="280">
        <v>402.86666666666667</v>
      </c>
      <c r="I47" s="280">
        <v>411.63333333333333</v>
      </c>
      <c r="J47" s="280">
        <v>424.76666666666665</v>
      </c>
      <c r="K47" s="278">
        <v>398.5</v>
      </c>
      <c r="L47" s="278">
        <v>376.6</v>
      </c>
      <c r="M47" s="278">
        <v>147.91947999999999</v>
      </c>
    </row>
    <row r="48" spans="1:13">
      <c r="A48" s="302">
        <v>39</v>
      </c>
      <c r="B48" s="278" t="s">
        <v>70</v>
      </c>
      <c r="C48" s="278">
        <v>585.15</v>
      </c>
      <c r="D48" s="280">
        <v>586.01666666666665</v>
      </c>
      <c r="E48" s="280">
        <v>578.33333333333326</v>
      </c>
      <c r="F48" s="280">
        <v>571.51666666666665</v>
      </c>
      <c r="G48" s="280">
        <v>563.83333333333326</v>
      </c>
      <c r="H48" s="280">
        <v>592.83333333333326</v>
      </c>
      <c r="I48" s="280">
        <v>600.51666666666665</v>
      </c>
      <c r="J48" s="280">
        <v>607.33333333333326</v>
      </c>
      <c r="K48" s="278">
        <v>593.70000000000005</v>
      </c>
      <c r="L48" s="278">
        <v>579.20000000000005</v>
      </c>
      <c r="M48" s="278">
        <v>204.30645000000001</v>
      </c>
    </row>
    <row r="49" spans="1:13">
      <c r="A49" s="302">
        <v>40</v>
      </c>
      <c r="B49" s="278" t="s">
        <v>126</v>
      </c>
      <c r="C49" s="278">
        <v>230.2</v>
      </c>
      <c r="D49" s="280">
        <v>233.25</v>
      </c>
      <c r="E49" s="280">
        <v>225.5</v>
      </c>
      <c r="F49" s="280">
        <v>220.8</v>
      </c>
      <c r="G49" s="280">
        <v>213.05</v>
      </c>
      <c r="H49" s="280">
        <v>237.95</v>
      </c>
      <c r="I49" s="280">
        <v>245.7</v>
      </c>
      <c r="J49" s="280">
        <v>250.39999999999998</v>
      </c>
      <c r="K49" s="278">
        <v>241</v>
      </c>
      <c r="L49" s="278">
        <v>228.55</v>
      </c>
      <c r="M49" s="278">
        <v>102.30414</v>
      </c>
    </row>
    <row r="50" spans="1:13">
      <c r="A50" s="302">
        <v>41</v>
      </c>
      <c r="B50" s="278" t="s">
        <v>72</v>
      </c>
      <c r="C50" s="278">
        <v>381.25</v>
      </c>
      <c r="D50" s="280">
        <v>384.5</v>
      </c>
      <c r="E50" s="280">
        <v>375.1</v>
      </c>
      <c r="F50" s="280">
        <v>368.95000000000005</v>
      </c>
      <c r="G50" s="280">
        <v>359.55000000000007</v>
      </c>
      <c r="H50" s="280">
        <v>390.65</v>
      </c>
      <c r="I50" s="280">
        <v>400.04999999999995</v>
      </c>
      <c r="J50" s="280">
        <v>406.19999999999993</v>
      </c>
      <c r="K50" s="278">
        <v>393.9</v>
      </c>
      <c r="L50" s="278">
        <v>378.35</v>
      </c>
      <c r="M50" s="278">
        <v>56.614100000000001</v>
      </c>
    </row>
    <row r="51" spans="1:13">
      <c r="A51" s="302">
        <v>42</v>
      </c>
      <c r="B51" s="278" t="s">
        <v>235</v>
      </c>
      <c r="C51" s="278">
        <v>1084.6500000000001</v>
      </c>
      <c r="D51" s="280">
        <v>1104.0833333333333</v>
      </c>
      <c r="E51" s="280">
        <v>1055.6666666666665</v>
      </c>
      <c r="F51" s="280">
        <v>1026.6833333333332</v>
      </c>
      <c r="G51" s="280">
        <v>978.26666666666642</v>
      </c>
      <c r="H51" s="280">
        <v>1133.0666666666666</v>
      </c>
      <c r="I51" s="280">
        <v>1181.4833333333331</v>
      </c>
      <c r="J51" s="280">
        <v>1210.4666666666667</v>
      </c>
      <c r="K51" s="278">
        <v>1152.5</v>
      </c>
      <c r="L51" s="278">
        <v>1075.0999999999999</v>
      </c>
      <c r="M51" s="278">
        <v>2.2003599999999999</v>
      </c>
    </row>
    <row r="52" spans="1:13">
      <c r="A52" s="302">
        <v>43</v>
      </c>
      <c r="B52" s="278" t="s">
        <v>73</v>
      </c>
      <c r="C52" s="278">
        <v>11353.45</v>
      </c>
      <c r="D52" s="280">
        <v>11451.716666666667</v>
      </c>
      <c r="E52" s="280">
        <v>11053.433333333334</v>
      </c>
      <c r="F52" s="280">
        <v>10753.416666666668</v>
      </c>
      <c r="G52" s="280">
        <v>10355.133333333335</v>
      </c>
      <c r="H52" s="280">
        <v>11751.733333333334</v>
      </c>
      <c r="I52" s="280">
        <v>12150.016666666666</v>
      </c>
      <c r="J52" s="280">
        <v>12450.033333333333</v>
      </c>
      <c r="K52" s="278">
        <v>11850</v>
      </c>
      <c r="L52" s="278">
        <v>11151.7</v>
      </c>
      <c r="M52" s="278">
        <v>0.93869999999999998</v>
      </c>
    </row>
    <row r="53" spans="1:13">
      <c r="A53" s="302">
        <v>44</v>
      </c>
      <c r="B53" s="278" t="s">
        <v>76</v>
      </c>
      <c r="C53" s="278">
        <v>3426.8</v>
      </c>
      <c r="D53" s="280">
        <v>3450.0166666666664</v>
      </c>
      <c r="E53" s="280">
        <v>3386.7833333333328</v>
      </c>
      <c r="F53" s="280">
        <v>3346.7666666666664</v>
      </c>
      <c r="G53" s="280">
        <v>3283.5333333333328</v>
      </c>
      <c r="H53" s="280">
        <v>3490.0333333333328</v>
      </c>
      <c r="I53" s="280">
        <v>3553.2666666666664</v>
      </c>
      <c r="J53" s="280">
        <v>3593.2833333333328</v>
      </c>
      <c r="K53" s="278">
        <v>3513.25</v>
      </c>
      <c r="L53" s="278">
        <v>3410</v>
      </c>
      <c r="M53" s="278">
        <v>7.6875900000000001</v>
      </c>
    </row>
    <row r="54" spans="1:13">
      <c r="A54" s="302">
        <v>45</v>
      </c>
      <c r="B54" s="278" t="s">
        <v>82</v>
      </c>
      <c r="C54" s="278">
        <v>649.20000000000005</v>
      </c>
      <c r="D54" s="280">
        <v>639.55000000000007</v>
      </c>
      <c r="E54" s="280">
        <v>627.10000000000014</v>
      </c>
      <c r="F54" s="280">
        <v>605.00000000000011</v>
      </c>
      <c r="G54" s="280">
        <v>592.55000000000018</v>
      </c>
      <c r="H54" s="280">
        <v>661.65000000000009</v>
      </c>
      <c r="I54" s="280">
        <v>674.10000000000014</v>
      </c>
      <c r="J54" s="280">
        <v>696.2</v>
      </c>
      <c r="K54" s="278">
        <v>652</v>
      </c>
      <c r="L54" s="278">
        <v>617.45000000000005</v>
      </c>
      <c r="M54" s="278">
        <v>7.3998799999999996</v>
      </c>
    </row>
    <row r="55" spans="1:13">
      <c r="A55" s="302">
        <v>46</v>
      </c>
      <c r="B55" s="278" t="s">
        <v>77</v>
      </c>
      <c r="C55" s="278">
        <v>353.2</v>
      </c>
      <c r="D55" s="280">
        <v>354.9666666666667</v>
      </c>
      <c r="E55" s="280">
        <v>349.43333333333339</v>
      </c>
      <c r="F55" s="280">
        <v>345.66666666666669</v>
      </c>
      <c r="G55" s="280">
        <v>340.13333333333338</v>
      </c>
      <c r="H55" s="280">
        <v>358.73333333333341</v>
      </c>
      <c r="I55" s="280">
        <v>364.26666666666671</v>
      </c>
      <c r="J55" s="280">
        <v>368.03333333333342</v>
      </c>
      <c r="K55" s="278">
        <v>360.5</v>
      </c>
      <c r="L55" s="278">
        <v>351.2</v>
      </c>
      <c r="M55" s="278">
        <v>29.637039999999999</v>
      </c>
    </row>
    <row r="56" spans="1:13">
      <c r="A56" s="302">
        <v>47</v>
      </c>
      <c r="B56" s="278" t="s">
        <v>78</v>
      </c>
      <c r="C56" s="278">
        <v>100.6</v>
      </c>
      <c r="D56" s="280">
        <v>102.7</v>
      </c>
      <c r="E56" s="280">
        <v>97.5</v>
      </c>
      <c r="F56" s="280">
        <v>94.399999999999991</v>
      </c>
      <c r="G56" s="280">
        <v>89.199999999999989</v>
      </c>
      <c r="H56" s="280">
        <v>105.80000000000001</v>
      </c>
      <c r="I56" s="280">
        <v>111.00000000000003</v>
      </c>
      <c r="J56" s="280">
        <v>114.10000000000002</v>
      </c>
      <c r="K56" s="278">
        <v>107.9</v>
      </c>
      <c r="L56" s="278">
        <v>99.6</v>
      </c>
      <c r="M56" s="278">
        <v>253.43351000000001</v>
      </c>
    </row>
    <row r="57" spans="1:13">
      <c r="A57" s="302">
        <v>48</v>
      </c>
      <c r="B57" s="278" t="s">
        <v>79</v>
      </c>
      <c r="C57" s="278">
        <v>125.1</v>
      </c>
      <c r="D57" s="280">
        <v>124.93333333333334</v>
      </c>
      <c r="E57" s="280">
        <v>122.86666666666667</v>
      </c>
      <c r="F57" s="280">
        <v>120.63333333333334</v>
      </c>
      <c r="G57" s="280">
        <v>118.56666666666668</v>
      </c>
      <c r="H57" s="280">
        <v>127.16666666666667</v>
      </c>
      <c r="I57" s="280">
        <v>129.23333333333335</v>
      </c>
      <c r="J57" s="280">
        <v>131.46666666666667</v>
      </c>
      <c r="K57" s="278">
        <v>127</v>
      </c>
      <c r="L57" s="278">
        <v>122.7</v>
      </c>
      <c r="M57" s="278">
        <v>15.11103</v>
      </c>
    </row>
    <row r="58" spans="1:13">
      <c r="A58" s="302">
        <v>49</v>
      </c>
      <c r="B58" s="278" t="s">
        <v>83</v>
      </c>
      <c r="C58" s="278">
        <v>146.65</v>
      </c>
      <c r="D58" s="280">
        <v>148.33333333333334</v>
      </c>
      <c r="E58" s="280">
        <v>142.81666666666669</v>
      </c>
      <c r="F58" s="280">
        <v>138.98333333333335</v>
      </c>
      <c r="G58" s="280">
        <v>133.4666666666667</v>
      </c>
      <c r="H58" s="280">
        <v>152.16666666666669</v>
      </c>
      <c r="I58" s="280">
        <v>157.68333333333334</v>
      </c>
      <c r="J58" s="280">
        <v>161.51666666666668</v>
      </c>
      <c r="K58" s="278">
        <v>153.85</v>
      </c>
      <c r="L58" s="278">
        <v>144.5</v>
      </c>
      <c r="M58" s="278">
        <v>171.51428000000001</v>
      </c>
    </row>
    <row r="59" spans="1:13">
      <c r="A59" s="302">
        <v>50</v>
      </c>
      <c r="B59" s="278" t="s">
        <v>84</v>
      </c>
      <c r="C59" s="278">
        <v>635.1</v>
      </c>
      <c r="D59" s="280">
        <v>641.98333333333335</v>
      </c>
      <c r="E59" s="280">
        <v>626.16666666666674</v>
      </c>
      <c r="F59" s="280">
        <v>617.23333333333335</v>
      </c>
      <c r="G59" s="280">
        <v>601.41666666666674</v>
      </c>
      <c r="H59" s="280">
        <v>650.91666666666674</v>
      </c>
      <c r="I59" s="280">
        <v>666.73333333333335</v>
      </c>
      <c r="J59" s="280">
        <v>675.66666666666674</v>
      </c>
      <c r="K59" s="278">
        <v>657.8</v>
      </c>
      <c r="L59" s="278">
        <v>633.04999999999995</v>
      </c>
      <c r="M59" s="278">
        <v>62.633540000000004</v>
      </c>
    </row>
    <row r="60" spans="1:13">
      <c r="A60" s="302">
        <v>51</v>
      </c>
      <c r="B60" s="278" t="s">
        <v>236</v>
      </c>
      <c r="C60" s="278">
        <v>136</v>
      </c>
      <c r="D60" s="280">
        <v>137.56666666666666</v>
      </c>
      <c r="E60" s="280">
        <v>134.13333333333333</v>
      </c>
      <c r="F60" s="280">
        <v>132.26666666666665</v>
      </c>
      <c r="G60" s="280">
        <v>128.83333333333331</v>
      </c>
      <c r="H60" s="280">
        <v>139.43333333333334</v>
      </c>
      <c r="I60" s="280">
        <v>142.86666666666667</v>
      </c>
      <c r="J60" s="280">
        <v>144.73333333333335</v>
      </c>
      <c r="K60" s="278">
        <v>141</v>
      </c>
      <c r="L60" s="278">
        <v>135.69999999999999</v>
      </c>
      <c r="M60" s="278">
        <v>16.597750000000001</v>
      </c>
    </row>
    <row r="61" spans="1:13">
      <c r="A61" s="302">
        <v>52</v>
      </c>
      <c r="B61" s="278" t="s">
        <v>85</v>
      </c>
      <c r="C61" s="278">
        <v>146.69999999999999</v>
      </c>
      <c r="D61" s="280">
        <v>146.79999999999998</v>
      </c>
      <c r="E61" s="280">
        <v>144.64999999999998</v>
      </c>
      <c r="F61" s="280">
        <v>142.6</v>
      </c>
      <c r="G61" s="280">
        <v>140.44999999999999</v>
      </c>
      <c r="H61" s="280">
        <v>148.84999999999997</v>
      </c>
      <c r="I61" s="280">
        <v>151</v>
      </c>
      <c r="J61" s="280">
        <v>153.04999999999995</v>
      </c>
      <c r="K61" s="278">
        <v>148.94999999999999</v>
      </c>
      <c r="L61" s="278">
        <v>144.75</v>
      </c>
      <c r="M61" s="278">
        <v>112.58936</v>
      </c>
    </row>
    <row r="62" spans="1:13">
      <c r="A62" s="302">
        <v>53</v>
      </c>
      <c r="B62" s="278" t="s">
        <v>86</v>
      </c>
      <c r="C62" s="278">
        <v>1354.9</v>
      </c>
      <c r="D62" s="280">
        <v>1356.1666666666667</v>
      </c>
      <c r="E62" s="280">
        <v>1340.0333333333335</v>
      </c>
      <c r="F62" s="280">
        <v>1325.1666666666667</v>
      </c>
      <c r="G62" s="280">
        <v>1309.0333333333335</v>
      </c>
      <c r="H62" s="280">
        <v>1371.0333333333335</v>
      </c>
      <c r="I62" s="280">
        <v>1387.1666666666667</v>
      </c>
      <c r="J62" s="280">
        <v>1402.0333333333335</v>
      </c>
      <c r="K62" s="278">
        <v>1372.3</v>
      </c>
      <c r="L62" s="278">
        <v>1341.3</v>
      </c>
      <c r="M62" s="278">
        <v>10.282120000000001</v>
      </c>
    </row>
    <row r="63" spans="1:13">
      <c r="A63" s="302">
        <v>54</v>
      </c>
      <c r="B63" s="278" t="s">
        <v>87</v>
      </c>
      <c r="C63" s="278">
        <v>411.55</v>
      </c>
      <c r="D63" s="280">
        <v>410.93333333333334</v>
      </c>
      <c r="E63" s="280">
        <v>401.91666666666669</v>
      </c>
      <c r="F63" s="280">
        <v>392.28333333333336</v>
      </c>
      <c r="G63" s="280">
        <v>383.26666666666671</v>
      </c>
      <c r="H63" s="280">
        <v>420.56666666666666</v>
      </c>
      <c r="I63" s="280">
        <v>429.58333333333331</v>
      </c>
      <c r="J63" s="280">
        <v>439.21666666666664</v>
      </c>
      <c r="K63" s="278">
        <v>419.95</v>
      </c>
      <c r="L63" s="278">
        <v>401.3</v>
      </c>
      <c r="M63" s="278">
        <v>26.11702</v>
      </c>
    </row>
    <row r="64" spans="1:13">
      <c r="A64" s="302">
        <v>55</v>
      </c>
      <c r="B64" s="278" t="s">
        <v>237</v>
      </c>
      <c r="C64" s="278">
        <v>652.85</v>
      </c>
      <c r="D64" s="280">
        <v>658.61666666666667</v>
      </c>
      <c r="E64" s="280">
        <v>644.23333333333335</v>
      </c>
      <c r="F64" s="280">
        <v>635.61666666666667</v>
      </c>
      <c r="G64" s="280">
        <v>621.23333333333335</v>
      </c>
      <c r="H64" s="280">
        <v>667.23333333333335</v>
      </c>
      <c r="I64" s="280">
        <v>681.61666666666679</v>
      </c>
      <c r="J64" s="280">
        <v>690.23333333333335</v>
      </c>
      <c r="K64" s="278">
        <v>673</v>
      </c>
      <c r="L64" s="278">
        <v>650</v>
      </c>
      <c r="M64" s="278">
        <v>4.0735299999999999</v>
      </c>
    </row>
    <row r="65" spans="1:13">
      <c r="A65" s="302">
        <v>56</v>
      </c>
      <c r="B65" s="278" t="s">
        <v>238</v>
      </c>
      <c r="C65" s="278">
        <v>227.8</v>
      </c>
      <c r="D65" s="280">
        <v>227.9</v>
      </c>
      <c r="E65" s="280">
        <v>223.9</v>
      </c>
      <c r="F65" s="280">
        <v>220</v>
      </c>
      <c r="G65" s="280">
        <v>216</v>
      </c>
      <c r="H65" s="280">
        <v>231.8</v>
      </c>
      <c r="I65" s="280">
        <v>235.8</v>
      </c>
      <c r="J65" s="280">
        <v>239.70000000000002</v>
      </c>
      <c r="K65" s="278">
        <v>231.9</v>
      </c>
      <c r="L65" s="278">
        <v>224</v>
      </c>
      <c r="M65" s="278">
        <v>8.6116100000000007</v>
      </c>
    </row>
    <row r="66" spans="1:13">
      <c r="A66" s="302">
        <v>57</v>
      </c>
      <c r="B66" s="278" t="s">
        <v>88</v>
      </c>
      <c r="C66" s="278">
        <v>399.2</v>
      </c>
      <c r="D66" s="280">
        <v>396.58333333333331</v>
      </c>
      <c r="E66" s="280">
        <v>389.46666666666664</v>
      </c>
      <c r="F66" s="280">
        <v>379.73333333333335</v>
      </c>
      <c r="G66" s="280">
        <v>372.61666666666667</v>
      </c>
      <c r="H66" s="280">
        <v>406.31666666666661</v>
      </c>
      <c r="I66" s="280">
        <v>413.43333333333328</v>
      </c>
      <c r="J66" s="280">
        <v>423.16666666666657</v>
      </c>
      <c r="K66" s="278">
        <v>403.7</v>
      </c>
      <c r="L66" s="278">
        <v>386.85</v>
      </c>
      <c r="M66" s="278">
        <v>22.367069999999998</v>
      </c>
    </row>
    <row r="67" spans="1:13">
      <c r="A67" s="302">
        <v>58</v>
      </c>
      <c r="B67" s="278" t="s">
        <v>94</v>
      </c>
      <c r="C67" s="278">
        <v>152.94999999999999</v>
      </c>
      <c r="D67" s="280">
        <v>156.20000000000002</v>
      </c>
      <c r="E67" s="280">
        <v>148.85000000000002</v>
      </c>
      <c r="F67" s="280">
        <v>144.75</v>
      </c>
      <c r="G67" s="280">
        <v>137.4</v>
      </c>
      <c r="H67" s="280">
        <v>160.30000000000004</v>
      </c>
      <c r="I67" s="280">
        <v>167.65</v>
      </c>
      <c r="J67" s="280">
        <v>171.75000000000006</v>
      </c>
      <c r="K67" s="278">
        <v>163.55000000000001</v>
      </c>
      <c r="L67" s="278">
        <v>152.1</v>
      </c>
      <c r="M67" s="278">
        <v>132.12637000000001</v>
      </c>
    </row>
    <row r="68" spans="1:13">
      <c r="A68" s="302">
        <v>59</v>
      </c>
      <c r="B68" s="278" t="s">
        <v>89</v>
      </c>
      <c r="C68" s="278">
        <v>458.1</v>
      </c>
      <c r="D68" s="280">
        <v>461.51666666666665</v>
      </c>
      <c r="E68" s="280">
        <v>453.5333333333333</v>
      </c>
      <c r="F68" s="280">
        <v>448.96666666666664</v>
      </c>
      <c r="G68" s="280">
        <v>440.98333333333329</v>
      </c>
      <c r="H68" s="280">
        <v>466.08333333333331</v>
      </c>
      <c r="I68" s="280">
        <v>474.06666666666666</v>
      </c>
      <c r="J68" s="280">
        <v>478.63333333333333</v>
      </c>
      <c r="K68" s="278">
        <v>469.5</v>
      </c>
      <c r="L68" s="278">
        <v>456.95</v>
      </c>
      <c r="M68" s="278">
        <v>25.552320000000002</v>
      </c>
    </row>
    <row r="69" spans="1:13">
      <c r="A69" s="302">
        <v>60</v>
      </c>
      <c r="B69" s="278" t="s">
        <v>239</v>
      </c>
      <c r="C69" s="278">
        <v>567.04999999999995</v>
      </c>
      <c r="D69" s="280">
        <v>568.86666666666667</v>
      </c>
      <c r="E69" s="280">
        <v>559.73333333333335</v>
      </c>
      <c r="F69" s="280">
        <v>552.41666666666663</v>
      </c>
      <c r="G69" s="280">
        <v>543.2833333333333</v>
      </c>
      <c r="H69" s="280">
        <v>576.18333333333339</v>
      </c>
      <c r="I69" s="280">
        <v>585.31666666666683</v>
      </c>
      <c r="J69" s="280">
        <v>592.63333333333344</v>
      </c>
      <c r="K69" s="278">
        <v>578</v>
      </c>
      <c r="L69" s="278">
        <v>561.54999999999995</v>
      </c>
      <c r="M69" s="278">
        <v>2.0361400000000001</v>
      </c>
    </row>
    <row r="70" spans="1:13">
      <c r="A70" s="302">
        <v>61</v>
      </c>
      <c r="B70" s="278" t="s">
        <v>92</v>
      </c>
      <c r="C70" s="278">
        <v>2413.0500000000002</v>
      </c>
      <c r="D70" s="280">
        <v>2407.35</v>
      </c>
      <c r="E70" s="280">
        <v>2342.6999999999998</v>
      </c>
      <c r="F70" s="280">
        <v>2272.35</v>
      </c>
      <c r="G70" s="280">
        <v>2207.6999999999998</v>
      </c>
      <c r="H70" s="280">
        <v>2477.6999999999998</v>
      </c>
      <c r="I70" s="280">
        <v>2542.3500000000004</v>
      </c>
      <c r="J70" s="280">
        <v>2612.6999999999998</v>
      </c>
      <c r="K70" s="278">
        <v>2472</v>
      </c>
      <c r="L70" s="278">
        <v>2337</v>
      </c>
      <c r="M70" s="278">
        <v>19.43121</v>
      </c>
    </row>
    <row r="71" spans="1:13">
      <c r="A71" s="302">
        <v>62</v>
      </c>
      <c r="B71" s="278" t="s">
        <v>95</v>
      </c>
      <c r="C71" s="278">
        <v>3967.6</v>
      </c>
      <c r="D71" s="280">
        <v>3981.5</v>
      </c>
      <c r="E71" s="280">
        <v>3928.1</v>
      </c>
      <c r="F71" s="280">
        <v>3888.6</v>
      </c>
      <c r="G71" s="280">
        <v>3835.2</v>
      </c>
      <c r="H71" s="280">
        <v>4021</v>
      </c>
      <c r="I71" s="280">
        <v>4074.3999999999996</v>
      </c>
      <c r="J71" s="280">
        <v>4113.8999999999996</v>
      </c>
      <c r="K71" s="278">
        <v>4034.9</v>
      </c>
      <c r="L71" s="278">
        <v>3942</v>
      </c>
      <c r="M71" s="278">
        <v>7.1201400000000001</v>
      </c>
    </row>
    <row r="72" spans="1:13">
      <c r="A72" s="302">
        <v>63</v>
      </c>
      <c r="B72" s="278" t="s">
        <v>240</v>
      </c>
      <c r="C72" s="278">
        <v>46.45</v>
      </c>
      <c r="D72" s="280">
        <v>46.916666666666664</v>
      </c>
      <c r="E72" s="280">
        <v>45.533333333333331</v>
      </c>
      <c r="F72" s="280">
        <v>44.616666666666667</v>
      </c>
      <c r="G72" s="280">
        <v>43.233333333333334</v>
      </c>
      <c r="H72" s="280">
        <v>47.833333333333329</v>
      </c>
      <c r="I72" s="280">
        <v>49.216666666666669</v>
      </c>
      <c r="J72" s="280">
        <v>50.133333333333326</v>
      </c>
      <c r="K72" s="278">
        <v>48.3</v>
      </c>
      <c r="L72" s="278">
        <v>46</v>
      </c>
      <c r="M72" s="278">
        <v>22.41159</v>
      </c>
    </row>
    <row r="73" spans="1:13">
      <c r="A73" s="302">
        <v>64</v>
      </c>
      <c r="B73" s="278" t="s">
        <v>96</v>
      </c>
      <c r="C73" s="278">
        <v>16894.849999999999</v>
      </c>
      <c r="D73" s="280">
        <v>17183.433333333334</v>
      </c>
      <c r="E73" s="280">
        <v>16501.416666666668</v>
      </c>
      <c r="F73" s="280">
        <v>16107.983333333334</v>
      </c>
      <c r="G73" s="280">
        <v>15425.966666666667</v>
      </c>
      <c r="H73" s="280">
        <v>17576.866666666669</v>
      </c>
      <c r="I73" s="280">
        <v>18258.883333333331</v>
      </c>
      <c r="J73" s="280">
        <v>18652.316666666669</v>
      </c>
      <c r="K73" s="278">
        <v>17865.45</v>
      </c>
      <c r="L73" s="278">
        <v>16790</v>
      </c>
      <c r="M73" s="278">
        <v>2.7353800000000001</v>
      </c>
    </row>
    <row r="74" spans="1:13">
      <c r="A74" s="302">
        <v>65</v>
      </c>
      <c r="B74" s="278" t="s">
        <v>241</v>
      </c>
      <c r="C74" s="278">
        <v>204.55</v>
      </c>
      <c r="D74" s="280">
        <v>204.78333333333333</v>
      </c>
      <c r="E74" s="280">
        <v>199.76666666666665</v>
      </c>
      <c r="F74" s="280">
        <v>194.98333333333332</v>
      </c>
      <c r="G74" s="280">
        <v>189.96666666666664</v>
      </c>
      <c r="H74" s="280">
        <v>209.56666666666666</v>
      </c>
      <c r="I74" s="280">
        <v>214.58333333333337</v>
      </c>
      <c r="J74" s="280">
        <v>219.36666666666667</v>
      </c>
      <c r="K74" s="278">
        <v>209.8</v>
      </c>
      <c r="L74" s="278">
        <v>200</v>
      </c>
      <c r="M74" s="278">
        <v>18.648820000000001</v>
      </c>
    </row>
    <row r="75" spans="1:13">
      <c r="A75" s="302">
        <v>66</v>
      </c>
      <c r="B75" s="278" t="s">
        <v>242</v>
      </c>
      <c r="C75" s="278">
        <v>810.5</v>
      </c>
      <c r="D75" s="280">
        <v>827.01666666666677</v>
      </c>
      <c r="E75" s="280">
        <v>790.48333333333358</v>
      </c>
      <c r="F75" s="280">
        <v>770.46666666666681</v>
      </c>
      <c r="G75" s="280">
        <v>733.93333333333362</v>
      </c>
      <c r="H75" s="280">
        <v>847.03333333333353</v>
      </c>
      <c r="I75" s="280">
        <v>883.56666666666661</v>
      </c>
      <c r="J75" s="280">
        <v>903.58333333333348</v>
      </c>
      <c r="K75" s="278">
        <v>863.55</v>
      </c>
      <c r="L75" s="278">
        <v>807</v>
      </c>
      <c r="M75" s="278">
        <v>1.7309099999999999</v>
      </c>
    </row>
    <row r="76" spans="1:13">
      <c r="A76" s="302">
        <v>67</v>
      </c>
      <c r="B76" s="278" t="s">
        <v>243</v>
      </c>
      <c r="C76" s="278">
        <v>72.05</v>
      </c>
      <c r="D76" s="280">
        <v>72.75</v>
      </c>
      <c r="E76" s="280">
        <v>70.55</v>
      </c>
      <c r="F76" s="280">
        <v>69.05</v>
      </c>
      <c r="G76" s="280">
        <v>66.849999999999994</v>
      </c>
      <c r="H76" s="280">
        <v>74.25</v>
      </c>
      <c r="I76" s="280">
        <v>76.449999999999989</v>
      </c>
      <c r="J76" s="280">
        <v>77.95</v>
      </c>
      <c r="K76" s="278">
        <v>74.95</v>
      </c>
      <c r="L76" s="278">
        <v>71.25</v>
      </c>
      <c r="M76" s="278">
        <v>21.375610000000002</v>
      </c>
    </row>
    <row r="77" spans="1:13">
      <c r="A77" s="302">
        <v>68</v>
      </c>
      <c r="B77" s="278" t="s">
        <v>98</v>
      </c>
      <c r="C77" s="278">
        <v>960.95</v>
      </c>
      <c r="D77" s="280">
        <v>964.7833333333333</v>
      </c>
      <c r="E77" s="280">
        <v>949.66666666666663</v>
      </c>
      <c r="F77" s="280">
        <v>938.38333333333333</v>
      </c>
      <c r="G77" s="280">
        <v>923.26666666666665</v>
      </c>
      <c r="H77" s="280">
        <v>976.06666666666661</v>
      </c>
      <c r="I77" s="280">
        <v>991.18333333333339</v>
      </c>
      <c r="J77" s="280">
        <v>1002.4666666666666</v>
      </c>
      <c r="K77" s="278">
        <v>979.9</v>
      </c>
      <c r="L77" s="278">
        <v>953.5</v>
      </c>
      <c r="M77" s="278">
        <v>16.98855</v>
      </c>
    </row>
    <row r="78" spans="1:13">
      <c r="A78" s="302">
        <v>69</v>
      </c>
      <c r="B78" s="278" t="s">
        <v>99</v>
      </c>
      <c r="C78" s="278">
        <v>158.69999999999999</v>
      </c>
      <c r="D78" s="280">
        <v>162.20000000000002</v>
      </c>
      <c r="E78" s="280">
        <v>154.40000000000003</v>
      </c>
      <c r="F78" s="280">
        <v>150.10000000000002</v>
      </c>
      <c r="G78" s="280">
        <v>142.30000000000004</v>
      </c>
      <c r="H78" s="280">
        <v>166.50000000000003</v>
      </c>
      <c r="I78" s="280">
        <v>174.30000000000004</v>
      </c>
      <c r="J78" s="280">
        <v>178.60000000000002</v>
      </c>
      <c r="K78" s="278">
        <v>170</v>
      </c>
      <c r="L78" s="278">
        <v>157.9</v>
      </c>
      <c r="M78" s="278">
        <v>187.29398</v>
      </c>
    </row>
    <row r="79" spans="1:13">
      <c r="A79" s="302">
        <v>70</v>
      </c>
      <c r="B79" s="278" t="s">
        <v>100</v>
      </c>
      <c r="C79" s="278">
        <v>48.15</v>
      </c>
      <c r="D79" s="280">
        <v>48.716666666666669</v>
      </c>
      <c r="E79" s="280">
        <v>47.033333333333339</v>
      </c>
      <c r="F79" s="280">
        <v>45.916666666666671</v>
      </c>
      <c r="G79" s="280">
        <v>44.233333333333341</v>
      </c>
      <c r="H79" s="280">
        <v>49.833333333333336</v>
      </c>
      <c r="I79" s="280">
        <v>51.516666666666673</v>
      </c>
      <c r="J79" s="280">
        <v>52.633333333333333</v>
      </c>
      <c r="K79" s="278">
        <v>50.4</v>
      </c>
      <c r="L79" s="278">
        <v>47.6</v>
      </c>
      <c r="M79" s="278">
        <v>539.75806</v>
      </c>
    </row>
    <row r="80" spans="1:13">
      <c r="A80" s="302">
        <v>71</v>
      </c>
      <c r="B80" s="278" t="s">
        <v>371</v>
      </c>
      <c r="C80" s="278">
        <v>117</v>
      </c>
      <c r="D80" s="280">
        <v>118.21666666666665</v>
      </c>
      <c r="E80" s="280">
        <v>115.13333333333331</v>
      </c>
      <c r="F80" s="280">
        <v>113.26666666666665</v>
      </c>
      <c r="G80" s="280">
        <v>110.18333333333331</v>
      </c>
      <c r="H80" s="280">
        <v>120.08333333333331</v>
      </c>
      <c r="I80" s="280">
        <v>123.16666666666666</v>
      </c>
      <c r="J80" s="280">
        <v>125.03333333333332</v>
      </c>
      <c r="K80" s="278">
        <v>121.3</v>
      </c>
      <c r="L80" s="278">
        <v>116.35</v>
      </c>
      <c r="M80" s="278">
        <v>35.531010000000002</v>
      </c>
    </row>
    <row r="81" spans="1:13">
      <c r="A81" s="302">
        <v>72</v>
      </c>
      <c r="B81" s="278" t="s">
        <v>244</v>
      </c>
      <c r="C81" s="278">
        <v>9.6999999999999993</v>
      </c>
      <c r="D81" s="280">
        <v>9.6333333333333329</v>
      </c>
      <c r="E81" s="280">
        <v>9.5666666666666664</v>
      </c>
      <c r="F81" s="280">
        <v>9.4333333333333336</v>
      </c>
      <c r="G81" s="280">
        <v>9.3666666666666671</v>
      </c>
      <c r="H81" s="280">
        <v>9.7666666666666657</v>
      </c>
      <c r="I81" s="280">
        <v>9.8333333333333321</v>
      </c>
      <c r="J81" s="280">
        <v>9.966666666666665</v>
      </c>
      <c r="K81" s="278">
        <v>9.6999999999999993</v>
      </c>
      <c r="L81" s="278">
        <v>9.5</v>
      </c>
      <c r="M81" s="278">
        <v>74.787400000000005</v>
      </c>
    </row>
    <row r="82" spans="1:13">
      <c r="A82" s="302">
        <v>73</v>
      </c>
      <c r="B82" s="278" t="s">
        <v>245</v>
      </c>
      <c r="C82" s="278">
        <v>103.05</v>
      </c>
      <c r="D82" s="280">
        <v>103.28333333333335</v>
      </c>
      <c r="E82" s="280">
        <v>100.66666666666669</v>
      </c>
      <c r="F82" s="280">
        <v>98.283333333333346</v>
      </c>
      <c r="G82" s="280">
        <v>95.666666666666686</v>
      </c>
      <c r="H82" s="280">
        <v>105.66666666666669</v>
      </c>
      <c r="I82" s="280">
        <v>108.28333333333333</v>
      </c>
      <c r="J82" s="280">
        <v>110.66666666666669</v>
      </c>
      <c r="K82" s="278">
        <v>105.9</v>
      </c>
      <c r="L82" s="278">
        <v>100.9</v>
      </c>
      <c r="M82" s="278">
        <v>60.789990000000003</v>
      </c>
    </row>
    <row r="83" spans="1:13">
      <c r="A83" s="302">
        <v>74</v>
      </c>
      <c r="B83" s="278" t="s">
        <v>101</v>
      </c>
      <c r="C83" s="278">
        <v>104.75</v>
      </c>
      <c r="D83" s="280">
        <v>103.35000000000001</v>
      </c>
      <c r="E83" s="280">
        <v>100.40000000000002</v>
      </c>
      <c r="F83" s="280">
        <v>96.050000000000011</v>
      </c>
      <c r="G83" s="280">
        <v>93.100000000000023</v>
      </c>
      <c r="H83" s="280">
        <v>107.70000000000002</v>
      </c>
      <c r="I83" s="280">
        <v>110.65</v>
      </c>
      <c r="J83" s="280">
        <v>115.00000000000001</v>
      </c>
      <c r="K83" s="278">
        <v>106.3</v>
      </c>
      <c r="L83" s="278">
        <v>99</v>
      </c>
      <c r="M83" s="278">
        <v>374.14866999999998</v>
      </c>
    </row>
    <row r="84" spans="1:13">
      <c r="A84" s="302">
        <v>75</v>
      </c>
      <c r="B84" s="278" t="s">
        <v>104</v>
      </c>
      <c r="C84" s="278">
        <v>20.149999999999999</v>
      </c>
      <c r="D84" s="280">
        <v>20.25</v>
      </c>
      <c r="E84" s="280">
        <v>19.45</v>
      </c>
      <c r="F84" s="280">
        <v>18.75</v>
      </c>
      <c r="G84" s="280">
        <v>17.95</v>
      </c>
      <c r="H84" s="280">
        <v>20.95</v>
      </c>
      <c r="I84" s="280">
        <v>21.749999999999996</v>
      </c>
      <c r="J84" s="280">
        <v>22.45</v>
      </c>
      <c r="K84" s="278">
        <v>21.05</v>
      </c>
      <c r="L84" s="278">
        <v>19.55</v>
      </c>
      <c r="M84" s="278">
        <v>148.94934000000001</v>
      </c>
    </row>
    <row r="85" spans="1:13">
      <c r="A85" s="302">
        <v>76</v>
      </c>
      <c r="B85" s="278" t="s">
        <v>246</v>
      </c>
      <c r="C85" s="278">
        <v>151.6</v>
      </c>
      <c r="D85" s="280">
        <v>147.73333333333332</v>
      </c>
      <c r="E85" s="280">
        <v>143.86666666666665</v>
      </c>
      <c r="F85" s="280">
        <v>136.13333333333333</v>
      </c>
      <c r="G85" s="280">
        <v>132.26666666666665</v>
      </c>
      <c r="H85" s="280">
        <v>155.46666666666664</v>
      </c>
      <c r="I85" s="280">
        <v>159.33333333333331</v>
      </c>
      <c r="J85" s="280">
        <v>167.06666666666663</v>
      </c>
      <c r="K85" s="278">
        <v>151.6</v>
      </c>
      <c r="L85" s="278">
        <v>140</v>
      </c>
      <c r="M85" s="278">
        <v>6.06853</v>
      </c>
    </row>
    <row r="86" spans="1:13">
      <c r="A86" s="302">
        <v>77</v>
      </c>
      <c r="B86" s="278" t="s">
        <v>102</v>
      </c>
      <c r="C86" s="278">
        <v>399.75</v>
      </c>
      <c r="D86" s="280">
        <v>400.33333333333331</v>
      </c>
      <c r="E86" s="280">
        <v>393.41666666666663</v>
      </c>
      <c r="F86" s="280">
        <v>387.08333333333331</v>
      </c>
      <c r="G86" s="280">
        <v>380.16666666666663</v>
      </c>
      <c r="H86" s="280">
        <v>406.66666666666663</v>
      </c>
      <c r="I86" s="280">
        <v>413.58333333333326</v>
      </c>
      <c r="J86" s="280">
        <v>419.91666666666663</v>
      </c>
      <c r="K86" s="278">
        <v>407.25</v>
      </c>
      <c r="L86" s="278">
        <v>394</v>
      </c>
      <c r="M86" s="278">
        <v>31.868729999999999</v>
      </c>
    </row>
    <row r="87" spans="1:13">
      <c r="A87" s="302">
        <v>78</v>
      </c>
      <c r="B87" s="278" t="s">
        <v>247</v>
      </c>
      <c r="C87" s="278">
        <v>394.05</v>
      </c>
      <c r="D87" s="280">
        <v>394.58333333333331</v>
      </c>
      <c r="E87" s="280">
        <v>385.86666666666662</v>
      </c>
      <c r="F87" s="280">
        <v>377.68333333333328</v>
      </c>
      <c r="G87" s="280">
        <v>368.96666666666658</v>
      </c>
      <c r="H87" s="280">
        <v>402.76666666666665</v>
      </c>
      <c r="I87" s="280">
        <v>411.48333333333335</v>
      </c>
      <c r="J87" s="280">
        <v>419.66666666666669</v>
      </c>
      <c r="K87" s="278">
        <v>403.3</v>
      </c>
      <c r="L87" s="278">
        <v>386.4</v>
      </c>
      <c r="M87" s="278">
        <v>6.9874099999999997</v>
      </c>
    </row>
    <row r="88" spans="1:13">
      <c r="A88" s="302">
        <v>79</v>
      </c>
      <c r="B88" s="278" t="s">
        <v>105</v>
      </c>
      <c r="C88" s="278">
        <v>658.55</v>
      </c>
      <c r="D88" s="280">
        <v>654.43333333333328</v>
      </c>
      <c r="E88" s="280">
        <v>647.96666666666658</v>
      </c>
      <c r="F88" s="280">
        <v>637.38333333333333</v>
      </c>
      <c r="G88" s="280">
        <v>630.91666666666663</v>
      </c>
      <c r="H88" s="280">
        <v>665.01666666666654</v>
      </c>
      <c r="I88" s="280">
        <v>671.48333333333323</v>
      </c>
      <c r="J88" s="280">
        <v>682.06666666666649</v>
      </c>
      <c r="K88" s="278">
        <v>660.9</v>
      </c>
      <c r="L88" s="278">
        <v>643.85</v>
      </c>
      <c r="M88" s="278">
        <v>11.0899</v>
      </c>
    </row>
    <row r="89" spans="1:13">
      <c r="A89" s="302">
        <v>80</v>
      </c>
      <c r="B89" s="278" t="s">
        <v>248</v>
      </c>
      <c r="C89" s="278">
        <v>380.6</v>
      </c>
      <c r="D89" s="280">
        <v>379.84999999999997</v>
      </c>
      <c r="E89" s="280">
        <v>369.74999999999994</v>
      </c>
      <c r="F89" s="280">
        <v>358.9</v>
      </c>
      <c r="G89" s="280">
        <v>348.79999999999995</v>
      </c>
      <c r="H89" s="280">
        <v>390.69999999999993</v>
      </c>
      <c r="I89" s="280">
        <v>400.79999999999995</v>
      </c>
      <c r="J89" s="280">
        <v>411.64999999999992</v>
      </c>
      <c r="K89" s="278">
        <v>389.95</v>
      </c>
      <c r="L89" s="278">
        <v>369</v>
      </c>
      <c r="M89" s="278">
        <v>4.9105100000000004</v>
      </c>
    </row>
    <row r="90" spans="1:13">
      <c r="A90" s="302">
        <v>81</v>
      </c>
      <c r="B90" s="278" t="s">
        <v>249</v>
      </c>
      <c r="C90" s="278">
        <v>815.3</v>
      </c>
      <c r="D90" s="280">
        <v>817.18333333333339</v>
      </c>
      <c r="E90" s="280">
        <v>805.11666666666679</v>
      </c>
      <c r="F90" s="280">
        <v>794.93333333333339</v>
      </c>
      <c r="G90" s="280">
        <v>782.86666666666679</v>
      </c>
      <c r="H90" s="280">
        <v>827.36666666666679</v>
      </c>
      <c r="I90" s="280">
        <v>839.43333333333339</v>
      </c>
      <c r="J90" s="280">
        <v>849.61666666666679</v>
      </c>
      <c r="K90" s="278">
        <v>829.25</v>
      </c>
      <c r="L90" s="278">
        <v>807</v>
      </c>
      <c r="M90" s="278">
        <v>4.8498299999999999</v>
      </c>
    </row>
    <row r="91" spans="1:13">
      <c r="A91" s="302">
        <v>82</v>
      </c>
      <c r="B91" s="278" t="s">
        <v>250</v>
      </c>
      <c r="C91" s="278">
        <v>214.1</v>
      </c>
      <c r="D91" s="280">
        <v>215</v>
      </c>
      <c r="E91" s="280">
        <v>209.1</v>
      </c>
      <c r="F91" s="280">
        <v>204.1</v>
      </c>
      <c r="G91" s="280">
        <v>198.2</v>
      </c>
      <c r="H91" s="280">
        <v>220</v>
      </c>
      <c r="I91" s="280">
        <v>225.89999999999998</v>
      </c>
      <c r="J91" s="280">
        <v>230.9</v>
      </c>
      <c r="K91" s="278">
        <v>220.9</v>
      </c>
      <c r="L91" s="278">
        <v>210</v>
      </c>
      <c r="M91" s="278">
        <v>9.5847499999999997</v>
      </c>
    </row>
    <row r="92" spans="1:13">
      <c r="A92" s="302">
        <v>83</v>
      </c>
      <c r="B92" s="278" t="s">
        <v>106</v>
      </c>
      <c r="C92" s="278">
        <v>617.15</v>
      </c>
      <c r="D92" s="280">
        <v>625.1</v>
      </c>
      <c r="E92" s="280">
        <v>605.80000000000007</v>
      </c>
      <c r="F92" s="280">
        <v>594.45000000000005</v>
      </c>
      <c r="G92" s="280">
        <v>575.15000000000009</v>
      </c>
      <c r="H92" s="280">
        <v>636.45000000000005</v>
      </c>
      <c r="I92" s="280">
        <v>655.75</v>
      </c>
      <c r="J92" s="280">
        <v>667.1</v>
      </c>
      <c r="K92" s="278">
        <v>644.4</v>
      </c>
      <c r="L92" s="278">
        <v>613.75</v>
      </c>
      <c r="M92" s="278">
        <v>27.467580000000002</v>
      </c>
    </row>
    <row r="93" spans="1:13">
      <c r="A93" s="302">
        <v>84</v>
      </c>
      <c r="B93" s="278" t="s">
        <v>251</v>
      </c>
      <c r="C93" s="278">
        <v>222.15</v>
      </c>
      <c r="D93" s="280">
        <v>220.81666666666669</v>
      </c>
      <c r="E93" s="280">
        <v>216.33333333333337</v>
      </c>
      <c r="F93" s="280">
        <v>210.51666666666668</v>
      </c>
      <c r="G93" s="280">
        <v>206.03333333333336</v>
      </c>
      <c r="H93" s="280">
        <v>226.63333333333338</v>
      </c>
      <c r="I93" s="280">
        <v>231.11666666666667</v>
      </c>
      <c r="J93" s="280">
        <v>236.93333333333339</v>
      </c>
      <c r="K93" s="278">
        <v>225.3</v>
      </c>
      <c r="L93" s="278">
        <v>215</v>
      </c>
      <c r="M93" s="278">
        <v>10.03933</v>
      </c>
    </row>
    <row r="94" spans="1:13">
      <c r="A94" s="302">
        <v>85</v>
      </c>
      <c r="B94" s="278" t="s">
        <v>252</v>
      </c>
      <c r="C94" s="278">
        <v>998.3</v>
      </c>
      <c r="D94" s="280">
        <v>998.66666666666663</v>
      </c>
      <c r="E94" s="280">
        <v>977.33333333333326</v>
      </c>
      <c r="F94" s="280">
        <v>956.36666666666667</v>
      </c>
      <c r="G94" s="280">
        <v>935.0333333333333</v>
      </c>
      <c r="H94" s="280">
        <v>1019.6333333333332</v>
      </c>
      <c r="I94" s="280">
        <v>1040.9666666666665</v>
      </c>
      <c r="J94" s="280">
        <v>1061.9333333333332</v>
      </c>
      <c r="K94" s="278">
        <v>1020</v>
      </c>
      <c r="L94" s="278">
        <v>977.7</v>
      </c>
      <c r="M94" s="278">
        <v>4.7608100000000002</v>
      </c>
    </row>
    <row r="95" spans="1:13">
      <c r="A95" s="302">
        <v>86</v>
      </c>
      <c r="B95" s="278" t="s">
        <v>109</v>
      </c>
      <c r="C95" s="278">
        <v>578.25</v>
      </c>
      <c r="D95" s="280">
        <v>577.6</v>
      </c>
      <c r="E95" s="280">
        <v>571.70000000000005</v>
      </c>
      <c r="F95" s="280">
        <v>565.15</v>
      </c>
      <c r="G95" s="280">
        <v>559.25</v>
      </c>
      <c r="H95" s="280">
        <v>584.15000000000009</v>
      </c>
      <c r="I95" s="280">
        <v>590.04999999999995</v>
      </c>
      <c r="J95" s="280">
        <v>596.60000000000014</v>
      </c>
      <c r="K95" s="278">
        <v>583.5</v>
      </c>
      <c r="L95" s="278">
        <v>571.04999999999995</v>
      </c>
      <c r="M95" s="278">
        <v>37.721429999999998</v>
      </c>
    </row>
    <row r="96" spans="1:13">
      <c r="A96" s="302">
        <v>87</v>
      </c>
      <c r="B96" s="278" t="s">
        <v>253</v>
      </c>
      <c r="C96" s="278">
        <v>2685.15</v>
      </c>
      <c r="D96" s="280">
        <v>2710.8333333333335</v>
      </c>
      <c r="E96" s="280">
        <v>2648.3166666666671</v>
      </c>
      <c r="F96" s="280">
        <v>2611.4833333333336</v>
      </c>
      <c r="G96" s="280">
        <v>2548.9666666666672</v>
      </c>
      <c r="H96" s="280">
        <v>2747.666666666667</v>
      </c>
      <c r="I96" s="280">
        <v>2810.1833333333334</v>
      </c>
      <c r="J96" s="280">
        <v>2847.0166666666669</v>
      </c>
      <c r="K96" s="278">
        <v>2773.35</v>
      </c>
      <c r="L96" s="278">
        <v>2674</v>
      </c>
      <c r="M96" s="278">
        <v>2.6933699999999998</v>
      </c>
    </row>
    <row r="97" spans="1:13">
      <c r="A97" s="302">
        <v>88</v>
      </c>
      <c r="B97" s="278" t="s">
        <v>111</v>
      </c>
      <c r="C97" s="278">
        <v>1015.9</v>
      </c>
      <c r="D97" s="280">
        <v>1029.6500000000001</v>
      </c>
      <c r="E97" s="280">
        <v>992.65000000000009</v>
      </c>
      <c r="F97" s="280">
        <v>969.4</v>
      </c>
      <c r="G97" s="280">
        <v>932.4</v>
      </c>
      <c r="H97" s="280">
        <v>1052.9000000000001</v>
      </c>
      <c r="I97" s="280">
        <v>1089.9000000000001</v>
      </c>
      <c r="J97" s="280">
        <v>1113.1500000000003</v>
      </c>
      <c r="K97" s="278">
        <v>1066.6500000000001</v>
      </c>
      <c r="L97" s="278">
        <v>1006.4</v>
      </c>
      <c r="M97" s="278">
        <v>249.06361999999999</v>
      </c>
    </row>
    <row r="98" spans="1:13">
      <c r="A98" s="302">
        <v>89</v>
      </c>
      <c r="B98" s="278" t="s">
        <v>254</v>
      </c>
      <c r="C98" s="278">
        <v>522.04999999999995</v>
      </c>
      <c r="D98" s="280">
        <v>522.69999999999993</v>
      </c>
      <c r="E98" s="280">
        <v>515.59999999999991</v>
      </c>
      <c r="F98" s="280">
        <v>509.15</v>
      </c>
      <c r="G98" s="280">
        <v>502.04999999999995</v>
      </c>
      <c r="H98" s="280">
        <v>529.14999999999986</v>
      </c>
      <c r="I98" s="280">
        <v>536.25</v>
      </c>
      <c r="J98" s="280">
        <v>542.69999999999982</v>
      </c>
      <c r="K98" s="278">
        <v>529.79999999999995</v>
      </c>
      <c r="L98" s="278">
        <v>516.25</v>
      </c>
      <c r="M98" s="278">
        <v>84.302639999999997</v>
      </c>
    </row>
    <row r="99" spans="1:13">
      <c r="A99" s="302">
        <v>90</v>
      </c>
      <c r="B99" s="278" t="s">
        <v>107</v>
      </c>
      <c r="C99" s="278">
        <v>546.1</v>
      </c>
      <c r="D99" s="280">
        <v>554.33333333333337</v>
      </c>
      <c r="E99" s="280">
        <v>535.76666666666677</v>
      </c>
      <c r="F99" s="280">
        <v>525.43333333333339</v>
      </c>
      <c r="G99" s="280">
        <v>506.86666666666679</v>
      </c>
      <c r="H99" s="280">
        <v>564.66666666666674</v>
      </c>
      <c r="I99" s="280">
        <v>583.23333333333335</v>
      </c>
      <c r="J99" s="280">
        <v>593.56666666666672</v>
      </c>
      <c r="K99" s="278">
        <v>572.9</v>
      </c>
      <c r="L99" s="278">
        <v>544</v>
      </c>
      <c r="M99" s="278">
        <v>26.053370000000001</v>
      </c>
    </row>
    <row r="100" spans="1:13">
      <c r="A100" s="302">
        <v>91</v>
      </c>
      <c r="B100" s="278" t="s">
        <v>112</v>
      </c>
      <c r="C100" s="278">
        <v>2384.3000000000002</v>
      </c>
      <c r="D100" s="280">
        <v>2393.0333333333333</v>
      </c>
      <c r="E100" s="280">
        <v>2346.2666666666664</v>
      </c>
      <c r="F100" s="280">
        <v>2308.2333333333331</v>
      </c>
      <c r="G100" s="280">
        <v>2261.4666666666662</v>
      </c>
      <c r="H100" s="280">
        <v>2431.0666666666666</v>
      </c>
      <c r="I100" s="280">
        <v>2477.8333333333339</v>
      </c>
      <c r="J100" s="280">
        <v>2515.8666666666668</v>
      </c>
      <c r="K100" s="278">
        <v>2439.8000000000002</v>
      </c>
      <c r="L100" s="278">
        <v>2355</v>
      </c>
      <c r="M100" s="278">
        <v>23.548200000000001</v>
      </c>
    </row>
    <row r="101" spans="1:13">
      <c r="A101" s="302">
        <v>92</v>
      </c>
      <c r="B101" s="278" t="s">
        <v>113</v>
      </c>
      <c r="C101" s="278">
        <v>330.85</v>
      </c>
      <c r="D101" s="280">
        <v>333.4666666666667</v>
      </c>
      <c r="E101" s="280">
        <v>316.93333333333339</v>
      </c>
      <c r="F101" s="280">
        <v>303.01666666666671</v>
      </c>
      <c r="G101" s="280">
        <v>286.48333333333341</v>
      </c>
      <c r="H101" s="280">
        <v>347.38333333333338</v>
      </c>
      <c r="I101" s="280">
        <v>363.91666666666669</v>
      </c>
      <c r="J101" s="280">
        <v>377.83333333333337</v>
      </c>
      <c r="K101" s="278">
        <v>350</v>
      </c>
      <c r="L101" s="278">
        <v>319.55</v>
      </c>
      <c r="M101" s="278">
        <v>52.602899999999998</v>
      </c>
    </row>
    <row r="102" spans="1:13">
      <c r="A102" s="302">
        <v>93</v>
      </c>
      <c r="B102" s="278" t="s">
        <v>115</v>
      </c>
      <c r="C102" s="278">
        <v>146.35</v>
      </c>
      <c r="D102" s="280">
        <v>149.23333333333332</v>
      </c>
      <c r="E102" s="280">
        <v>142.61666666666665</v>
      </c>
      <c r="F102" s="280">
        <v>138.88333333333333</v>
      </c>
      <c r="G102" s="280">
        <v>132.26666666666665</v>
      </c>
      <c r="H102" s="280">
        <v>152.96666666666664</v>
      </c>
      <c r="I102" s="280">
        <v>159.58333333333331</v>
      </c>
      <c r="J102" s="280">
        <v>163.31666666666663</v>
      </c>
      <c r="K102" s="278">
        <v>155.85</v>
      </c>
      <c r="L102" s="278">
        <v>145.5</v>
      </c>
      <c r="M102" s="278">
        <v>162.12010000000001</v>
      </c>
    </row>
    <row r="103" spans="1:13">
      <c r="A103" s="302">
        <v>94</v>
      </c>
      <c r="B103" s="278" t="s">
        <v>116</v>
      </c>
      <c r="C103" s="278">
        <v>216.45</v>
      </c>
      <c r="D103" s="280">
        <v>215.78333333333333</v>
      </c>
      <c r="E103" s="280">
        <v>209.06666666666666</v>
      </c>
      <c r="F103" s="280">
        <v>201.68333333333334</v>
      </c>
      <c r="G103" s="280">
        <v>194.96666666666667</v>
      </c>
      <c r="H103" s="280">
        <v>223.16666666666666</v>
      </c>
      <c r="I103" s="280">
        <v>229.8833333333333</v>
      </c>
      <c r="J103" s="280">
        <v>237.26666666666665</v>
      </c>
      <c r="K103" s="278">
        <v>222.5</v>
      </c>
      <c r="L103" s="278">
        <v>208.4</v>
      </c>
      <c r="M103" s="278">
        <v>109.81195</v>
      </c>
    </row>
    <row r="104" spans="1:13">
      <c r="A104" s="302">
        <v>95</v>
      </c>
      <c r="B104" s="278" t="s">
        <v>117</v>
      </c>
      <c r="C104" s="278">
        <v>2111.6999999999998</v>
      </c>
      <c r="D104" s="280">
        <v>2104.7666666666664</v>
      </c>
      <c r="E104" s="280">
        <v>2085.0333333333328</v>
      </c>
      <c r="F104" s="280">
        <v>2058.3666666666663</v>
      </c>
      <c r="G104" s="280">
        <v>2038.6333333333328</v>
      </c>
      <c r="H104" s="280">
        <v>2131.4333333333329</v>
      </c>
      <c r="I104" s="280">
        <v>2151.1666666666665</v>
      </c>
      <c r="J104" s="280">
        <v>2177.833333333333</v>
      </c>
      <c r="K104" s="278">
        <v>2124.5</v>
      </c>
      <c r="L104" s="278">
        <v>2078.1</v>
      </c>
      <c r="M104" s="278">
        <v>42.985169999999997</v>
      </c>
    </row>
    <row r="105" spans="1:13">
      <c r="A105" s="302">
        <v>96</v>
      </c>
      <c r="B105" s="278" t="s">
        <v>255</v>
      </c>
      <c r="C105" s="278">
        <v>172.9</v>
      </c>
      <c r="D105" s="280">
        <v>173.71666666666667</v>
      </c>
      <c r="E105" s="280">
        <v>171.18333333333334</v>
      </c>
      <c r="F105" s="280">
        <v>169.46666666666667</v>
      </c>
      <c r="G105" s="280">
        <v>166.93333333333334</v>
      </c>
      <c r="H105" s="280">
        <v>175.43333333333334</v>
      </c>
      <c r="I105" s="280">
        <v>177.9666666666667</v>
      </c>
      <c r="J105" s="280">
        <v>179.68333333333334</v>
      </c>
      <c r="K105" s="278">
        <v>176.25</v>
      </c>
      <c r="L105" s="278">
        <v>172</v>
      </c>
      <c r="M105" s="278">
        <v>9.4498300000000004</v>
      </c>
    </row>
    <row r="106" spans="1:13">
      <c r="A106" s="302">
        <v>97</v>
      </c>
      <c r="B106" s="278" t="s">
        <v>256</v>
      </c>
      <c r="C106" s="278">
        <v>26.35</v>
      </c>
      <c r="D106" s="280">
        <v>26.016666666666669</v>
      </c>
      <c r="E106" s="280">
        <v>25.233333333333338</v>
      </c>
      <c r="F106" s="280">
        <v>24.116666666666667</v>
      </c>
      <c r="G106" s="280">
        <v>23.333333333333336</v>
      </c>
      <c r="H106" s="280">
        <v>27.13333333333334</v>
      </c>
      <c r="I106" s="280">
        <v>27.916666666666671</v>
      </c>
      <c r="J106" s="280">
        <v>29.033333333333342</v>
      </c>
      <c r="K106" s="278">
        <v>26.8</v>
      </c>
      <c r="L106" s="278">
        <v>24.9</v>
      </c>
      <c r="M106" s="278">
        <v>69.605590000000007</v>
      </c>
    </row>
    <row r="107" spans="1:13">
      <c r="A107" s="302">
        <v>98</v>
      </c>
      <c r="B107" s="278" t="s">
        <v>110</v>
      </c>
      <c r="C107" s="278">
        <v>1760.8</v>
      </c>
      <c r="D107" s="280">
        <v>1776.0166666666664</v>
      </c>
      <c r="E107" s="280">
        <v>1733.1333333333328</v>
      </c>
      <c r="F107" s="280">
        <v>1705.4666666666662</v>
      </c>
      <c r="G107" s="280">
        <v>1662.5833333333326</v>
      </c>
      <c r="H107" s="280">
        <v>1803.6833333333329</v>
      </c>
      <c r="I107" s="280">
        <v>1846.5666666666666</v>
      </c>
      <c r="J107" s="280">
        <v>1874.2333333333331</v>
      </c>
      <c r="K107" s="278">
        <v>1818.9</v>
      </c>
      <c r="L107" s="278">
        <v>1748.35</v>
      </c>
      <c r="M107" s="278">
        <v>62.094209999999997</v>
      </c>
    </row>
    <row r="108" spans="1:13">
      <c r="A108" s="302">
        <v>99</v>
      </c>
      <c r="B108" s="278" t="s">
        <v>119</v>
      </c>
      <c r="C108" s="278">
        <v>359.8</v>
      </c>
      <c r="D108" s="280">
        <v>362.23333333333329</v>
      </c>
      <c r="E108" s="280">
        <v>350.71666666666658</v>
      </c>
      <c r="F108" s="280">
        <v>341.63333333333327</v>
      </c>
      <c r="G108" s="280">
        <v>330.11666666666656</v>
      </c>
      <c r="H108" s="280">
        <v>371.31666666666661</v>
      </c>
      <c r="I108" s="280">
        <v>382.83333333333337</v>
      </c>
      <c r="J108" s="280">
        <v>391.91666666666663</v>
      </c>
      <c r="K108" s="278">
        <v>373.75</v>
      </c>
      <c r="L108" s="278">
        <v>353.15</v>
      </c>
      <c r="M108" s="278">
        <v>468.2765</v>
      </c>
    </row>
    <row r="109" spans="1:13">
      <c r="A109" s="302">
        <v>100</v>
      </c>
      <c r="B109" s="278" t="s">
        <v>257</v>
      </c>
      <c r="C109" s="278">
        <v>1289.7</v>
      </c>
      <c r="D109" s="280">
        <v>1296.3166666666666</v>
      </c>
      <c r="E109" s="280">
        <v>1268.4333333333332</v>
      </c>
      <c r="F109" s="280">
        <v>1247.1666666666665</v>
      </c>
      <c r="G109" s="280">
        <v>1219.2833333333331</v>
      </c>
      <c r="H109" s="280">
        <v>1317.5833333333333</v>
      </c>
      <c r="I109" s="280">
        <v>1345.4666666666665</v>
      </c>
      <c r="J109" s="280">
        <v>1366.7333333333333</v>
      </c>
      <c r="K109" s="278">
        <v>1324.2</v>
      </c>
      <c r="L109" s="278">
        <v>1275.05</v>
      </c>
      <c r="M109" s="278">
        <v>2.1057199999999998</v>
      </c>
    </row>
    <row r="110" spans="1:13">
      <c r="A110" s="302">
        <v>101</v>
      </c>
      <c r="B110" s="278" t="s">
        <v>120</v>
      </c>
      <c r="C110" s="278">
        <v>397.85</v>
      </c>
      <c r="D110" s="280">
        <v>397.76666666666665</v>
      </c>
      <c r="E110" s="280">
        <v>390.0333333333333</v>
      </c>
      <c r="F110" s="280">
        <v>382.21666666666664</v>
      </c>
      <c r="G110" s="280">
        <v>374.48333333333329</v>
      </c>
      <c r="H110" s="280">
        <v>405.58333333333331</v>
      </c>
      <c r="I110" s="280">
        <v>413.31666666666666</v>
      </c>
      <c r="J110" s="280">
        <v>421.13333333333333</v>
      </c>
      <c r="K110" s="278">
        <v>405.5</v>
      </c>
      <c r="L110" s="278">
        <v>389.95</v>
      </c>
      <c r="M110" s="278">
        <v>52.811309999999999</v>
      </c>
    </row>
    <row r="111" spans="1:13">
      <c r="A111" s="302">
        <v>102</v>
      </c>
      <c r="B111" s="278" t="s">
        <v>258</v>
      </c>
      <c r="C111" s="278">
        <v>37.299999999999997</v>
      </c>
      <c r="D111" s="280">
        <v>38.266666666666666</v>
      </c>
      <c r="E111" s="280">
        <v>36.083333333333329</v>
      </c>
      <c r="F111" s="280">
        <v>34.86666666666666</v>
      </c>
      <c r="G111" s="280">
        <v>32.683333333333323</v>
      </c>
      <c r="H111" s="280">
        <v>39.483333333333334</v>
      </c>
      <c r="I111" s="280">
        <v>41.666666666666671</v>
      </c>
      <c r="J111" s="280">
        <v>42.88333333333334</v>
      </c>
      <c r="K111" s="278">
        <v>40.450000000000003</v>
      </c>
      <c r="L111" s="278">
        <v>37.049999999999997</v>
      </c>
      <c r="M111" s="278">
        <v>154.37934000000001</v>
      </c>
    </row>
    <row r="112" spans="1:13">
      <c r="A112" s="302">
        <v>103</v>
      </c>
      <c r="B112" s="278" t="s">
        <v>122</v>
      </c>
      <c r="C112" s="278">
        <v>25.75</v>
      </c>
      <c r="D112" s="280">
        <v>25.8</v>
      </c>
      <c r="E112" s="280">
        <v>24.400000000000002</v>
      </c>
      <c r="F112" s="280">
        <v>23.05</v>
      </c>
      <c r="G112" s="280">
        <v>21.650000000000002</v>
      </c>
      <c r="H112" s="280">
        <v>27.150000000000002</v>
      </c>
      <c r="I112" s="280">
        <v>28.55</v>
      </c>
      <c r="J112" s="280">
        <v>29.900000000000002</v>
      </c>
      <c r="K112" s="278">
        <v>27.2</v>
      </c>
      <c r="L112" s="278">
        <v>24.45</v>
      </c>
      <c r="M112" s="278">
        <v>1191.09178</v>
      </c>
    </row>
    <row r="113" spans="1:13">
      <c r="A113" s="302">
        <v>104</v>
      </c>
      <c r="B113" s="278" t="s">
        <v>129</v>
      </c>
      <c r="C113" s="278">
        <v>197.65</v>
      </c>
      <c r="D113" s="280">
        <v>199.43333333333331</v>
      </c>
      <c r="E113" s="280">
        <v>195.21666666666661</v>
      </c>
      <c r="F113" s="280">
        <v>192.7833333333333</v>
      </c>
      <c r="G113" s="280">
        <v>188.56666666666661</v>
      </c>
      <c r="H113" s="280">
        <v>201.86666666666662</v>
      </c>
      <c r="I113" s="280">
        <v>206.08333333333331</v>
      </c>
      <c r="J113" s="280">
        <v>208.51666666666662</v>
      </c>
      <c r="K113" s="278">
        <v>203.65</v>
      </c>
      <c r="L113" s="278">
        <v>197</v>
      </c>
      <c r="M113" s="278">
        <v>195.5538</v>
      </c>
    </row>
    <row r="114" spans="1:13">
      <c r="A114" s="302">
        <v>105</v>
      </c>
      <c r="B114" s="278" t="s">
        <v>118</v>
      </c>
      <c r="C114" s="278">
        <v>149</v>
      </c>
      <c r="D114" s="280">
        <v>144.70000000000002</v>
      </c>
      <c r="E114" s="280">
        <v>137.10000000000002</v>
      </c>
      <c r="F114" s="280">
        <v>125.20000000000002</v>
      </c>
      <c r="G114" s="280">
        <v>117.60000000000002</v>
      </c>
      <c r="H114" s="280">
        <v>156.60000000000002</v>
      </c>
      <c r="I114" s="280">
        <v>164.2</v>
      </c>
      <c r="J114" s="280">
        <v>176.10000000000002</v>
      </c>
      <c r="K114" s="278">
        <v>152.30000000000001</v>
      </c>
      <c r="L114" s="278">
        <v>132.80000000000001</v>
      </c>
      <c r="M114" s="278">
        <v>548.29372000000001</v>
      </c>
    </row>
    <row r="115" spans="1:13">
      <c r="A115" s="302">
        <v>106</v>
      </c>
      <c r="B115" s="278" t="s">
        <v>259</v>
      </c>
      <c r="C115" s="278">
        <v>87.2</v>
      </c>
      <c r="D115" s="280">
        <v>86.033333333333346</v>
      </c>
      <c r="E115" s="280">
        <v>84.866666666666688</v>
      </c>
      <c r="F115" s="280">
        <v>82.533333333333346</v>
      </c>
      <c r="G115" s="280">
        <v>81.366666666666688</v>
      </c>
      <c r="H115" s="280">
        <v>88.366666666666688</v>
      </c>
      <c r="I115" s="280">
        <v>89.533333333333346</v>
      </c>
      <c r="J115" s="280">
        <v>91.866666666666688</v>
      </c>
      <c r="K115" s="278">
        <v>87.2</v>
      </c>
      <c r="L115" s="278">
        <v>83.7</v>
      </c>
      <c r="M115" s="278">
        <v>23.81212</v>
      </c>
    </row>
    <row r="116" spans="1:13">
      <c r="A116" s="302">
        <v>107</v>
      </c>
      <c r="B116" s="278" t="s">
        <v>260</v>
      </c>
      <c r="C116" s="278">
        <v>53.55</v>
      </c>
      <c r="D116" s="280">
        <v>54.29999999999999</v>
      </c>
      <c r="E116" s="280">
        <v>52.299999999999983</v>
      </c>
      <c r="F116" s="280">
        <v>51.04999999999999</v>
      </c>
      <c r="G116" s="280">
        <v>49.049999999999983</v>
      </c>
      <c r="H116" s="280">
        <v>55.549999999999983</v>
      </c>
      <c r="I116" s="280">
        <v>57.55</v>
      </c>
      <c r="J116" s="280">
        <v>58.799999999999983</v>
      </c>
      <c r="K116" s="278">
        <v>56.3</v>
      </c>
      <c r="L116" s="278">
        <v>53.05</v>
      </c>
      <c r="M116" s="278">
        <v>62.52252</v>
      </c>
    </row>
    <row r="117" spans="1:13">
      <c r="A117" s="302">
        <v>108</v>
      </c>
      <c r="B117" s="278" t="s">
        <v>261</v>
      </c>
      <c r="C117" s="278">
        <v>89.2</v>
      </c>
      <c r="D117" s="280">
        <v>91.333333333333329</v>
      </c>
      <c r="E117" s="280">
        <v>86.166666666666657</v>
      </c>
      <c r="F117" s="280">
        <v>83.133333333333326</v>
      </c>
      <c r="G117" s="280">
        <v>77.966666666666654</v>
      </c>
      <c r="H117" s="280">
        <v>94.36666666666666</v>
      </c>
      <c r="I117" s="280">
        <v>99.533333333333317</v>
      </c>
      <c r="J117" s="280">
        <v>102.56666666666666</v>
      </c>
      <c r="K117" s="278">
        <v>96.5</v>
      </c>
      <c r="L117" s="278">
        <v>88.3</v>
      </c>
      <c r="M117" s="278">
        <v>39.982979999999998</v>
      </c>
    </row>
    <row r="118" spans="1:13">
      <c r="A118" s="302">
        <v>109</v>
      </c>
      <c r="B118" s="278" t="s">
        <v>128</v>
      </c>
      <c r="C118" s="278">
        <v>93.1</v>
      </c>
      <c r="D118" s="280">
        <v>93.866666666666674</v>
      </c>
      <c r="E118" s="280">
        <v>91.333333333333343</v>
      </c>
      <c r="F118" s="280">
        <v>89.566666666666663</v>
      </c>
      <c r="G118" s="280">
        <v>87.033333333333331</v>
      </c>
      <c r="H118" s="280">
        <v>95.633333333333354</v>
      </c>
      <c r="I118" s="280">
        <v>98.166666666666686</v>
      </c>
      <c r="J118" s="280">
        <v>99.933333333333366</v>
      </c>
      <c r="K118" s="278">
        <v>96.4</v>
      </c>
      <c r="L118" s="278">
        <v>92.1</v>
      </c>
      <c r="M118" s="278">
        <v>393.89102000000003</v>
      </c>
    </row>
    <row r="119" spans="1:13">
      <c r="A119" s="302">
        <v>110</v>
      </c>
      <c r="B119" s="278" t="s">
        <v>123</v>
      </c>
      <c r="C119" s="278">
        <v>472.9</v>
      </c>
      <c r="D119" s="280">
        <v>479.61666666666662</v>
      </c>
      <c r="E119" s="280">
        <v>462.53333333333325</v>
      </c>
      <c r="F119" s="280">
        <v>452.16666666666663</v>
      </c>
      <c r="G119" s="280">
        <v>435.08333333333326</v>
      </c>
      <c r="H119" s="280">
        <v>489.98333333333323</v>
      </c>
      <c r="I119" s="280">
        <v>507.06666666666661</v>
      </c>
      <c r="J119" s="280">
        <v>517.43333333333317</v>
      </c>
      <c r="K119" s="278">
        <v>496.7</v>
      </c>
      <c r="L119" s="278">
        <v>469.25</v>
      </c>
      <c r="M119" s="278">
        <v>53.598990000000001</v>
      </c>
    </row>
    <row r="120" spans="1:13">
      <c r="A120" s="302">
        <v>111</v>
      </c>
      <c r="B120" s="278" t="s">
        <v>125</v>
      </c>
      <c r="C120" s="278">
        <v>451.6</v>
      </c>
      <c r="D120" s="280">
        <v>453.09999999999997</v>
      </c>
      <c r="E120" s="280">
        <v>442.49999999999994</v>
      </c>
      <c r="F120" s="280">
        <v>433.4</v>
      </c>
      <c r="G120" s="280">
        <v>422.79999999999995</v>
      </c>
      <c r="H120" s="280">
        <v>462.19999999999993</v>
      </c>
      <c r="I120" s="280">
        <v>472.79999999999995</v>
      </c>
      <c r="J120" s="280">
        <v>481.89999999999992</v>
      </c>
      <c r="K120" s="278">
        <v>463.7</v>
      </c>
      <c r="L120" s="278">
        <v>444</v>
      </c>
      <c r="M120" s="278">
        <v>428.05772000000002</v>
      </c>
    </row>
    <row r="121" spans="1:13">
      <c r="A121" s="302">
        <v>112</v>
      </c>
      <c r="B121" s="278" t="s">
        <v>262</v>
      </c>
      <c r="C121" s="278">
        <v>2662.95</v>
      </c>
      <c r="D121" s="280">
        <v>2620.9500000000003</v>
      </c>
      <c r="E121" s="280">
        <v>2562.0000000000005</v>
      </c>
      <c r="F121" s="280">
        <v>2461.0500000000002</v>
      </c>
      <c r="G121" s="280">
        <v>2402.1000000000004</v>
      </c>
      <c r="H121" s="280">
        <v>2721.9000000000005</v>
      </c>
      <c r="I121" s="280">
        <v>2780.8500000000004</v>
      </c>
      <c r="J121" s="280">
        <v>2881.8000000000006</v>
      </c>
      <c r="K121" s="278">
        <v>2679.9</v>
      </c>
      <c r="L121" s="278">
        <v>2520</v>
      </c>
      <c r="M121" s="278">
        <v>6.3889100000000001</v>
      </c>
    </row>
    <row r="122" spans="1:13">
      <c r="A122" s="302">
        <v>113</v>
      </c>
      <c r="B122" s="278" t="s">
        <v>127</v>
      </c>
      <c r="C122" s="278">
        <v>720.85</v>
      </c>
      <c r="D122" s="280">
        <v>716.88333333333333</v>
      </c>
      <c r="E122" s="280">
        <v>707.9666666666667</v>
      </c>
      <c r="F122" s="280">
        <v>695.08333333333337</v>
      </c>
      <c r="G122" s="280">
        <v>686.16666666666674</v>
      </c>
      <c r="H122" s="280">
        <v>729.76666666666665</v>
      </c>
      <c r="I122" s="280">
        <v>738.68333333333339</v>
      </c>
      <c r="J122" s="280">
        <v>751.56666666666661</v>
      </c>
      <c r="K122" s="278">
        <v>725.8</v>
      </c>
      <c r="L122" s="278">
        <v>704</v>
      </c>
      <c r="M122" s="278">
        <v>107.19123999999999</v>
      </c>
    </row>
    <row r="123" spans="1:13">
      <c r="A123" s="302">
        <v>114</v>
      </c>
      <c r="B123" s="278" t="s">
        <v>124</v>
      </c>
      <c r="C123" s="278">
        <v>1117.3</v>
      </c>
      <c r="D123" s="280">
        <v>1145.6833333333334</v>
      </c>
      <c r="E123" s="280">
        <v>1081.3666666666668</v>
      </c>
      <c r="F123" s="280">
        <v>1045.4333333333334</v>
      </c>
      <c r="G123" s="280">
        <v>981.11666666666679</v>
      </c>
      <c r="H123" s="280">
        <v>1181.6166666666668</v>
      </c>
      <c r="I123" s="280">
        <v>1245.9333333333334</v>
      </c>
      <c r="J123" s="280">
        <v>1281.8666666666668</v>
      </c>
      <c r="K123" s="278">
        <v>1210</v>
      </c>
      <c r="L123" s="278">
        <v>1109.75</v>
      </c>
      <c r="M123" s="278">
        <v>51.175649999999997</v>
      </c>
    </row>
    <row r="124" spans="1:13">
      <c r="A124" s="302">
        <v>115</v>
      </c>
      <c r="B124" s="278" t="s">
        <v>263</v>
      </c>
      <c r="C124" s="278">
        <v>1513.65</v>
      </c>
      <c r="D124" s="280">
        <v>1513.8833333333332</v>
      </c>
      <c r="E124" s="280">
        <v>1494.7666666666664</v>
      </c>
      <c r="F124" s="280">
        <v>1475.8833333333332</v>
      </c>
      <c r="G124" s="280">
        <v>1456.7666666666664</v>
      </c>
      <c r="H124" s="280">
        <v>1532.7666666666664</v>
      </c>
      <c r="I124" s="280">
        <v>1551.8833333333332</v>
      </c>
      <c r="J124" s="280">
        <v>1570.7666666666664</v>
      </c>
      <c r="K124" s="278">
        <v>1533</v>
      </c>
      <c r="L124" s="278">
        <v>1495</v>
      </c>
      <c r="M124" s="278">
        <v>5.4862099999999998</v>
      </c>
    </row>
    <row r="125" spans="1:13">
      <c r="A125" s="302">
        <v>116</v>
      </c>
      <c r="B125" s="278" t="s">
        <v>264</v>
      </c>
      <c r="C125" s="278">
        <v>45.8</v>
      </c>
      <c r="D125" s="280">
        <v>46.1</v>
      </c>
      <c r="E125" s="280">
        <v>44.7</v>
      </c>
      <c r="F125" s="280">
        <v>43.6</v>
      </c>
      <c r="G125" s="280">
        <v>42.2</v>
      </c>
      <c r="H125" s="280">
        <v>47.2</v>
      </c>
      <c r="I125" s="280">
        <v>48.599999999999994</v>
      </c>
      <c r="J125" s="280">
        <v>49.7</v>
      </c>
      <c r="K125" s="278">
        <v>47.5</v>
      </c>
      <c r="L125" s="278">
        <v>45</v>
      </c>
      <c r="M125" s="278">
        <v>55.920459999999999</v>
      </c>
    </row>
    <row r="126" spans="1:13">
      <c r="A126" s="302">
        <v>117</v>
      </c>
      <c r="B126" s="278" t="s">
        <v>131</v>
      </c>
      <c r="C126" s="278">
        <v>194.95</v>
      </c>
      <c r="D126" s="280">
        <v>196.4</v>
      </c>
      <c r="E126" s="280">
        <v>190.8</v>
      </c>
      <c r="F126" s="280">
        <v>186.65</v>
      </c>
      <c r="G126" s="280">
        <v>181.05</v>
      </c>
      <c r="H126" s="280">
        <v>200.55</v>
      </c>
      <c r="I126" s="280">
        <v>206.14999999999998</v>
      </c>
      <c r="J126" s="280">
        <v>210.3</v>
      </c>
      <c r="K126" s="278">
        <v>202</v>
      </c>
      <c r="L126" s="278">
        <v>192.25</v>
      </c>
      <c r="M126" s="278">
        <v>135.22910999999999</v>
      </c>
    </row>
    <row r="127" spans="1:13">
      <c r="A127" s="302">
        <v>118</v>
      </c>
      <c r="B127" s="278" t="s">
        <v>130</v>
      </c>
      <c r="C127" s="278">
        <v>143.69999999999999</v>
      </c>
      <c r="D127" s="280">
        <v>145.53333333333333</v>
      </c>
      <c r="E127" s="280">
        <v>140.21666666666667</v>
      </c>
      <c r="F127" s="280">
        <v>136.73333333333335</v>
      </c>
      <c r="G127" s="280">
        <v>131.41666666666669</v>
      </c>
      <c r="H127" s="280">
        <v>149.01666666666665</v>
      </c>
      <c r="I127" s="280">
        <v>154.33333333333331</v>
      </c>
      <c r="J127" s="280">
        <v>157.81666666666663</v>
      </c>
      <c r="K127" s="278">
        <v>150.85</v>
      </c>
      <c r="L127" s="278">
        <v>142.05000000000001</v>
      </c>
      <c r="M127" s="278">
        <v>214.69702000000001</v>
      </c>
    </row>
    <row r="128" spans="1:13">
      <c r="A128" s="302">
        <v>119</v>
      </c>
      <c r="B128" s="278" t="s">
        <v>132</v>
      </c>
      <c r="C128" s="278">
        <v>1678.4</v>
      </c>
      <c r="D128" s="280">
        <v>1689.6499999999999</v>
      </c>
      <c r="E128" s="280">
        <v>1659.7999999999997</v>
      </c>
      <c r="F128" s="280">
        <v>1641.1999999999998</v>
      </c>
      <c r="G128" s="280">
        <v>1611.3499999999997</v>
      </c>
      <c r="H128" s="280">
        <v>1708.2499999999998</v>
      </c>
      <c r="I128" s="280">
        <v>1738.0999999999997</v>
      </c>
      <c r="J128" s="280">
        <v>1756.6999999999998</v>
      </c>
      <c r="K128" s="278">
        <v>1719.5</v>
      </c>
      <c r="L128" s="278">
        <v>1671.05</v>
      </c>
      <c r="M128" s="278">
        <v>9.7109799999999993</v>
      </c>
    </row>
    <row r="129" spans="1:13">
      <c r="A129" s="302">
        <v>120</v>
      </c>
      <c r="B129" s="278" t="s">
        <v>265</v>
      </c>
      <c r="C129" s="278">
        <v>569.70000000000005</v>
      </c>
      <c r="D129" s="280">
        <v>576.9</v>
      </c>
      <c r="E129" s="280">
        <v>553.79999999999995</v>
      </c>
      <c r="F129" s="280">
        <v>537.9</v>
      </c>
      <c r="G129" s="280">
        <v>514.79999999999995</v>
      </c>
      <c r="H129" s="280">
        <v>592.79999999999995</v>
      </c>
      <c r="I129" s="280">
        <v>615.90000000000009</v>
      </c>
      <c r="J129" s="280">
        <v>631.79999999999995</v>
      </c>
      <c r="K129" s="278">
        <v>600</v>
      </c>
      <c r="L129" s="278">
        <v>561</v>
      </c>
      <c r="M129" s="278">
        <v>5.0152999999999999</v>
      </c>
    </row>
    <row r="130" spans="1:13">
      <c r="A130" s="302">
        <v>121</v>
      </c>
      <c r="B130" s="278" t="s">
        <v>134</v>
      </c>
      <c r="C130" s="278">
        <v>1336.75</v>
      </c>
      <c r="D130" s="280">
        <v>1339.0833333333333</v>
      </c>
      <c r="E130" s="280">
        <v>1313.1666666666665</v>
      </c>
      <c r="F130" s="280">
        <v>1289.5833333333333</v>
      </c>
      <c r="G130" s="280">
        <v>1263.6666666666665</v>
      </c>
      <c r="H130" s="280">
        <v>1362.6666666666665</v>
      </c>
      <c r="I130" s="280">
        <v>1388.583333333333</v>
      </c>
      <c r="J130" s="280">
        <v>1412.1666666666665</v>
      </c>
      <c r="K130" s="278">
        <v>1365</v>
      </c>
      <c r="L130" s="278">
        <v>1315.5</v>
      </c>
      <c r="M130" s="278">
        <v>53.023319999999998</v>
      </c>
    </row>
    <row r="131" spans="1:13">
      <c r="A131" s="302">
        <v>122</v>
      </c>
      <c r="B131" s="278" t="s">
        <v>135</v>
      </c>
      <c r="C131" s="278">
        <v>63.15</v>
      </c>
      <c r="D131" s="280">
        <v>63.966666666666661</v>
      </c>
      <c r="E131" s="280">
        <v>61.73333333333332</v>
      </c>
      <c r="F131" s="280">
        <v>60.316666666666656</v>
      </c>
      <c r="G131" s="280">
        <v>58.083333333333314</v>
      </c>
      <c r="H131" s="280">
        <v>65.383333333333326</v>
      </c>
      <c r="I131" s="280">
        <v>67.61666666666666</v>
      </c>
      <c r="J131" s="280">
        <v>69.033333333333331</v>
      </c>
      <c r="K131" s="278">
        <v>66.2</v>
      </c>
      <c r="L131" s="278">
        <v>62.55</v>
      </c>
      <c r="M131" s="278">
        <v>321.06628000000001</v>
      </c>
    </row>
    <row r="132" spans="1:13">
      <c r="A132" s="302">
        <v>123</v>
      </c>
      <c r="B132" s="278" t="s">
        <v>266</v>
      </c>
      <c r="C132" s="278">
        <v>1329.75</v>
      </c>
      <c r="D132" s="280">
        <v>1335.6166666666666</v>
      </c>
      <c r="E132" s="280">
        <v>1311.2833333333331</v>
      </c>
      <c r="F132" s="280">
        <v>1292.8166666666666</v>
      </c>
      <c r="G132" s="280">
        <v>1268.4833333333331</v>
      </c>
      <c r="H132" s="280">
        <v>1354.083333333333</v>
      </c>
      <c r="I132" s="280">
        <v>1378.4166666666665</v>
      </c>
      <c r="J132" s="280">
        <v>1396.883333333333</v>
      </c>
      <c r="K132" s="278">
        <v>1359.95</v>
      </c>
      <c r="L132" s="278">
        <v>1317.15</v>
      </c>
      <c r="M132" s="278">
        <v>2.5110899999999998</v>
      </c>
    </row>
    <row r="133" spans="1:13">
      <c r="A133" s="302">
        <v>124</v>
      </c>
      <c r="B133" s="278" t="s">
        <v>136</v>
      </c>
      <c r="C133" s="278">
        <v>260.89999999999998</v>
      </c>
      <c r="D133" s="280">
        <v>263.2</v>
      </c>
      <c r="E133" s="280">
        <v>255.09999999999997</v>
      </c>
      <c r="F133" s="280">
        <v>249.29999999999995</v>
      </c>
      <c r="G133" s="280">
        <v>241.19999999999993</v>
      </c>
      <c r="H133" s="280">
        <v>269</v>
      </c>
      <c r="I133" s="280">
        <v>277.10000000000002</v>
      </c>
      <c r="J133" s="280">
        <v>282.90000000000003</v>
      </c>
      <c r="K133" s="278">
        <v>271.3</v>
      </c>
      <c r="L133" s="278">
        <v>257.39999999999998</v>
      </c>
      <c r="M133" s="278">
        <v>63.805300000000003</v>
      </c>
    </row>
    <row r="134" spans="1:13">
      <c r="A134" s="302">
        <v>125</v>
      </c>
      <c r="B134" s="278" t="s">
        <v>267</v>
      </c>
      <c r="C134" s="278">
        <v>1870</v>
      </c>
      <c r="D134" s="280">
        <v>1869.95</v>
      </c>
      <c r="E134" s="280">
        <v>1855.0500000000002</v>
      </c>
      <c r="F134" s="280">
        <v>1840.1000000000001</v>
      </c>
      <c r="G134" s="280">
        <v>1825.2000000000003</v>
      </c>
      <c r="H134" s="280">
        <v>1884.9</v>
      </c>
      <c r="I134" s="280">
        <v>1899.8000000000002</v>
      </c>
      <c r="J134" s="280">
        <v>1914.75</v>
      </c>
      <c r="K134" s="278">
        <v>1884.85</v>
      </c>
      <c r="L134" s="278">
        <v>1855</v>
      </c>
      <c r="M134" s="278">
        <v>0.54422999999999999</v>
      </c>
    </row>
    <row r="135" spans="1:13">
      <c r="A135" s="302">
        <v>126</v>
      </c>
      <c r="B135" s="278" t="s">
        <v>137</v>
      </c>
      <c r="C135" s="278">
        <v>961.35</v>
      </c>
      <c r="D135" s="280">
        <v>968.44999999999993</v>
      </c>
      <c r="E135" s="280">
        <v>941.89999999999986</v>
      </c>
      <c r="F135" s="280">
        <v>922.44999999999993</v>
      </c>
      <c r="G135" s="280">
        <v>895.89999999999986</v>
      </c>
      <c r="H135" s="280">
        <v>987.89999999999986</v>
      </c>
      <c r="I135" s="280">
        <v>1014.4499999999998</v>
      </c>
      <c r="J135" s="280">
        <v>1033.8999999999999</v>
      </c>
      <c r="K135" s="278">
        <v>995</v>
      </c>
      <c r="L135" s="278">
        <v>949</v>
      </c>
      <c r="M135" s="278">
        <v>98.590590000000006</v>
      </c>
    </row>
    <row r="136" spans="1:13">
      <c r="A136" s="302">
        <v>127</v>
      </c>
      <c r="B136" s="278" t="s">
        <v>138</v>
      </c>
      <c r="C136" s="278">
        <v>900.3</v>
      </c>
      <c r="D136" s="280">
        <v>897.65</v>
      </c>
      <c r="E136" s="280">
        <v>883.4</v>
      </c>
      <c r="F136" s="280">
        <v>866.5</v>
      </c>
      <c r="G136" s="280">
        <v>852.25</v>
      </c>
      <c r="H136" s="280">
        <v>914.55</v>
      </c>
      <c r="I136" s="280">
        <v>928.8</v>
      </c>
      <c r="J136" s="280">
        <v>945.69999999999993</v>
      </c>
      <c r="K136" s="278">
        <v>911.9</v>
      </c>
      <c r="L136" s="278">
        <v>880.75</v>
      </c>
      <c r="M136" s="278">
        <v>28.80744</v>
      </c>
    </row>
    <row r="137" spans="1:13">
      <c r="A137" s="302">
        <v>128</v>
      </c>
      <c r="B137" s="278" t="s">
        <v>149</v>
      </c>
      <c r="C137" s="278">
        <v>64244.4</v>
      </c>
      <c r="D137" s="280">
        <v>64318.5</v>
      </c>
      <c r="E137" s="280">
        <v>63487</v>
      </c>
      <c r="F137" s="280">
        <v>62729.599999999999</v>
      </c>
      <c r="G137" s="280">
        <v>61898.1</v>
      </c>
      <c r="H137" s="280">
        <v>65075.9</v>
      </c>
      <c r="I137" s="280">
        <v>65907.399999999994</v>
      </c>
      <c r="J137" s="280">
        <v>66664.800000000003</v>
      </c>
      <c r="K137" s="278">
        <v>65150</v>
      </c>
      <c r="L137" s="278">
        <v>63561.1</v>
      </c>
      <c r="M137" s="278">
        <v>0.15853999999999999</v>
      </c>
    </row>
    <row r="138" spans="1:13">
      <c r="A138" s="302">
        <v>129</v>
      </c>
      <c r="B138" s="278" t="s">
        <v>146</v>
      </c>
      <c r="C138" s="278">
        <v>988.55</v>
      </c>
      <c r="D138" s="280">
        <v>1005.2166666666667</v>
      </c>
      <c r="E138" s="280">
        <v>968.43333333333339</v>
      </c>
      <c r="F138" s="280">
        <v>948.31666666666672</v>
      </c>
      <c r="G138" s="280">
        <v>911.53333333333342</v>
      </c>
      <c r="H138" s="280">
        <v>1025.3333333333335</v>
      </c>
      <c r="I138" s="280">
        <v>1062.1166666666668</v>
      </c>
      <c r="J138" s="280">
        <v>1082.2333333333333</v>
      </c>
      <c r="K138" s="278">
        <v>1042</v>
      </c>
      <c r="L138" s="278">
        <v>985.1</v>
      </c>
      <c r="M138" s="278">
        <v>11.340820000000001</v>
      </c>
    </row>
    <row r="139" spans="1:13">
      <c r="A139" s="302">
        <v>130</v>
      </c>
      <c r="B139" s="278" t="s">
        <v>140</v>
      </c>
      <c r="C139" s="278">
        <v>158.65</v>
      </c>
      <c r="D139" s="280">
        <v>160.31666666666669</v>
      </c>
      <c r="E139" s="280">
        <v>155.33333333333337</v>
      </c>
      <c r="F139" s="280">
        <v>152.01666666666668</v>
      </c>
      <c r="G139" s="280">
        <v>147.03333333333336</v>
      </c>
      <c r="H139" s="280">
        <v>163.63333333333338</v>
      </c>
      <c r="I139" s="280">
        <v>168.61666666666667</v>
      </c>
      <c r="J139" s="280">
        <v>171.93333333333339</v>
      </c>
      <c r="K139" s="278">
        <v>165.3</v>
      </c>
      <c r="L139" s="278">
        <v>157</v>
      </c>
      <c r="M139" s="278">
        <v>171.07087000000001</v>
      </c>
    </row>
    <row r="140" spans="1:13">
      <c r="A140" s="302">
        <v>131</v>
      </c>
      <c r="B140" s="278" t="s">
        <v>139</v>
      </c>
      <c r="C140" s="278">
        <v>470.85</v>
      </c>
      <c r="D140" s="280">
        <v>477.75</v>
      </c>
      <c r="E140" s="280">
        <v>461.35</v>
      </c>
      <c r="F140" s="280">
        <v>451.85</v>
      </c>
      <c r="G140" s="280">
        <v>435.45000000000005</v>
      </c>
      <c r="H140" s="280">
        <v>487.25</v>
      </c>
      <c r="I140" s="280">
        <v>503.65</v>
      </c>
      <c r="J140" s="280">
        <v>513.15</v>
      </c>
      <c r="K140" s="278">
        <v>494.15</v>
      </c>
      <c r="L140" s="278">
        <v>468.25</v>
      </c>
      <c r="M140" s="278">
        <v>59.552289999999999</v>
      </c>
    </row>
    <row r="141" spans="1:13">
      <c r="A141" s="302">
        <v>132</v>
      </c>
      <c r="B141" s="278" t="s">
        <v>141</v>
      </c>
      <c r="C141" s="278">
        <v>138.1</v>
      </c>
      <c r="D141" s="280">
        <v>139.65</v>
      </c>
      <c r="E141" s="280">
        <v>135.15</v>
      </c>
      <c r="F141" s="280">
        <v>132.19999999999999</v>
      </c>
      <c r="G141" s="280">
        <v>127.69999999999999</v>
      </c>
      <c r="H141" s="280">
        <v>142.60000000000002</v>
      </c>
      <c r="I141" s="280">
        <v>147.10000000000002</v>
      </c>
      <c r="J141" s="280">
        <v>150.05000000000004</v>
      </c>
      <c r="K141" s="278">
        <v>144.15</v>
      </c>
      <c r="L141" s="278">
        <v>136.69999999999999</v>
      </c>
      <c r="M141" s="278">
        <v>111.72069999999999</v>
      </c>
    </row>
    <row r="142" spans="1:13">
      <c r="A142" s="302">
        <v>133</v>
      </c>
      <c r="B142" s="278" t="s">
        <v>268</v>
      </c>
      <c r="C142" s="278">
        <v>33</v>
      </c>
      <c r="D142" s="280">
        <v>33.15</v>
      </c>
      <c r="E142" s="280">
        <v>32</v>
      </c>
      <c r="F142" s="280">
        <v>31</v>
      </c>
      <c r="G142" s="280">
        <v>29.85</v>
      </c>
      <c r="H142" s="280">
        <v>34.15</v>
      </c>
      <c r="I142" s="280">
        <v>35.29999999999999</v>
      </c>
      <c r="J142" s="280">
        <v>36.299999999999997</v>
      </c>
      <c r="K142" s="278">
        <v>34.299999999999997</v>
      </c>
      <c r="L142" s="278">
        <v>32.15</v>
      </c>
      <c r="M142" s="278">
        <v>23.308039999999998</v>
      </c>
    </row>
    <row r="143" spans="1:13">
      <c r="A143" s="302">
        <v>134</v>
      </c>
      <c r="B143" s="278" t="s">
        <v>142</v>
      </c>
      <c r="C143" s="278">
        <v>332</v>
      </c>
      <c r="D143" s="280">
        <v>331.31666666666666</v>
      </c>
      <c r="E143" s="280">
        <v>326.7833333333333</v>
      </c>
      <c r="F143" s="280">
        <v>321.56666666666666</v>
      </c>
      <c r="G143" s="280">
        <v>317.0333333333333</v>
      </c>
      <c r="H143" s="280">
        <v>336.5333333333333</v>
      </c>
      <c r="I143" s="280">
        <v>341.06666666666672</v>
      </c>
      <c r="J143" s="280">
        <v>346.2833333333333</v>
      </c>
      <c r="K143" s="278">
        <v>335.85</v>
      </c>
      <c r="L143" s="278">
        <v>326.10000000000002</v>
      </c>
      <c r="M143" s="278">
        <v>32.042729999999999</v>
      </c>
    </row>
    <row r="144" spans="1:13">
      <c r="A144" s="302">
        <v>135</v>
      </c>
      <c r="B144" s="278" t="s">
        <v>143</v>
      </c>
      <c r="C144" s="278">
        <v>5734.8</v>
      </c>
      <c r="D144" s="280">
        <v>5762.0999999999995</v>
      </c>
      <c r="E144" s="280">
        <v>5674.1999999999989</v>
      </c>
      <c r="F144" s="280">
        <v>5613.5999999999995</v>
      </c>
      <c r="G144" s="280">
        <v>5525.6999999999989</v>
      </c>
      <c r="H144" s="280">
        <v>5822.6999999999989</v>
      </c>
      <c r="I144" s="280">
        <v>5910.5999999999985</v>
      </c>
      <c r="J144" s="280">
        <v>5971.1999999999989</v>
      </c>
      <c r="K144" s="278">
        <v>5850</v>
      </c>
      <c r="L144" s="278">
        <v>5701.5</v>
      </c>
      <c r="M144" s="278">
        <v>11.76769</v>
      </c>
    </row>
    <row r="145" spans="1:13">
      <c r="A145" s="302">
        <v>136</v>
      </c>
      <c r="B145" s="278" t="s">
        <v>145</v>
      </c>
      <c r="C145" s="278">
        <v>476.8</v>
      </c>
      <c r="D145" s="280">
        <v>479.63333333333338</v>
      </c>
      <c r="E145" s="280">
        <v>471.46666666666675</v>
      </c>
      <c r="F145" s="280">
        <v>466.13333333333338</v>
      </c>
      <c r="G145" s="280">
        <v>457.96666666666675</v>
      </c>
      <c r="H145" s="280">
        <v>484.96666666666675</v>
      </c>
      <c r="I145" s="280">
        <v>493.13333333333338</v>
      </c>
      <c r="J145" s="280">
        <v>498.46666666666675</v>
      </c>
      <c r="K145" s="278">
        <v>487.8</v>
      </c>
      <c r="L145" s="278">
        <v>474.3</v>
      </c>
      <c r="M145" s="278">
        <v>14.00015</v>
      </c>
    </row>
    <row r="146" spans="1:13">
      <c r="A146" s="302">
        <v>137</v>
      </c>
      <c r="B146" s="278" t="s">
        <v>147</v>
      </c>
      <c r="C146" s="278">
        <v>918.6</v>
      </c>
      <c r="D146" s="280">
        <v>920.04999999999984</v>
      </c>
      <c r="E146" s="280">
        <v>907.09999999999968</v>
      </c>
      <c r="F146" s="280">
        <v>895.5999999999998</v>
      </c>
      <c r="G146" s="280">
        <v>882.64999999999964</v>
      </c>
      <c r="H146" s="280">
        <v>931.54999999999973</v>
      </c>
      <c r="I146" s="280">
        <v>944.49999999999977</v>
      </c>
      <c r="J146" s="280">
        <v>955.99999999999977</v>
      </c>
      <c r="K146" s="278">
        <v>933</v>
      </c>
      <c r="L146" s="278">
        <v>908.55</v>
      </c>
      <c r="M146" s="278">
        <v>9.3583999999999996</v>
      </c>
    </row>
    <row r="147" spans="1:13">
      <c r="A147" s="302">
        <v>138</v>
      </c>
      <c r="B147" s="278" t="s">
        <v>148</v>
      </c>
      <c r="C147" s="278">
        <v>99.25</v>
      </c>
      <c r="D147" s="280">
        <v>101.34999999999998</v>
      </c>
      <c r="E147" s="280">
        <v>96.499999999999957</v>
      </c>
      <c r="F147" s="280">
        <v>93.749999999999972</v>
      </c>
      <c r="G147" s="280">
        <v>88.899999999999949</v>
      </c>
      <c r="H147" s="280">
        <v>104.09999999999997</v>
      </c>
      <c r="I147" s="280">
        <v>108.94999999999999</v>
      </c>
      <c r="J147" s="280">
        <v>111.69999999999997</v>
      </c>
      <c r="K147" s="278">
        <v>106.2</v>
      </c>
      <c r="L147" s="278">
        <v>98.6</v>
      </c>
      <c r="M147" s="278">
        <v>312.91791000000001</v>
      </c>
    </row>
    <row r="148" spans="1:13">
      <c r="A148" s="302">
        <v>139</v>
      </c>
      <c r="B148" s="278" t="s">
        <v>269</v>
      </c>
      <c r="C148" s="278">
        <v>890.9</v>
      </c>
      <c r="D148" s="280">
        <v>886.56666666666661</v>
      </c>
      <c r="E148" s="280">
        <v>877.13333333333321</v>
      </c>
      <c r="F148" s="280">
        <v>863.36666666666656</v>
      </c>
      <c r="G148" s="280">
        <v>853.93333333333317</v>
      </c>
      <c r="H148" s="280">
        <v>900.33333333333326</v>
      </c>
      <c r="I148" s="280">
        <v>909.76666666666665</v>
      </c>
      <c r="J148" s="280">
        <v>923.5333333333333</v>
      </c>
      <c r="K148" s="278">
        <v>896</v>
      </c>
      <c r="L148" s="278">
        <v>872.8</v>
      </c>
      <c r="M148" s="278">
        <v>2.1967599999999998</v>
      </c>
    </row>
    <row r="149" spans="1:13">
      <c r="A149" s="302">
        <v>140</v>
      </c>
      <c r="B149" s="278" t="s">
        <v>150</v>
      </c>
      <c r="C149" s="278">
        <v>914.6</v>
      </c>
      <c r="D149" s="280">
        <v>921.65</v>
      </c>
      <c r="E149" s="280">
        <v>901.94999999999993</v>
      </c>
      <c r="F149" s="280">
        <v>889.3</v>
      </c>
      <c r="G149" s="280">
        <v>869.59999999999991</v>
      </c>
      <c r="H149" s="280">
        <v>934.3</v>
      </c>
      <c r="I149" s="280">
        <v>954</v>
      </c>
      <c r="J149" s="280">
        <v>966.65</v>
      </c>
      <c r="K149" s="278">
        <v>941.35</v>
      </c>
      <c r="L149" s="278">
        <v>909</v>
      </c>
      <c r="M149" s="278">
        <v>12.98751</v>
      </c>
    </row>
    <row r="150" spans="1:13">
      <c r="A150" s="302">
        <v>141</v>
      </c>
      <c r="B150" s="278" t="s">
        <v>270</v>
      </c>
      <c r="C150" s="278">
        <v>629.70000000000005</v>
      </c>
      <c r="D150" s="280">
        <v>619.9</v>
      </c>
      <c r="E150" s="280">
        <v>603.79999999999995</v>
      </c>
      <c r="F150" s="280">
        <v>577.9</v>
      </c>
      <c r="G150" s="280">
        <v>561.79999999999995</v>
      </c>
      <c r="H150" s="280">
        <v>645.79999999999995</v>
      </c>
      <c r="I150" s="280">
        <v>661.90000000000009</v>
      </c>
      <c r="J150" s="280">
        <v>687.8</v>
      </c>
      <c r="K150" s="278">
        <v>636</v>
      </c>
      <c r="L150" s="278">
        <v>594</v>
      </c>
      <c r="M150" s="278">
        <v>11.84084</v>
      </c>
    </row>
    <row r="151" spans="1:13">
      <c r="A151" s="302">
        <v>142</v>
      </c>
      <c r="B151" s="278" t="s">
        <v>152</v>
      </c>
      <c r="C151" s="278">
        <v>22.95</v>
      </c>
      <c r="D151" s="280">
        <v>23.416666666666668</v>
      </c>
      <c r="E151" s="280">
        <v>21.933333333333337</v>
      </c>
      <c r="F151" s="280">
        <v>20.916666666666668</v>
      </c>
      <c r="G151" s="280">
        <v>19.433333333333337</v>
      </c>
      <c r="H151" s="280">
        <v>24.433333333333337</v>
      </c>
      <c r="I151" s="280">
        <v>25.916666666666664</v>
      </c>
      <c r="J151" s="280">
        <v>26.933333333333337</v>
      </c>
      <c r="K151" s="278">
        <v>24.9</v>
      </c>
      <c r="L151" s="278">
        <v>22.4</v>
      </c>
      <c r="M151" s="278">
        <v>290.64758999999998</v>
      </c>
    </row>
    <row r="152" spans="1:13">
      <c r="A152" s="302">
        <v>143</v>
      </c>
      <c r="B152" s="278" t="s">
        <v>271</v>
      </c>
      <c r="C152" s="278">
        <v>20.2</v>
      </c>
      <c r="D152" s="280">
        <v>20.333333333333332</v>
      </c>
      <c r="E152" s="280">
        <v>20.016666666666666</v>
      </c>
      <c r="F152" s="280">
        <v>19.833333333333332</v>
      </c>
      <c r="G152" s="280">
        <v>19.516666666666666</v>
      </c>
      <c r="H152" s="280">
        <v>20.516666666666666</v>
      </c>
      <c r="I152" s="280">
        <v>20.833333333333336</v>
      </c>
      <c r="J152" s="280">
        <v>21.016666666666666</v>
      </c>
      <c r="K152" s="278">
        <v>20.65</v>
      </c>
      <c r="L152" s="278">
        <v>20.149999999999999</v>
      </c>
      <c r="M152" s="278">
        <v>50.886870000000002</v>
      </c>
    </row>
    <row r="153" spans="1:13">
      <c r="A153" s="302">
        <v>144</v>
      </c>
      <c r="B153" s="278" t="s">
        <v>156</v>
      </c>
      <c r="C153" s="278">
        <v>91.2</v>
      </c>
      <c r="D153" s="280">
        <v>91.966666666666683</v>
      </c>
      <c r="E153" s="280">
        <v>89.28333333333336</v>
      </c>
      <c r="F153" s="280">
        <v>87.366666666666674</v>
      </c>
      <c r="G153" s="280">
        <v>84.683333333333351</v>
      </c>
      <c r="H153" s="280">
        <v>93.883333333333368</v>
      </c>
      <c r="I153" s="280">
        <v>96.566666666666677</v>
      </c>
      <c r="J153" s="280">
        <v>98.483333333333377</v>
      </c>
      <c r="K153" s="278">
        <v>94.65</v>
      </c>
      <c r="L153" s="278">
        <v>90.05</v>
      </c>
      <c r="M153" s="278">
        <v>75.440200000000004</v>
      </c>
    </row>
    <row r="154" spans="1:13">
      <c r="A154" s="302">
        <v>145</v>
      </c>
      <c r="B154" s="278" t="s">
        <v>157</v>
      </c>
      <c r="C154" s="278">
        <v>98.55</v>
      </c>
      <c r="D154" s="280">
        <v>98.833333333333329</v>
      </c>
      <c r="E154" s="280">
        <v>97.466666666666654</v>
      </c>
      <c r="F154" s="280">
        <v>96.383333333333326</v>
      </c>
      <c r="G154" s="280">
        <v>95.016666666666652</v>
      </c>
      <c r="H154" s="280">
        <v>99.916666666666657</v>
      </c>
      <c r="I154" s="280">
        <v>101.28333333333333</v>
      </c>
      <c r="J154" s="280">
        <v>102.36666666666666</v>
      </c>
      <c r="K154" s="278">
        <v>100.2</v>
      </c>
      <c r="L154" s="278">
        <v>97.75</v>
      </c>
      <c r="M154" s="278">
        <v>141.73729</v>
      </c>
    </row>
    <row r="155" spans="1:13">
      <c r="A155" s="302">
        <v>146</v>
      </c>
      <c r="B155" s="278" t="s">
        <v>151</v>
      </c>
      <c r="C155" s="278">
        <v>32.950000000000003</v>
      </c>
      <c r="D155" s="280">
        <v>33.200000000000003</v>
      </c>
      <c r="E155" s="280">
        <v>32.200000000000003</v>
      </c>
      <c r="F155" s="280">
        <v>31.450000000000003</v>
      </c>
      <c r="G155" s="280">
        <v>30.450000000000003</v>
      </c>
      <c r="H155" s="280">
        <v>33.950000000000003</v>
      </c>
      <c r="I155" s="280">
        <v>34.950000000000003</v>
      </c>
      <c r="J155" s="280">
        <v>35.700000000000003</v>
      </c>
      <c r="K155" s="278">
        <v>34.200000000000003</v>
      </c>
      <c r="L155" s="278">
        <v>32.450000000000003</v>
      </c>
      <c r="M155" s="278">
        <v>209.74184</v>
      </c>
    </row>
    <row r="156" spans="1:13">
      <c r="A156" s="302">
        <v>147</v>
      </c>
      <c r="B156" s="278" t="s">
        <v>154</v>
      </c>
      <c r="C156" s="278">
        <v>16836.2</v>
      </c>
      <c r="D156" s="280">
        <v>16958.733333333334</v>
      </c>
      <c r="E156" s="280">
        <v>16667.466666666667</v>
      </c>
      <c r="F156" s="280">
        <v>16498.733333333334</v>
      </c>
      <c r="G156" s="280">
        <v>16207.466666666667</v>
      </c>
      <c r="H156" s="280">
        <v>17127.466666666667</v>
      </c>
      <c r="I156" s="280">
        <v>17418.733333333337</v>
      </c>
      <c r="J156" s="280">
        <v>17587.466666666667</v>
      </c>
      <c r="K156" s="278">
        <v>17250</v>
      </c>
      <c r="L156" s="278">
        <v>16790</v>
      </c>
      <c r="M156" s="278">
        <v>1.4706999999999999</v>
      </c>
    </row>
    <row r="157" spans="1:13">
      <c r="A157" s="302">
        <v>148</v>
      </c>
      <c r="B157" s="278" t="s">
        <v>3163</v>
      </c>
      <c r="C157" s="278">
        <v>296.7</v>
      </c>
      <c r="D157" s="280">
        <v>290.93333333333334</v>
      </c>
      <c r="E157" s="280">
        <v>282.86666666666667</v>
      </c>
      <c r="F157" s="280">
        <v>269.03333333333336</v>
      </c>
      <c r="G157" s="280">
        <v>260.9666666666667</v>
      </c>
      <c r="H157" s="280">
        <v>304.76666666666665</v>
      </c>
      <c r="I157" s="280">
        <v>312.83333333333337</v>
      </c>
      <c r="J157" s="280">
        <v>326.66666666666663</v>
      </c>
      <c r="K157" s="278">
        <v>299</v>
      </c>
      <c r="L157" s="278">
        <v>277.10000000000002</v>
      </c>
      <c r="M157" s="278">
        <v>26.018540000000002</v>
      </c>
    </row>
    <row r="158" spans="1:13">
      <c r="A158" s="302">
        <v>149</v>
      </c>
      <c r="B158" s="278" t="s">
        <v>272</v>
      </c>
      <c r="C158" s="278">
        <v>367</v>
      </c>
      <c r="D158" s="280">
        <v>372.98333333333335</v>
      </c>
      <c r="E158" s="280">
        <v>358.01666666666671</v>
      </c>
      <c r="F158" s="280">
        <v>349.03333333333336</v>
      </c>
      <c r="G158" s="280">
        <v>334.06666666666672</v>
      </c>
      <c r="H158" s="280">
        <v>381.9666666666667</v>
      </c>
      <c r="I158" s="280">
        <v>396.93333333333339</v>
      </c>
      <c r="J158" s="280">
        <v>405.91666666666669</v>
      </c>
      <c r="K158" s="278">
        <v>387.95</v>
      </c>
      <c r="L158" s="278">
        <v>364</v>
      </c>
      <c r="M158" s="278">
        <v>3.0048699999999999</v>
      </c>
    </row>
    <row r="159" spans="1:13">
      <c r="A159" s="302">
        <v>150</v>
      </c>
      <c r="B159" s="278" t="s">
        <v>159</v>
      </c>
      <c r="C159" s="278">
        <v>90.95</v>
      </c>
      <c r="D159" s="280">
        <v>91.083333333333329</v>
      </c>
      <c r="E159" s="280">
        <v>89.066666666666663</v>
      </c>
      <c r="F159" s="280">
        <v>87.183333333333337</v>
      </c>
      <c r="G159" s="280">
        <v>85.166666666666671</v>
      </c>
      <c r="H159" s="280">
        <v>92.966666666666654</v>
      </c>
      <c r="I159" s="280">
        <v>94.983333333333334</v>
      </c>
      <c r="J159" s="280">
        <v>96.866666666666646</v>
      </c>
      <c r="K159" s="278">
        <v>93.1</v>
      </c>
      <c r="L159" s="278">
        <v>89.2</v>
      </c>
      <c r="M159" s="278">
        <v>325.11412000000001</v>
      </c>
    </row>
    <row r="160" spans="1:13">
      <c r="A160" s="302">
        <v>151</v>
      </c>
      <c r="B160" s="278" t="s">
        <v>158</v>
      </c>
      <c r="C160" s="278">
        <v>94.95</v>
      </c>
      <c r="D160" s="280">
        <v>95.533333333333346</v>
      </c>
      <c r="E160" s="280">
        <v>93.616666666666688</v>
      </c>
      <c r="F160" s="280">
        <v>92.283333333333346</v>
      </c>
      <c r="G160" s="280">
        <v>90.366666666666688</v>
      </c>
      <c r="H160" s="280">
        <v>96.866666666666688</v>
      </c>
      <c r="I160" s="280">
        <v>98.783333333333346</v>
      </c>
      <c r="J160" s="280">
        <v>100.11666666666669</v>
      </c>
      <c r="K160" s="278">
        <v>97.45</v>
      </c>
      <c r="L160" s="278">
        <v>94.2</v>
      </c>
      <c r="M160" s="278">
        <v>20.844670000000001</v>
      </c>
    </row>
    <row r="161" spans="1:13">
      <c r="A161" s="302">
        <v>152</v>
      </c>
      <c r="B161" s="278" t="s">
        <v>273</v>
      </c>
      <c r="C161" s="278">
        <v>2596.35</v>
      </c>
      <c r="D161" s="280">
        <v>2573.7833333333333</v>
      </c>
      <c r="E161" s="280">
        <v>2537.5666666666666</v>
      </c>
      <c r="F161" s="280">
        <v>2478.7833333333333</v>
      </c>
      <c r="G161" s="280">
        <v>2442.5666666666666</v>
      </c>
      <c r="H161" s="280">
        <v>2632.5666666666666</v>
      </c>
      <c r="I161" s="280">
        <v>2668.7833333333328</v>
      </c>
      <c r="J161" s="280">
        <v>2727.5666666666666</v>
      </c>
      <c r="K161" s="278">
        <v>2610</v>
      </c>
      <c r="L161" s="278">
        <v>2515</v>
      </c>
      <c r="M161" s="278">
        <v>0.63258999999999999</v>
      </c>
    </row>
    <row r="162" spans="1:13">
      <c r="A162" s="302">
        <v>153</v>
      </c>
      <c r="B162" s="278" t="s">
        <v>274</v>
      </c>
      <c r="C162" s="278">
        <v>1593.85</v>
      </c>
      <c r="D162" s="280">
        <v>1602.25</v>
      </c>
      <c r="E162" s="280">
        <v>1556.6</v>
      </c>
      <c r="F162" s="280">
        <v>1519.35</v>
      </c>
      <c r="G162" s="280">
        <v>1473.6999999999998</v>
      </c>
      <c r="H162" s="280">
        <v>1639.5</v>
      </c>
      <c r="I162" s="280">
        <v>1685.15</v>
      </c>
      <c r="J162" s="280">
        <v>1722.4</v>
      </c>
      <c r="K162" s="278">
        <v>1647.9</v>
      </c>
      <c r="L162" s="278">
        <v>1565</v>
      </c>
      <c r="M162" s="278">
        <v>2.1609500000000001</v>
      </c>
    </row>
    <row r="163" spans="1:13">
      <c r="A163" s="302">
        <v>154</v>
      </c>
      <c r="B163" s="278" t="s">
        <v>275</v>
      </c>
      <c r="C163" s="278">
        <v>201.15</v>
      </c>
      <c r="D163" s="280">
        <v>203.98333333333335</v>
      </c>
      <c r="E163" s="280">
        <v>197.16666666666669</v>
      </c>
      <c r="F163" s="280">
        <v>193.18333333333334</v>
      </c>
      <c r="G163" s="280">
        <v>186.36666666666667</v>
      </c>
      <c r="H163" s="280">
        <v>207.9666666666667</v>
      </c>
      <c r="I163" s="280">
        <v>214.78333333333336</v>
      </c>
      <c r="J163" s="280">
        <v>218.76666666666671</v>
      </c>
      <c r="K163" s="278">
        <v>210.8</v>
      </c>
      <c r="L163" s="278">
        <v>200</v>
      </c>
      <c r="M163" s="278">
        <v>7.1297600000000001</v>
      </c>
    </row>
    <row r="164" spans="1:13">
      <c r="A164" s="302">
        <v>155</v>
      </c>
      <c r="B164" s="278" t="s">
        <v>160</v>
      </c>
      <c r="C164" s="278">
        <v>19479.599999999999</v>
      </c>
      <c r="D164" s="280">
        <v>19615.633333333331</v>
      </c>
      <c r="E164" s="280">
        <v>19099.466666666664</v>
      </c>
      <c r="F164" s="280">
        <v>18719.333333333332</v>
      </c>
      <c r="G164" s="280">
        <v>18203.166666666664</v>
      </c>
      <c r="H164" s="280">
        <v>19995.766666666663</v>
      </c>
      <c r="I164" s="280">
        <v>20511.933333333334</v>
      </c>
      <c r="J164" s="280">
        <v>20892.066666666662</v>
      </c>
      <c r="K164" s="278">
        <v>20131.8</v>
      </c>
      <c r="L164" s="278">
        <v>19235.5</v>
      </c>
      <c r="M164" s="278">
        <v>0.34886</v>
      </c>
    </row>
    <row r="165" spans="1:13">
      <c r="A165" s="302">
        <v>156</v>
      </c>
      <c r="B165" s="278" t="s">
        <v>162</v>
      </c>
      <c r="C165" s="278">
        <v>257.7</v>
      </c>
      <c r="D165" s="280">
        <v>257.48333333333335</v>
      </c>
      <c r="E165" s="280">
        <v>252.7166666666667</v>
      </c>
      <c r="F165" s="280">
        <v>247.73333333333335</v>
      </c>
      <c r="G165" s="280">
        <v>242.9666666666667</v>
      </c>
      <c r="H165" s="280">
        <v>262.4666666666667</v>
      </c>
      <c r="I165" s="280">
        <v>267.23333333333335</v>
      </c>
      <c r="J165" s="280">
        <v>272.2166666666667</v>
      </c>
      <c r="K165" s="278">
        <v>262.25</v>
      </c>
      <c r="L165" s="278">
        <v>252.5</v>
      </c>
      <c r="M165" s="278">
        <v>36.324159999999999</v>
      </c>
    </row>
    <row r="166" spans="1:13">
      <c r="A166" s="302">
        <v>157</v>
      </c>
      <c r="B166" s="278" t="s">
        <v>276</v>
      </c>
      <c r="C166" s="278">
        <v>4127.3999999999996</v>
      </c>
      <c r="D166" s="280">
        <v>4126.4666666666662</v>
      </c>
      <c r="E166" s="280">
        <v>4092.9333333333325</v>
      </c>
      <c r="F166" s="280">
        <v>4058.4666666666662</v>
      </c>
      <c r="G166" s="280">
        <v>4024.9333333333325</v>
      </c>
      <c r="H166" s="280">
        <v>4160.9333333333325</v>
      </c>
      <c r="I166" s="280">
        <v>4194.4666666666672</v>
      </c>
      <c r="J166" s="280">
        <v>4228.9333333333325</v>
      </c>
      <c r="K166" s="278">
        <v>4160</v>
      </c>
      <c r="L166" s="278">
        <v>4092</v>
      </c>
      <c r="M166" s="278">
        <v>1.0161899999999999</v>
      </c>
    </row>
    <row r="167" spans="1:13">
      <c r="A167" s="302">
        <v>158</v>
      </c>
      <c r="B167" s="278" t="s">
        <v>164</v>
      </c>
      <c r="C167" s="278">
        <v>1492.3</v>
      </c>
      <c r="D167" s="280">
        <v>1501.7666666666667</v>
      </c>
      <c r="E167" s="280">
        <v>1480.5333333333333</v>
      </c>
      <c r="F167" s="280">
        <v>1468.7666666666667</v>
      </c>
      <c r="G167" s="280">
        <v>1447.5333333333333</v>
      </c>
      <c r="H167" s="280">
        <v>1513.5333333333333</v>
      </c>
      <c r="I167" s="280">
        <v>1534.7666666666664</v>
      </c>
      <c r="J167" s="280">
        <v>1546.5333333333333</v>
      </c>
      <c r="K167" s="278">
        <v>1523</v>
      </c>
      <c r="L167" s="278">
        <v>1490</v>
      </c>
      <c r="M167" s="278">
        <v>6.0057700000000001</v>
      </c>
    </row>
    <row r="168" spans="1:13">
      <c r="A168" s="302">
        <v>159</v>
      </c>
      <c r="B168" s="278" t="s">
        <v>161</v>
      </c>
      <c r="C168" s="278">
        <v>1085.25</v>
      </c>
      <c r="D168" s="280">
        <v>1109.2333333333333</v>
      </c>
      <c r="E168" s="280">
        <v>1050.5166666666667</v>
      </c>
      <c r="F168" s="280">
        <v>1015.7833333333333</v>
      </c>
      <c r="G168" s="280">
        <v>957.06666666666661</v>
      </c>
      <c r="H168" s="280">
        <v>1143.9666666666667</v>
      </c>
      <c r="I168" s="280">
        <v>1202.6833333333334</v>
      </c>
      <c r="J168" s="280">
        <v>1237.4166666666667</v>
      </c>
      <c r="K168" s="278">
        <v>1167.95</v>
      </c>
      <c r="L168" s="278">
        <v>1074.5</v>
      </c>
      <c r="M168" s="278">
        <v>17.209869999999999</v>
      </c>
    </row>
    <row r="169" spans="1:13">
      <c r="A169" s="302">
        <v>160</v>
      </c>
      <c r="B169" s="278" t="s">
        <v>163</v>
      </c>
      <c r="C169" s="278">
        <v>85.6</v>
      </c>
      <c r="D169" s="280">
        <v>86.666666666666671</v>
      </c>
      <c r="E169" s="280">
        <v>83.88333333333334</v>
      </c>
      <c r="F169" s="280">
        <v>82.166666666666671</v>
      </c>
      <c r="G169" s="280">
        <v>79.38333333333334</v>
      </c>
      <c r="H169" s="280">
        <v>88.38333333333334</v>
      </c>
      <c r="I169" s="280">
        <v>91.166666666666671</v>
      </c>
      <c r="J169" s="280">
        <v>92.88333333333334</v>
      </c>
      <c r="K169" s="278">
        <v>89.45</v>
      </c>
      <c r="L169" s="278">
        <v>84.95</v>
      </c>
      <c r="M169" s="278">
        <v>111.34627999999999</v>
      </c>
    </row>
    <row r="170" spans="1:13">
      <c r="A170" s="302">
        <v>161</v>
      </c>
      <c r="B170" s="278" t="s">
        <v>166</v>
      </c>
      <c r="C170" s="278">
        <v>172.35</v>
      </c>
      <c r="D170" s="280">
        <v>172.70000000000002</v>
      </c>
      <c r="E170" s="280">
        <v>170.50000000000003</v>
      </c>
      <c r="F170" s="280">
        <v>168.65</v>
      </c>
      <c r="G170" s="280">
        <v>166.45000000000002</v>
      </c>
      <c r="H170" s="280">
        <v>174.55000000000004</v>
      </c>
      <c r="I170" s="280">
        <v>176.75000000000003</v>
      </c>
      <c r="J170" s="280">
        <v>178.60000000000005</v>
      </c>
      <c r="K170" s="278">
        <v>174.9</v>
      </c>
      <c r="L170" s="278">
        <v>170.85</v>
      </c>
      <c r="M170" s="278">
        <v>65.945210000000003</v>
      </c>
    </row>
    <row r="171" spans="1:13">
      <c r="A171" s="302">
        <v>162</v>
      </c>
      <c r="B171" s="278" t="s">
        <v>277</v>
      </c>
      <c r="C171" s="278">
        <v>179.1</v>
      </c>
      <c r="D171" s="280">
        <v>177.83333333333334</v>
      </c>
      <c r="E171" s="280">
        <v>173.76666666666668</v>
      </c>
      <c r="F171" s="280">
        <v>168.43333333333334</v>
      </c>
      <c r="G171" s="280">
        <v>164.36666666666667</v>
      </c>
      <c r="H171" s="280">
        <v>183.16666666666669</v>
      </c>
      <c r="I171" s="280">
        <v>187.23333333333335</v>
      </c>
      <c r="J171" s="280">
        <v>192.56666666666669</v>
      </c>
      <c r="K171" s="278">
        <v>181.9</v>
      </c>
      <c r="L171" s="278">
        <v>172.5</v>
      </c>
      <c r="M171" s="278">
        <v>11.38913</v>
      </c>
    </row>
    <row r="172" spans="1:13">
      <c r="A172" s="302">
        <v>163</v>
      </c>
      <c r="B172" s="278" t="s">
        <v>278</v>
      </c>
      <c r="C172" s="278">
        <v>10078.549999999999</v>
      </c>
      <c r="D172" s="280">
        <v>10107.116666666667</v>
      </c>
      <c r="E172" s="280">
        <v>10024.383333333333</v>
      </c>
      <c r="F172" s="280">
        <v>9970.2166666666672</v>
      </c>
      <c r="G172" s="280">
        <v>9887.4833333333336</v>
      </c>
      <c r="H172" s="280">
        <v>10161.283333333333</v>
      </c>
      <c r="I172" s="280">
        <v>10244.016666666666</v>
      </c>
      <c r="J172" s="280">
        <v>10298.183333333332</v>
      </c>
      <c r="K172" s="278">
        <v>10189.85</v>
      </c>
      <c r="L172" s="278">
        <v>10052.950000000001</v>
      </c>
      <c r="M172" s="278">
        <v>5.8160000000000003E-2</v>
      </c>
    </row>
    <row r="173" spans="1:13">
      <c r="A173" s="302">
        <v>164</v>
      </c>
      <c r="B173" s="278" t="s">
        <v>165</v>
      </c>
      <c r="C173" s="278">
        <v>32.6</v>
      </c>
      <c r="D173" s="280">
        <v>33.449999999999996</v>
      </c>
      <c r="E173" s="280">
        <v>31.399999999999991</v>
      </c>
      <c r="F173" s="280">
        <v>30.199999999999996</v>
      </c>
      <c r="G173" s="280">
        <v>28.149999999999991</v>
      </c>
      <c r="H173" s="280">
        <v>34.649999999999991</v>
      </c>
      <c r="I173" s="280">
        <v>36.699999999999989</v>
      </c>
      <c r="J173" s="280">
        <v>37.899999999999991</v>
      </c>
      <c r="K173" s="278">
        <v>35.5</v>
      </c>
      <c r="L173" s="278">
        <v>32.25</v>
      </c>
      <c r="M173" s="278">
        <v>1037.6933300000001</v>
      </c>
    </row>
    <row r="174" spans="1:13">
      <c r="A174" s="302">
        <v>165</v>
      </c>
      <c r="B174" s="278" t="s">
        <v>279</v>
      </c>
      <c r="C174" s="278">
        <v>280.05</v>
      </c>
      <c r="D174" s="280">
        <v>282.68333333333334</v>
      </c>
      <c r="E174" s="280">
        <v>269.86666666666667</v>
      </c>
      <c r="F174" s="280">
        <v>259.68333333333334</v>
      </c>
      <c r="G174" s="280">
        <v>246.86666666666667</v>
      </c>
      <c r="H174" s="280">
        <v>292.86666666666667</v>
      </c>
      <c r="I174" s="280">
        <v>305.68333333333339</v>
      </c>
      <c r="J174" s="280">
        <v>315.86666666666667</v>
      </c>
      <c r="K174" s="278">
        <v>295.5</v>
      </c>
      <c r="L174" s="278">
        <v>272.5</v>
      </c>
      <c r="M174" s="278">
        <v>9.7641399999999994</v>
      </c>
    </row>
    <row r="175" spans="1:13">
      <c r="A175" s="302">
        <v>166</v>
      </c>
      <c r="B175" s="278" t="s">
        <v>169</v>
      </c>
      <c r="C175" s="278">
        <v>132.5</v>
      </c>
      <c r="D175" s="280">
        <v>133.58333333333334</v>
      </c>
      <c r="E175" s="280">
        <v>129.26666666666668</v>
      </c>
      <c r="F175" s="280">
        <v>126.03333333333333</v>
      </c>
      <c r="G175" s="280">
        <v>121.71666666666667</v>
      </c>
      <c r="H175" s="280">
        <v>136.81666666666669</v>
      </c>
      <c r="I175" s="280">
        <v>141.13333333333335</v>
      </c>
      <c r="J175" s="280">
        <v>144.3666666666667</v>
      </c>
      <c r="K175" s="278">
        <v>137.9</v>
      </c>
      <c r="L175" s="278">
        <v>130.35</v>
      </c>
      <c r="M175" s="278">
        <v>494.70567</v>
      </c>
    </row>
    <row r="176" spans="1:13">
      <c r="A176" s="302">
        <v>167</v>
      </c>
      <c r="B176" s="278" t="s">
        <v>170</v>
      </c>
      <c r="C176" s="278">
        <v>101.35</v>
      </c>
      <c r="D176" s="280">
        <v>101.71666666666665</v>
      </c>
      <c r="E176" s="280">
        <v>99.033333333333303</v>
      </c>
      <c r="F176" s="280">
        <v>96.716666666666654</v>
      </c>
      <c r="G176" s="280">
        <v>94.033333333333303</v>
      </c>
      <c r="H176" s="280">
        <v>104.0333333333333</v>
      </c>
      <c r="I176" s="280">
        <v>106.71666666666667</v>
      </c>
      <c r="J176" s="280">
        <v>109.0333333333333</v>
      </c>
      <c r="K176" s="278">
        <v>104.4</v>
      </c>
      <c r="L176" s="278">
        <v>99.4</v>
      </c>
      <c r="M176" s="278">
        <v>111.78605</v>
      </c>
    </row>
    <row r="177" spans="1:13">
      <c r="A177" s="302">
        <v>168</v>
      </c>
      <c r="B177" s="278" t="s">
        <v>280</v>
      </c>
      <c r="C177" s="278">
        <v>487.3</v>
      </c>
      <c r="D177" s="280">
        <v>491.25</v>
      </c>
      <c r="E177" s="280">
        <v>478.55</v>
      </c>
      <c r="F177" s="280">
        <v>469.8</v>
      </c>
      <c r="G177" s="280">
        <v>457.1</v>
      </c>
      <c r="H177" s="280">
        <v>500</v>
      </c>
      <c r="I177" s="280">
        <v>512.70000000000005</v>
      </c>
      <c r="J177" s="280">
        <v>521.45000000000005</v>
      </c>
      <c r="K177" s="278">
        <v>503.95</v>
      </c>
      <c r="L177" s="278">
        <v>482.5</v>
      </c>
      <c r="M177" s="278">
        <v>3.5457399999999999</v>
      </c>
    </row>
    <row r="178" spans="1:13">
      <c r="A178" s="302">
        <v>169</v>
      </c>
      <c r="B178" s="278" t="s">
        <v>171</v>
      </c>
      <c r="C178" s="278">
        <v>1569.5</v>
      </c>
      <c r="D178" s="280">
        <v>1584.3</v>
      </c>
      <c r="E178" s="280">
        <v>1550.1999999999998</v>
      </c>
      <c r="F178" s="280">
        <v>1530.8999999999999</v>
      </c>
      <c r="G178" s="280">
        <v>1496.7999999999997</v>
      </c>
      <c r="H178" s="280">
        <v>1603.6</v>
      </c>
      <c r="I178" s="280">
        <v>1637.6999999999998</v>
      </c>
      <c r="J178" s="280">
        <v>1657</v>
      </c>
      <c r="K178" s="278">
        <v>1618.4</v>
      </c>
      <c r="L178" s="278">
        <v>1565</v>
      </c>
      <c r="M178" s="278">
        <v>144.98054999999999</v>
      </c>
    </row>
    <row r="179" spans="1:13">
      <c r="A179" s="302">
        <v>170</v>
      </c>
      <c r="B179" s="278" t="s">
        <v>281</v>
      </c>
      <c r="C179" s="278">
        <v>779.3</v>
      </c>
      <c r="D179" s="280">
        <v>787.76666666666677</v>
      </c>
      <c r="E179" s="280">
        <v>767.53333333333353</v>
      </c>
      <c r="F179" s="280">
        <v>755.76666666666677</v>
      </c>
      <c r="G179" s="280">
        <v>735.53333333333353</v>
      </c>
      <c r="H179" s="280">
        <v>799.53333333333353</v>
      </c>
      <c r="I179" s="280">
        <v>819.76666666666688</v>
      </c>
      <c r="J179" s="280">
        <v>831.53333333333353</v>
      </c>
      <c r="K179" s="278">
        <v>808</v>
      </c>
      <c r="L179" s="278">
        <v>776</v>
      </c>
      <c r="M179" s="278">
        <v>13.717750000000001</v>
      </c>
    </row>
    <row r="180" spans="1:13">
      <c r="A180" s="302">
        <v>171</v>
      </c>
      <c r="B180" s="278" t="s">
        <v>176</v>
      </c>
      <c r="C180" s="278">
        <v>3697.15</v>
      </c>
      <c r="D180" s="280">
        <v>3687.7166666666667</v>
      </c>
      <c r="E180" s="280">
        <v>3620.4333333333334</v>
      </c>
      <c r="F180" s="280">
        <v>3543.7166666666667</v>
      </c>
      <c r="G180" s="280">
        <v>3476.4333333333334</v>
      </c>
      <c r="H180" s="280">
        <v>3764.4333333333334</v>
      </c>
      <c r="I180" s="280">
        <v>3831.7166666666672</v>
      </c>
      <c r="J180" s="280">
        <v>3908.4333333333334</v>
      </c>
      <c r="K180" s="278">
        <v>3755</v>
      </c>
      <c r="L180" s="278">
        <v>3611</v>
      </c>
      <c r="M180" s="278">
        <v>4.7146800000000004</v>
      </c>
    </row>
    <row r="181" spans="1:13">
      <c r="A181" s="302">
        <v>172</v>
      </c>
      <c r="B181" s="278" t="s">
        <v>174</v>
      </c>
      <c r="C181" s="278">
        <v>21180.9</v>
      </c>
      <c r="D181" s="280">
        <v>21492.466666666667</v>
      </c>
      <c r="E181" s="280">
        <v>20688.433333333334</v>
      </c>
      <c r="F181" s="280">
        <v>20195.966666666667</v>
      </c>
      <c r="G181" s="280">
        <v>19391.933333333334</v>
      </c>
      <c r="H181" s="280">
        <v>21984.933333333334</v>
      </c>
      <c r="I181" s="280">
        <v>22788.966666666667</v>
      </c>
      <c r="J181" s="280">
        <v>23281.433333333334</v>
      </c>
      <c r="K181" s="278">
        <v>22296.5</v>
      </c>
      <c r="L181" s="278">
        <v>21000</v>
      </c>
      <c r="M181" s="278">
        <v>0.73282999999999998</v>
      </c>
    </row>
    <row r="182" spans="1:13">
      <c r="A182" s="302">
        <v>173</v>
      </c>
      <c r="B182" s="278" t="s">
        <v>177</v>
      </c>
      <c r="C182" s="278">
        <v>631.75</v>
      </c>
      <c r="D182" s="280">
        <v>637.25</v>
      </c>
      <c r="E182" s="280">
        <v>619.5</v>
      </c>
      <c r="F182" s="280">
        <v>607.25</v>
      </c>
      <c r="G182" s="280">
        <v>589.5</v>
      </c>
      <c r="H182" s="280">
        <v>649.5</v>
      </c>
      <c r="I182" s="280">
        <v>667.25</v>
      </c>
      <c r="J182" s="280">
        <v>679.5</v>
      </c>
      <c r="K182" s="278">
        <v>655</v>
      </c>
      <c r="L182" s="278">
        <v>625</v>
      </c>
      <c r="M182" s="278">
        <v>83.4191</v>
      </c>
    </row>
    <row r="183" spans="1:13">
      <c r="A183" s="302">
        <v>174</v>
      </c>
      <c r="B183" s="278" t="s">
        <v>175</v>
      </c>
      <c r="C183" s="278">
        <v>1130.95</v>
      </c>
      <c r="D183" s="280">
        <v>1143.3499999999999</v>
      </c>
      <c r="E183" s="280">
        <v>1111.9499999999998</v>
      </c>
      <c r="F183" s="280">
        <v>1092.9499999999998</v>
      </c>
      <c r="G183" s="280">
        <v>1061.5499999999997</v>
      </c>
      <c r="H183" s="280">
        <v>1162.3499999999999</v>
      </c>
      <c r="I183" s="280">
        <v>1193.75</v>
      </c>
      <c r="J183" s="280">
        <v>1212.75</v>
      </c>
      <c r="K183" s="278">
        <v>1174.75</v>
      </c>
      <c r="L183" s="278">
        <v>1124.3499999999999</v>
      </c>
      <c r="M183" s="278">
        <v>7.1166499999999999</v>
      </c>
    </row>
    <row r="184" spans="1:13">
      <c r="A184" s="302">
        <v>175</v>
      </c>
      <c r="B184" s="278" t="s">
        <v>173</v>
      </c>
      <c r="C184" s="278">
        <v>186.8</v>
      </c>
      <c r="D184" s="280">
        <v>190.03333333333333</v>
      </c>
      <c r="E184" s="280">
        <v>182.56666666666666</v>
      </c>
      <c r="F184" s="280">
        <v>178.33333333333334</v>
      </c>
      <c r="G184" s="280">
        <v>170.86666666666667</v>
      </c>
      <c r="H184" s="280">
        <v>194.26666666666665</v>
      </c>
      <c r="I184" s="280">
        <v>201.73333333333329</v>
      </c>
      <c r="J184" s="280">
        <v>205.96666666666664</v>
      </c>
      <c r="K184" s="278">
        <v>197.5</v>
      </c>
      <c r="L184" s="278">
        <v>185.8</v>
      </c>
      <c r="M184" s="278">
        <v>1517.5042100000001</v>
      </c>
    </row>
    <row r="185" spans="1:13">
      <c r="A185" s="302">
        <v>176</v>
      </c>
      <c r="B185" s="278" t="s">
        <v>172</v>
      </c>
      <c r="C185" s="278">
        <v>32.700000000000003</v>
      </c>
      <c r="D185" s="280">
        <v>33.366666666666667</v>
      </c>
      <c r="E185" s="280">
        <v>31.633333333333333</v>
      </c>
      <c r="F185" s="280">
        <v>30.566666666666663</v>
      </c>
      <c r="G185" s="280">
        <v>28.833333333333329</v>
      </c>
      <c r="H185" s="280">
        <v>34.433333333333337</v>
      </c>
      <c r="I185" s="280">
        <v>36.166666666666671</v>
      </c>
      <c r="J185" s="280">
        <v>37.233333333333341</v>
      </c>
      <c r="K185" s="278">
        <v>35.1</v>
      </c>
      <c r="L185" s="278">
        <v>32.299999999999997</v>
      </c>
      <c r="M185" s="278">
        <v>480.35122999999999</v>
      </c>
    </row>
    <row r="186" spans="1:13">
      <c r="A186" s="302">
        <v>177</v>
      </c>
      <c r="B186" s="278" t="s">
        <v>282</v>
      </c>
      <c r="C186" s="278">
        <v>109.75</v>
      </c>
      <c r="D186" s="280">
        <v>110.83333333333333</v>
      </c>
      <c r="E186" s="280">
        <v>107.21666666666665</v>
      </c>
      <c r="F186" s="280">
        <v>104.68333333333332</v>
      </c>
      <c r="G186" s="280">
        <v>101.06666666666665</v>
      </c>
      <c r="H186" s="280">
        <v>113.36666666666666</v>
      </c>
      <c r="I186" s="280">
        <v>116.98333333333333</v>
      </c>
      <c r="J186" s="280">
        <v>119.51666666666667</v>
      </c>
      <c r="K186" s="278">
        <v>114.45</v>
      </c>
      <c r="L186" s="278">
        <v>108.3</v>
      </c>
      <c r="M186" s="278">
        <v>37.028680000000001</v>
      </c>
    </row>
    <row r="187" spans="1:13">
      <c r="A187" s="302">
        <v>178</v>
      </c>
      <c r="B187" s="278" t="s">
        <v>179</v>
      </c>
      <c r="C187" s="278">
        <v>489</v>
      </c>
      <c r="D187" s="280">
        <v>490.93333333333334</v>
      </c>
      <c r="E187" s="280">
        <v>483.11666666666667</v>
      </c>
      <c r="F187" s="280">
        <v>477.23333333333335</v>
      </c>
      <c r="G187" s="280">
        <v>469.41666666666669</v>
      </c>
      <c r="H187" s="280">
        <v>496.81666666666666</v>
      </c>
      <c r="I187" s="280">
        <v>504.63333333333338</v>
      </c>
      <c r="J187" s="280">
        <v>510.51666666666665</v>
      </c>
      <c r="K187" s="278">
        <v>498.75</v>
      </c>
      <c r="L187" s="278">
        <v>485.05</v>
      </c>
      <c r="M187" s="278">
        <v>91.824449999999999</v>
      </c>
    </row>
    <row r="188" spans="1:13">
      <c r="A188" s="302">
        <v>179</v>
      </c>
      <c r="B188" s="278" t="s">
        <v>180</v>
      </c>
      <c r="C188" s="278">
        <v>391.85</v>
      </c>
      <c r="D188" s="280">
        <v>397.05</v>
      </c>
      <c r="E188" s="280">
        <v>383.85</v>
      </c>
      <c r="F188" s="280">
        <v>375.85</v>
      </c>
      <c r="G188" s="280">
        <v>362.65000000000003</v>
      </c>
      <c r="H188" s="280">
        <v>405.05</v>
      </c>
      <c r="I188" s="280">
        <v>418.24999999999994</v>
      </c>
      <c r="J188" s="280">
        <v>426.25</v>
      </c>
      <c r="K188" s="278">
        <v>410.25</v>
      </c>
      <c r="L188" s="278">
        <v>389.05</v>
      </c>
      <c r="M188" s="278">
        <v>27.195720000000001</v>
      </c>
    </row>
    <row r="189" spans="1:13">
      <c r="A189" s="302">
        <v>180</v>
      </c>
      <c r="B189" s="278" t="s">
        <v>283</v>
      </c>
      <c r="C189" s="278">
        <v>373.35</v>
      </c>
      <c r="D189" s="280">
        <v>372.2833333333333</v>
      </c>
      <c r="E189" s="280">
        <v>369.56666666666661</v>
      </c>
      <c r="F189" s="280">
        <v>365.7833333333333</v>
      </c>
      <c r="G189" s="280">
        <v>363.06666666666661</v>
      </c>
      <c r="H189" s="280">
        <v>376.06666666666661</v>
      </c>
      <c r="I189" s="280">
        <v>378.7833333333333</v>
      </c>
      <c r="J189" s="280">
        <v>382.56666666666661</v>
      </c>
      <c r="K189" s="278">
        <v>375</v>
      </c>
      <c r="L189" s="278">
        <v>368.5</v>
      </c>
      <c r="M189" s="278">
        <v>2.9041700000000001</v>
      </c>
    </row>
    <row r="190" spans="1:13">
      <c r="A190" s="302">
        <v>181</v>
      </c>
      <c r="B190" s="278" t="s">
        <v>193</v>
      </c>
      <c r="C190" s="278">
        <v>352.75</v>
      </c>
      <c r="D190" s="280">
        <v>356.88333333333338</v>
      </c>
      <c r="E190" s="280">
        <v>345.41666666666674</v>
      </c>
      <c r="F190" s="280">
        <v>338.08333333333337</v>
      </c>
      <c r="G190" s="280">
        <v>326.61666666666673</v>
      </c>
      <c r="H190" s="280">
        <v>364.21666666666675</v>
      </c>
      <c r="I190" s="280">
        <v>375.68333333333334</v>
      </c>
      <c r="J190" s="280">
        <v>383.01666666666677</v>
      </c>
      <c r="K190" s="278">
        <v>368.35</v>
      </c>
      <c r="L190" s="278">
        <v>349.55</v>
      </c>
      <c r="M190" s="278">
        <v>22.634740000000001</v>
      </c>
    </row>
    <row r="191" spans="1:13">
      <c r="A191" s="302">
        <v>182</v>
      </c>
      <c r="B191" s="278" t="s">
        <v>188</v>
      </c>
      <c r="C191" s="278">
        <v>2071.75</v>
      </c>
      <c r="D191" s="280">
        <v>2076.2833333333333</v>
      </c>
      <c r="E191" s="280">
        <v>2057.5666666666666</v>
      </c>
      <c r="F191" s="280">
        <v>2043.3833333333332</v>
      </c>
      <c r="G191" s="280">
        <v>2024.6666666666665</v>
      </c>
      <c r="H191" s="280">
        <v>2090.4666666666667</v>
      </c>
      <c r="I191" s="280">
        <v>2109.1833333333329</v>
      </c>
      <c r="J191" s="280">
        <v>2123.3666666666668</v>
      </c>
      <c r="K191" s="278">
        <v>2095</v>
      </c>
      <c r="L191" s="278">
        <v>2062.1</v>
      </c>
      <c r="M191" s="278">
        <v>29.578410000000002</v>
      </c>
    </row>
    <row r="192" spans="1:13">
      <c r="A192" s="302">
        <v>183</v>
      </c>
      <c r="B192" s="278" t="s">
        <v>3466</v>
      </c>
      <c r="C192" s="278">
        <v>379.45</v>
      </c>
      <c r="D192" s="280">
        <v>380.98333333333335</v>
      </c>
      <c r="E192" s="280">
        <v>376.01666666666671</v>
      </c>
      <c r="F192" s="280">
        <v>372.58333333333337</v>
      </c>
      <c r="G192" s="280">
        <v>367.61666666666673</v>
      </c>
      <c r="H192" s="280">
        <v>384.41666666666669</v>
      </c>
      <c r="I192" s="280">
        <v>389.38333333333338</v>
      </c>
      <c r="J192" s="280">
        <v>392.81666666666666</v>
      </c>
      <c r="K192" s="278">
        <v>385.95</v>
      </c>
      <c r="L192" s="278">
        <v>377.55</v>
      </c>
      <c r="M192" s="278">
        <v>15.65959</v>
      </c>
    </row>
    <row r="193" spans="1:13">
      <c r="A193" s="302">
        <v>184</v>
      </c>
      <c r="B193" s="278" t="s">
        <v>185</v>
      </c>
      <c r="C193" s="278">
        <v>48.05</v>
      </c>
      <c r="D193" s="280">
        <v>48.416666666666664</v>
      </c>
      <c r="E193" s="280">
        <v>46.93333333333333</v>
      </c>
      <c r="F193" s="280">
        <v>45.816666666666663</v>
      </c>
      <c r="G193" s="280">
        <v>44.333333333333329</v>
      </c>
      <c r="H193" s="280">
        <v>49.533333333333331</v>
      </c>
      <c r="I193" s="280">
        <v>51.016666666666666</v>
      </c>
      <c r="J193" s="280">
        <v>52.133333333333333</v>
      </c>
      <c r="K193" s="278">
        <v>49.9</v>
      </c>
      <c r="L193" s="278">
        <v>47.3</v>
      </c>
      <c r="M193" s="278">
        <v>94.492149999999995</v>
      </c>
    </row>
    <row r="194" spans="1:13">
      <c r="A194" s="302">
        <v>185</v>
      </c>
      <c r="B194" s="278" t="s">
        <v>184</v>
      </c>
      <c r="C194" s="278">
        <v>115.45</v>
      </c>
      <c r="D194" s="280">
        <v>115.98333333333335</v>
      </c>
      <c r="E194" s="280">
        <v>112.81666666666669</v>
      </c>
      <c r="F194" s="280">
        <v>110.18333333333334</v>
      </c>
      <c r="G194" s="280">
        <v>107.01666666666668</v>
      </c>
      <c r="H194" s="280">
        <v>118.6166666666667</v>
      </c>
      <c r="I194" s="280">
        <v>121.78333333333336</v>
      </c>
      <c r="J194" s="280">
        <v>124.41666666666671</v>
      </c>
      <c r="K194" s="278">
        <v>119.15</v>
      </c>
      <c r="L194" s="278">
        <v>113.35</v>
      </c>
      <c r="M194" s="278">
        <v>1369.4845399999999</v>
      </c>
    </row>
    <row r="195" spans="1:13">
      <c r="A195" s="302">
        <v>186</v>
      </c>
      <c r="B195" s="278" t="s">
        <v>186</v>
      </c>
      <c r="C195" s="278">
        <v>42.65</v>
      </c>
      <c r="D195" s="280">
        <v>43.283333333333331</v>
      </c>
      <c r="E195" s="280">
        <v>41.666666666666664</v>
      </c>
      <c r="F195" s="280">
        <v>40.68333333333333</v>
      </c>
      <c r="G195" s="280">
        <v>39.066666666666663</v>
      </c>
      <c r="H195" s="280">
        <v>44.266666666666666</v>
      </c>
      <c r="I195" s="280">
        <v>45.88333333333334</v>
      </c>
      <c r="J195" s="280">
        <v>46.866666666666667</v>
      </c>
      <c r="K195" s="278">
        <v>44.9</v>
      </c>
      <c r="L195" s="278">
        <v>42.3</v>
      </c>
      <c r="M195" s="278">
        <v>426.29869000000002</v>
      </c>
    </row>
    <row r="196" spans="1:13">
      <c r="A196" s="302">
        <v>187</v>
      </c>
      <c r="B196" s="278" t="s">
        <v>187</v>
      </c>
      <c r="C196" s="278">
        <v>333.6</v>
      </c>
      <c r="D196" s="280">
        <v>337.25000000000006</v>
      </c>
      <c r="E196" s="280">
        <v>323.7000000000001</v>
      </c>
      <c r="F196" s="280">
        <v>313.80000000000007</v>
      </c>
      <c r="G196" s="280">
        <v>300.25000000000011</v>
      </c>
      <c r="H196" s="280">
        <v>347.15000000000009</v>
      </c>
      <c r="I196" s="280">
        <v>360.70000000000005</v>
      </c>
      <c r="J196" s="280">
        <v>370.60000000000008</v>
      </c>
      <c r="K196" s="278">
        <v>350.8</v>
      </c>
      <c r="L196" s="278">
        <v>327.35000000000002</v>
      </c>
      <c r="M196" s="278">
        <v>164.81809000000001</v>
      </c>
    </row>
    <row r="197" spans="1:13">
      <c r="A197" s="302">
        <v>188</v>
      </c>
      <c r="B197" s="269" t="s">
        <v>189</v>
      </c>
      <c r="C197" s="269">
        <v>590</v>
      </c>
      <c r="D197" s="309">
        <v>589.85</v>
      </c>
      <c r="E197" s="309">
        <v>580.25</v>
      </c>
      <c r="F197" s="309">
        <v>570.5</v>
      </c>
      <c r="G197" s="309">
        <v>560.9</v>
      </c>
      <c r="H197" s="309">
        <v>599.6</v>
      </c>
      <c r="I197" s="309">
        <v>609.20000000000016</v>
      </c>
      <c r="J197" s="309">
        <v>618.95000000000005</v>
      </c>
      <c r="K197" s="269">
        <v>599.45000000000005</v>
      </c>
      <c r="L197" s="269">
        <v>580.1</v>
      </c>
      <c r="M197" s="269">
        <v>47.911709999999999</v>
      </c>
    </row>
    <row r="198" spans="1:13">
      <c r="A198" s="302">
        <v>189</v>
      </c>
      <c r="B198" s="269" t="s">
        <v>284</v>
      </c>
      <c r="C198" s="269">
        <v>126.4</v>
      </c>
      <c r="D198" s="309">
        <v>124.96666666666665</v>
      </c>
      <c r="E198" s="309">
        <v>120.58333333333331</v>
      </c>
      <c r="F198" s="309">
        <v>114.76666666666667</v>
      </c>
      <c r="G198" s="309">
        <v>110.38333333333333</v>
      </c>
      <c r="H198" s="309">
        <v>130.7833333333333</v>
      </c>
      <c r="I198" s="309">
        <v>135.16666666666666</v>
      </c>
      <c r="J198" s="309">
        <v>140.98333333333329</v>
      </c>
      <c r="K198" s="269">
        <v>129.35</v>
      </c>
      <c r="L198" s="269">
        <v>119.15</v>
      </c>
      <c r="M198" s="269">
        <v>13.05186</v>
      </c>
    </row>
    <row r="199" spans="1:13">
      <c r="A199" s="302">
        <v>190</v>
      </c>
      <c r="B199" s="269" t="s">
        <v>168</v>
      </c>
      <c r="C199" s="269">
        <v>616.70000000000005</v>
      </c>
      <c r="D199" s="309">
        <v>623.56666666666672</v>
      </c>
      <c r="E199" s="309">
        <v>605.63333333333344</v>
      </c>
      <c r="F199" s="309">
        <v>594.56666666666672</v>
      </c>
      <c r="G199" s="309">
        <v>576.63333333333344</v>
      </c>
      <c r="H199" s="309">
        <v>634.63333333333344</v>
      </c>
      <c r="I199" s="309">
        <v>652.56666666666661</v>
      </c>
      <c r="J199" s="309">
        <v>663.63333333333344</v>
      </c>
      <c r="K199" s="269">
        <v>641.5</v>
      </c>
      <c r="L199" s="269">
        <v>612.5</v>
      </c>
      <c r="M199" s="269">
        <v>4.65299</v>
      </c>
    </row>
    <row r="200" spans="1:13">
      <c r="A200" s="302">
        <v>191</v>
      </c>
      <c r="B200" s="269" t="s">
        <v>190</v>
      </c>
      <c r="C200" s="269">
        <v>1025</v>
      </c>
      <c r="D200" s="309">
        <v>1027.0166666666667</v>
      </c>
      <c r="E200" s="309">
        <v>1004.0333333333333</v>
      </c>
      <c r="F200" s="309">
        <v>983.06666666666661</v>
      </c>
      <c r="G200" s="309">
        <v>960.08333333333326</v>
      </c>
      <c r="H200" s="309">
        <v>1047.9833333333333</v>
      </c>
      <c r="I200" s="309">
        <v>1070.9666666666665</v>
      </c>
      <c r="J200" s="309">
        <v>1091.9333333333334</v>
      </c>
      <c r="K200" s="269">
        <v>1050</v>
      </c>
      <c r="L200" s="269">
        <v>1006.05</v>
      </c>
      <c r="M200" s="269">
        <v>70.336969999999994</v>
      </c>
    </row>
    <row r="201" spans="1:13">
      <c r="A201" s="302">
        <v>192</v>
      </c>
      <c r="B201" s="269" t="s">
        <v>191</v>
      </c>
      <c r="C201" s="269">
        <v>2366.25</v>
      </c>
      <c r="D201" s="309">
        <v>2361.75</v>
      </c>
      <c r="E201" s="309">
        <v>2334.5</v>
      </c>
      <c r="F201" s="309">
        <v>2302.75</v>
      </c>
      <c r="G201" s="309">
        <v>2275.5</v>
      </c>
      <c r="H201" s="309">
        <v>2393.5</v>
      </c>
      <c r="I201" s="309">
        <v>2420.75</v>
      </c>
      <c r="J201" s="309">
        <v>2452.5</v>
      </c>
      <c r="K201" s="269">
        <v>2389</v>
      </c>
      <c r="L201" s="269">
        <v>2330</v>
      </c>
      <c r="M201" s="269">
        <v>4.80185</v>
      </c>
    </row>
    <row r="202" spans="1:13">
      <c r="A202" s="302">
        <v>193</v>
      </c>
      <c r="B202" s="269" t="s">
        <v>192</v>
      </c>
      <c r="C202" s="269">
        <v>330.35</v>
      </c>
      <c r="D202" s="309">
        <v>335.95</v>
      </c>
      <c r="E202" s="309">
        <v>321.95</v>
      </c>
      <c r="F202" s="309">
        <v>313.55</v>
      </c>
      <c r="G202" s="309">
        <v>299.55</v>
      </c>
      <c r="H202" s="309">
        <v>344.34999999999997</v>
      </c>
      <c r="I202" s="309">
        <v>358.34999999999997</v>
      </c>
      <c r="J202" s="309">
        <v>366.74999999999994</v>
      </c>
      <c r="K202" s="269">
        <v>349.95</v>
      </c>
      <c r="L202" s="269">
        <v>327.55</v>
      </c>
      <c r="M202" s="269">
        <v>31.26145</v>
      </c>
    </row>
    <row r="203" spans="1:13">
      <c r="A203" s="302">
        <v>194</v>
      </c>
      <c r="B203" s="269" t="s">
        <v>198</v>
      </c>
      <c r="C203" s="269">
        <v>436.8</v>
      </c>
      <c r="D203" s="309">
        <v>440</v>
      </c>
      <c r="E203" s="309">
        <v>430.3</v>
      </c>
      <c r="F203" s="309">
        <v>423.8</v>
      </c>
      <c r="G203" s="309">
        <v>414.1</v>
      </c>
      <c r="H203" s="309">
        <v>446.5</v>
      </c>
      <c r="I203" s="309">
        <v>456.20000000000005</v>
      </c>
      <c r="J203" s="309">
        <v>462.7</v>
      </c>
      <c r="K203" s="269">
        <v>449.7</v>
      </c>
      <c r="L203" s="269">
        <v>433.5</v>
      </c>
      <c r="M203" s="269">
        <v>45.209919999999997</v>
      </c>
    </row>
    <row r="204" spans="1:13">
      <c r="A204" s="302">
        <v>195</v>
      </c>
      <c r="B204" s="269" t="s">
        <v>196</v>
      </c>
      <c r="C204" s="269">
        <v>3778.2</v>
      </c>
      <c r="D204" s="309">
        <v>3816.6333333333332</v>
      </c>
      <c r="E204" s="309">
        <v>3723.2666666666664</v>
      </c>
      <c r="F204" s="309">
        <v>3668.333333333333</v>
      </c>
      <c r="G204" s="309">
        <v>3574.9666666666662</v>
      </c>
      <c r="H204" s="309">
        <v>3871.5666666666666</v>
      </c>
      <c r="I204" s="309">
        <v>3964.9333333333334</v>
      </c>
      <c r="J204" s="309">
        <v>4019.8666666666668</v>
      </c>
      <c r="K204" s="269">
        <v>3910</v>
      </c>
      <c r="L204" s="269">
        <v>3761.7</v>
      </c>
      <c r="M204" s="269">
        <v>5.47499</v>
      </c>
    </row>
    <row r="205" spans="1:13">
      <c r="A205" s="302">
        <v>196</v>
      </c>
      <c r="B205" s="269" t="s">
        <v>197</v>
      </c>
      <c r="C205" s="269">
        <v>29.55</v>
      </c>
      <c r="D205" s="309">
        <v>30.183333333333334</v>
      </c>
      <c r="E205" s="309">
        <v>28.666666666666668</v>
      </c>
      <c r="F205" s="309">
        <v>27.783333333333335</v>
      </c>
      <c r="G205" s="309">
        <v>26.266666666666669</v>
      </c>
      <c r="H205" s="309">
        <v>31.066666666666666</v>
      </c>
      <c r="I205" s="309">
        <v>32.583333333333329</v>
      </c>
      <c r="J205" s="309">
        <v>33.466666666666669</v>
      </c>
      <c r="K205" s="269">
        <v>31.7</v>
      </c>
      <c r="L205" s="269">
        <v>29.3</v>
      </c>
      <c r="M205" s="269">
        <v>96.831620000000001</v>
      </c>
    </row>
    <row r="206" spans="1:13">
      <c r="A206" s="302">
        <v>197</v>
      </c>
      <c r="B206" s="269" t="s">
        <v>194</v>
      </c>
      <c r="C206" s="269">
        <v>1018.6</v>
      </c>
      <c r="D206" s="309">
        <v>1026.5166666666667</v>
      </c>
      <c r="E206" s="309">
        <v>995.0333333333333</v>
      </c>
      <c r="F206" s="309">
        <v>971.4666666666667</v>
      </c>
      <c r="G206" s="309">
        <v>939.98333333333335</v>
      </c>
      <c r="H206" s="309">
        <v>1050.0833333333333</v>
      </c>
      <c r="I206" s="309">
        <v>1081.5666666666664</v>
      </c>
      <c r="J206" s="309">
        <v>1105.1333333333332</v>
      </c>
      <c r="K206" s="269">
        <v>1058</v>
      </c>
      <c r="L206" s="269">
        <v>1002.95</v>
      </c>
      <c r="M206" s="269">
        <v>15.3484</v>
      </c>
    </row>
    <row r="207" spans="1:13">
      <c r="A207" s="302">
        <v>198</v>
      </c>
      <c r="B207" s="269" t="s">
        <v>144</v>
      </c>
      <c r="C207" s="269">
        <v>596.79999999999995</v>
      </c>
      <c r="D207" s="309">
        <v>596.5333333333333</v>
      </c>
      <c r="E207" s="309">
        <v>582.06666666666661</v>
      </c>
      <c r="F207" s="309">
        <v>567.33333333333326</v>
      </c>
      <c r="G207" s="309">
        <v>552.86666666666656</v>
      </c>
      <c r="H207" s="309">
        <v>611.26666666666665</v>
      </c>
      <c r="I207" s="309">
        <v>625.73333333333335</v>
      </c>
      <c r="J207" s="309">
        <v>640.4666666666667</v>
      </c>
      <c r="K207" s="269">
        <v>611</v>
      </c>
      <c r="L207" s="269">
        <v>581.79999999999995</v>
      </c>
      <c r="M207" s="269">
        <v>80.900890000000004</v>
      </c>
    </row>
    <row r="208" spans="1:13">
      <c r="A208" s="302">
        <v>199</v>
      </c>
      <c r="B208" s="269" t="s">
        <v>285</v>
      </c>
      <c r="C208" s="269">
        <v>183.3</v>
      </c>
      <c r="D208" s="309">
        <v>185.4666666666667</v>
      </c>
      <c r="E208" s="309">
        <v>180.53333333333339</v>
      </c>
      <c r="F208" s="309">
        <v>177.76666666666668</v>
      </c>
      <c r="G208" s="309">
        <v>172.83333333333337</v>
      </c>
      <c r="H208" s="309">
        <v>188.23333333333341</v>
      </c>
      <c r="I208" s="309">
        <v>193.16666666666669</v>
      </c>
      <c r="J208" s="309">
        <v>195.93333333333342</v>
      </c>
      <c r="K208" s="269">
        <v>190.4</v>
      </c>
      <c r="L208" s="269">
        <v>182.7</v>
      </c>
      <c r="M208" s="269">
        <v>6.4934000000000003</v>
      </c>
    </row>
    <row r="209" spans="1:13">
      <c r="A209" s="302">
        <v>200</v>
      </c>
      <c r="B209" s="269" t="s">
        <v>286</v>
      </c>
      <c r="C209" s="269">
        <v>171.6</v>
      </c>
      <c r="D209" s="309">
        <v>170.4</v>
      </c>
      <c r="E209" s="309">
        <v>169.20000000000002</v>
      </c>
      <c r="F209" s="309">
        <v>166.8</v>
      </c>
      <c r="G209" s="309">
        <v>165.60000000000002</v>
      </c>
      <c r="H209" s="309">
        <v>172.8</v>
      </c>
      <c r="I209" s="309">
        <v>174</v>
      </c>
      <c r="J209" s="309">
        <v>176.4</v>
      </c>
      <c r="K209" s="269">
        <v>171.6</v>
      </c>
      <c r="L209" s="269">
        <v>168</v>
      </c>
      <c r="M209" s="269">
        <v>9.0313499999999998</v>
      </c>
    </row>
    <row r="210" spans="1:13">
      <c r="A210" s="302">
        <v>201</v>
      </c>
      <c r="B210" s="269" t="s">
        <v>564</v>
      </c>
      <c r="C210" s="269">
        <v>620.65</v>
      </c>
      <c r="D210" s="309">
        <v>627.2166666666667</v>
      </c>
      <c r="E210" s="309">
        <v>609.43333333333339</v>
      </c>
      <c r="F210" s="309">
        <v>598.2166666666667</v>
      </c>
      <c r="G210" s="309">
        <v>580.43333333333339</v>
      </c>
      <c r="H210" s="309">
        <v>638.43333333333339</v>
      </c>
      <c r="I210" s="309">
        <v>656.2166666666667</v>
      </c>
      <c r="J210" s="309">
        <v>667.43333333333339</v>
      </c>
      <c r="K210" s="269">
        <v>645</v>
      </c>
      <c r="L210" s="269">
        <v>616</v>
      </c>
      <c r="M210" s="269">
        <v>2.2822</v>
      </c>
    </row>
    <row r="211" spans="1:13">
      <c r="A211" s="302">
        <v>202</v>
      </c>
      <c r="B211" s="269" t="s">
        <v>199</v>
      </c>
      <c r="C211" s="269">
        <v>105.1</v>
      </c>
      <c r="D211" s="309">
        <v>106.08333333333333</v>
      </c>
      <c r="E211" s="309">
        <v>101.01666666666665</v>
      </c>
      <c r="F211" s="309">
        <v>96.933333333333323</v>
      </c>
      <c r="G211" s="309">
        <v>91.866666666666646</v>
      </c>
      <c r="H211" s="309">
        <v>110.16666666666666</v>
      </c>
      <c r="I211" s="309">
        <v>115.23333333333335</v>
      </c>
      <c r="J211" s="309">
        <v>119.31666666666666</v>
      </c>
      <c r="K211" s="269">
        <v>111.15</v>
      </c>
      <c r="L211" s="269">
        <v>102</v>
      </c>
      <c r="M211" s="269">
        <v>544.22397999999998</v>
      </c>
    </row>
    <row r="212" spans="1:13">
      <c r="A212" s="302">
        <v>203</v>
      </c>
      <c r="B212" s="269" t="s">
        <v>121</v>
      </c>
      <c r="C212" s="269">
        <v>12</v>
      </c>
      <c r="D212" s="309">
        <v>11.933333333333332</v>
      </c>
      <c r="E212" s="309">
        <v>11.266666666666664</v>
      </c>
      <c r="F212" s="309">
        <v>10.533333333333331</v>
      </c>
      <c r="G212" s="309">
        <v>9.8666666666666636</v>
      </c>
      <c r="H212" s="309">
        <v>12.666666666666664</v>
      </c>
      <c r="I212" s="309">
        <v>13.333333333333332</v>
      </c>
      <c r="J212" s="309">
        <v>14.066666666666665</v>
      </c>
      <c r="K212" s="269">
        <v>12.6</v>
      </c>
      <c r="L212" s="269">
        <v>11.2</v>
      </c>
      <c r="M212" s="269">
        <v>19498.622019999999</v>
      </c>
    </row>
    <row r="213" spans="1:13">
      <c r="A213" s="302">
        <v>204</v>
      </c>
      <c r="B213" s="269" t="s">
        <v>200</v>
      </c>
      <c r="C213" s="269">
        <v>560.6</v>
      </c>
      <c r="D213" s="309">
        <v>567.31666666666661</v>
      </c>
      <c r="E213" s="309">
        <v>547.13333333333321</v>
      </c>
      <c r="F213" s="309">
        <v>533.66666666666663</v>
      </c>
      <c r="G213" s="309">
        <v>513.48333333333323</v>
      </c>
      <c r="H213" s="309">
        <v>580.78333333333319</v>
      </c>
      <c r="I213" s="309">
        <v>600.96666666666658</v>
      </c>
      <c r="J213" s="309">
        <v>614.43333333333317</v>
      </c>
      <c r="K213" s="269">
        <v>587.5</v>
      </c>
      <c r="L213" s="269">
        <v>553.85</v>
      </c>
      <c r="M213" s="269">
        <v>35.758459999999999</v>
      </c>
    </row>
    <row r="214" spans="1:13">
      <c r="A214" s="302">
        <v>205</v>
      </c>
      <c r="B214" s="269" t="s">
        <v>570</v>
      </c>
      <c r="C214" s="269">
        <v>2049.9</v>
      </c>
      <c r="D214" s="309">
        <v>2063.75</v>
      </c>
      <c r="E214" s="309">
        <v>2031.5</v>
      </c>
      <c r="F214" s="309">
        <v>2013.1</v>
      </c>
      <c r="G214" s="309">
        <v>1980.85</v>
      </c>
      <c r="H214" s="309">
        <v>2082.15</v>
      </c>
      <c r="I214" s="309">
        <v>2114.4</v>
      </c>
      <c r="J214" s="309">
        <v>2132.8000000000002</v>
      </c>
      <c r="K214" s="269">
        <v>2096</v>
      </c>
      <c r="L214" s="269">
        <v>2045.35</v>
      </c>
      <c r="M214" s="269">
        <v>0.60394000000000003</v>
      </c>
    </row>
    <row r="215" spans="1:13">
      <c r="A215" s="302">
        <v>206</v>
      </c>
      <c r="B215" s="269" t="s">
        <v>201</v>
      </c>
      <c r="C215" s="309">
        <v>226.45</v>
      </c>
      <c r="D215" s="309">
        <v>223.20000000000002</v>
      </c>
      <c r="E215" s="309">
        <v>219.10000000000002</v>
      </c>
      <c r="F215" s="309">
        <v>211.75</v>
      </c>
      <c r="G215" s="309">
        <v>207.65</v>
      </c>
      <c r="H215" s="309">
        <v>230.55000000000004</v>
      </c>
      <c r="I215" s="309">
        <v>234.65</v>
      </c>
      <c r="J215" s="309">
        <v>242.00000000000006</v>
      </c>
      <c r="K215" s="309">
        <v>227.3</v>
      </c>
      <c r="L215" s="309">
        <v>215.85</v>
      </c>
      <c r="M215" s="309">
        <v>122.13696</v>
      </c>
    </row>
    <row r="216" spans="1:13">
      <c r="A216" s="302">
        <v>207</v>
      </c>
      <c r="B216" s="269" t="s">
        <v>202</v>
      </c>
      <c r="C216" s="309">
        <v>30.6</v>
      </c>
      <c r="D216" s="309">
        <v>30.533333333333331</v>
      </c>
      <c r="E216" s="309">
        <v>29.066666666666663</v>
      </c>
      <c r="F216" s="309">
        <v>27.533333333333331</v>
      </c>
      <c r="G216" s="309">
        <v>26.066666666666663</v>
      </c>
      <c r="H216" s="309">
        <v>32.066666666666663</v>
      </c>
      <c r="I216" s="309">
        <v>33.533333333333331</v>
      </c>
      <c r="J216" s="309">
        <v>35.066666666666663</v>
      </c>
      <c r="K216" s="309">
        <v>32</v>
      </c>
      <c r="L216" s="309">
        <v>29</v>
      </c>
      <c r="M216" s="309">
        <v>492.57679999999999</v>
      </c>
    </row>
    <row r="217" spans="1:13">
      <c r="A217" s="302">
        <v>208</v>
      </c>
      <c r="B217" s="269" t="s">
        <v>203</v>
      </c>
      <c r="C217" s="309">
        <v>197.05</v>
      </c>
      <c r="D217" s="309">
        <v>200.63333333333333</v>
      </c>
      <c r="E217" s="309">
        <v>190.76666666666665</v>
      </c>
      <c r="F217" s="309">
        <v>184.48333333333332</v>
      </c>
      <c r="G217" s="309">
        <v>174.61666666666665</v>
      </c>
      <c r="H217" s="309">
        <v>206.91666666666666</v>
      </c>
      <c r="I217" s="309">
        <v>216.78333333333333</v>
      </c>
      <c r="J217" s="309">
        <v>223.06666666666666</v>
      </c>
      <c r="K217" s="309">
        <v>210.5</v>
      </c>
      <c r="L217" s="309">
        <v>194.35</v>
      </c>
      <c r="M217" s="309">
        <v>275.57276000000002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5"/>
      <c r="B1" s="525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43991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22" t="s">
        <v>16</v>
      </c>
      <c r="B9" s="523" t="s">
        <v>18</v>
      </c>
      <c r="C9" s="521" t="s">
        <v>19</v>
      </c>
      <c r="D9" s="521" t="s">
        <v>20</v>
      </c>
      <c r="E9" s="521" t="s">
        <v>21</v>
      </c>
      <c r="F9" s="521"/>
      <c r="G9" s="521"/>
      <c r="H9" s="521" t="s">
        <v>22</v>
      </c>
      <c r="I9" s="521"/>
      <c r="J9" s="521"/>
      <c r="K9" s="275"/>
      <c r="L9" s="282"/>
      <c r="M9" s="283"/>
    </row>
    <row r="10" spans="1:15" ht="42.75" customHeight="1">
      <c r="A10" s="517"/>
      <c r="B10" s="519"/>
      <c r="C10" s="524" t="s">
        <v>23</v>
      </c>
      <c r="D10" s="524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18271.7</v>
      </c>
      <c r="D11" s="280">
        <v>18216.616666666665</v>
      </c>
      <c r="E11" s="280">
        <v>18083.23333333333</v>
      </c>
      <c r="F11" s="280">
        <v>17894.766666666666</v>
      </c>
      <c r="G11" s="280">
        <v>17761.383333333331</v>
      </c>
      <c r="H11" s="280">
        <v>18405.083333333328</v>
      </c>
      <c r="I11" s="280">
        <v>18538.466666666667</v>
      </c>
      <c r="J11" s="280">
        <v>18726.933333333327</v>
      </c>
      <c r="K11" s="278">
        <v>18350</v>
      </c>
      <c r="L11" s="278">
        <v>18028.150000000001</v>
      </c>
      <c r="M11" s="278">
        <v>4.6640000000000001E-2</v>
      </c>
    </row>
    <row r="12" spans="1:15" ht="12" customHeight="1">
      <c r="A12" s="269">
        <v>2</v>
      </c>
      <c r="B12" s="278" t="s">
        <v>804</v>
      </c>
      <c r="C12" s="279">
        <v>923.2</v>
      </c>
      <c r="D12" s="280">
        <v>924.08333333333337</v>
      </c>
      <c r="E12" s="280">
        <v>910.16666666666674</v>
      </c>
      <c r="F12" s="280">
        <v>897.13333333333333</v>
      </c>
      <c r="G12" s="280">
        <v>883.2166666666667</v>
      </c>
      <c r="H12" s="280">
        <v>937.11666666666679</v>
      </c>
      <c r="I12" s="280">
        <v>951.03333333333353</v>
      </c>
      <c r="J12" s="280">
        <v>964.06666666666683</v>
      </c>
      <c r="K12" s="278">
        <v>938</v>
      </c>
      <c r="L12" s="278">
        <v>911.05</v>
      </c>
      <c r="M12" s="278">
        <v>6.41303</v>
      </c>
    </row>
    <row r="13" spans="1:15" ht="12" customHeight="1">
      <c r="A13" s="269">
        <v>3</v>
      </c>
      <c r="B13" s="278" t="s">
        <v>295</v>
      </c>
      <c r="C13" s="279">
        <v>1317.4</v>
      </c>
      <c r="D13" s="280">
        <v>1267.8</v>
      </c>
      <c r="E13" s="280">
        <v>1217.5999999999999</v>
      </c>
      <c r="F13" s="280">
        <v>1117.8</v>
      </c>
      <c r="G13" s="280">
        <v>1067.5999999999999</v>
      </c>
      <c r="H13" s="280">
        <v>1367.6</v>
      </c>
      <c r="I13" s="280">
        <v>1417.8000000000002</v>
      </c>
      <c r="J13" s="280">
        <v>1517.6</v>
      </c>
      <c r="K13" s="278">
        <v>1318</v>
      </c>
      <c r="L13" s="278">
        <v>1168</v>
      </c>
      <c r="M13" s="278">
        <v>1.99898</v>
      </c>
    </row>
    <row r="14" spans="1:15" ht="12" customHeight="1">
      <c r="A14" s="269">
        <v>4</v>
      </c>
      <c r="B14" s="278" t="s">
        <v>296</v>
      </c>
      <c r="C14" s="279">
        <v>16605.099999999999</v>
      </c>
      <c r="D14" s="280">
        <v>16968.366666666665</v>
      </c>
      <c r="E14" s="280">
        <v>16137.73333333333</v>
      </c>
      <c r="F14" s="280">
        <v>15670.366666666665</v>
      </c>
      <c r="G14" s="280">
        <v>14839.73333333333</v>
      </c>
      <c r="H14" s="280">
        <v>17435.73333333333</v>
      </c>
      <c r="I14" s="280">
        <v>18266.366666666669</v>
      </c>
      <c r="J14" s="280">
        <v>18733.73333333333</v>
      </c>
      <c r="K14" s="278">
        <v>17799</v>
      </c>
      <c r="L14" s="278">
        <v>16501</v>
      </c>
      <c r="M14" s="278">
        <v>0.70489999999999997</v>
      </c>
    </row>
    <row r="15" spans="1:15" ht="12" customHeight="1">
      <c r="A15" s="269">
        <v>5</v>
      </c>
      <c r="B15" s="278" t="s">
        <v>228</v>
      </c>
      <c r="C15" s="279">
        <v>56.6</v>
      </c>
      <c r="D15" s="280">
        <v>57.066666666666663</v>
      </c>
      <c r="E15" s="280">
        <v>54.533333333333324</v>
      </c>
      <c r="F15" s="280">
        <v>52.466666666666661</v>
      </c>
      <c r="G15" s="280">
        <v>49.933333333333323</v>
      </c>
      <c r="H15" s="280">
        <v>59.133333333333326</v>
      </c>
      <c r="I15" s="280">
        <v>61.666666666666657</v>
      </c>
      <c r="J15" s="280">
        <v>63.733333333333327</v>
      </c>
      <c r="K15" s="278">
        <v>59.6</v>
      </c>
      <c r="L15" s="278">
        <v>55</v>
      </c>
      <c r="M15" s="278">
        <v>76.607169999999996</v>
      </c>
    </row>
    <row r="16" spans="1:15" ht="12" customHeight="1">
      <c r="A16" s="269">
        <v>6</v>
      </c>
      <c r="B16" s="278" t="s">
        <v>229</v>
      </c>
      <c r="C16" s="279">
        <v>139.6</v>
      </c>
      <c r="D16" s="280">
        <v>140.25</v>
      </c>
      <c r="E16" s="280">
        <v>135.5</v>
      </c>
      <c r="F16" s="280">
        <v>131.4</v>
      </c>
      <c r="G16" s="280">
        <v>126.65</v>
      </c>
      <c r="H16" s="280">
        <v>144.35</v>
      </c>
      <c r="I16" s="280">
        <v>149.1</v>
      </c>
      <c r="J16" s="280">
        <v>153.19999999999999</v>
      </c>
      <c r="K16" s="278">
        <v>145</v>
      </c>
      <c r="L16" s="278">
        <v>136.15</v>
      </c>
      <c r="M16" s="278">
        <v>30.458559999999999</v>
      </c>
    </row>
    <row r="17" spans="1:13" ht="12" customHeight="1">
      <c r="A17" s="269">
        <v>7</v>
      </c>
      <c r="B17" s="278" t="s">
        <v>39</v>
      </c>
      <c r="C17" s="279">
        <v>1274.05</v>
      </c>
      <c r="D17" s="280">
        <v>1286.45</v>
      </c>
      <c r="E17" s="280">
        <v>1256.6000000000001</v>
      </c>
      <c r="F17" s="280">
        <v>1239.1500000000001</v>
      </c>
      <c r="G17" s="280">
        <v>1209.3000000000002</v>
      </c>
      <c r="H17" s="280">
        <v>1303.9000000000001</v>
      </c>
      <c r="I17" s="280">
        <v>1333.75</v>
      </c>
      <c r="J17" s="280">
        <v>1351.2</v>
      </c>
      <c r="K17" s="278">
        <v>1316.3</v>
      </c>
      <c r="L17" s="278">
        <v>1269</v>
      </c>
      <c r="M17" s="278">
        <v>11.634930000000001</v>
      </c>
    </row>
    <row r="18" spans="1:13" ht="12" customHeight="1">
      <c r="A18" s="269">
        <v>8</v>
      </c>
      <c r="B18" s="278" t="s">
        <v>297</v>
      </c>
      <c r="C18" s="279">
        <v>134.15</v>
      </c>
      <c r="D18" s="280">
        <v>136.33333333333334</v>
      </c>
      <c r="E18" s="280">
        <v>130.91666666666669</v>
      </c>
      <c r="F18" s="280">
        <v>127.68333333333334</v>
      </c>
      <c r="G18" s="280">
        <v>122.26666666666668</v>
      </c>
      <c r="H18" s="280">
        <v>139.56666666666669</v>
      </c>
      <c r="I18" s="280">
        <v>144.98333333333338</v>
      </c>
      <c r="J18" s="280">
        <v>148.2166666666667</v>
      </c>
      <c r="K18" s="278">
        <v>141.75</v>
      </c>
      <c r="L18" s="278">
        <v>133.1</v>
      </c>
      <c r="M18" s="278">
        <v>27.621320000000001</v>
      </c>
    </row>
    <row r="19" spans="1:13" ht="12" customHeight="1">
      <c r="A19" s="269">
        <v>9</v>
      </c>
      <c r="B19" s="278" t="s">
        <v>298</v>
      </c>
      <c r="C19" s="279">
        <v>297.75</v>
      </c>
      <c r="D19" s="280">
        <v>293.13333333333338</v>
      </c>
      <c r="E19" s="280">
        <v>287.81666666666678</v>
      </c>
      <c r="F19" s="280">
        <v>277.88333333333338</v>
      </c>
      <c r="G19" s="280">
        <v>272.56666666666678</v>
      </c>
      <c r="H19" s="280">
        <v>303.06666666666678</v>
      </c>
      <c r="I19" s="280">
        <v>308.38333333333338</v>
      </c>
      <c r="J19" s="280">
        <v>318.31666666666678</v>
      </c>
      <c r="K19" s="278">
        <v>298.45</v>
      </c>
      <c r="L19" s="278">
        <v>283.2</v>
      </c>
      <c r="M19" s="278">
        <v>13.681979999999999</v>
      </c>
    </row>
    <row r="20" spans="1:13" ht="12" customHeight="1">
      <c r="A20" s="269">
        <v>10</v>
      </c>
      <c r="B20" s="278" t="s">
        <v>42</v>
      </c>
      <c r="C20" s="279">
        <v>343.3</v>
      </c>
      <c r="D20" s="280">
        <v>343.9666666666667</v>
      </c>
      <c r="E20" s="280">
        <v>340.28333333333342</v>
      </c>
      <c r="F20" s="280">
        <v>337.26666666666671</v>
      </c>
      <c r="G20" s="280">
        <v>333.58333333333343</v>
      </c>
      <c r="H20" s="280">
        <v>346.98333333333341</v>
      </c>
      <c r="I20" s="280">
        <v>350.66666666666669</v>
      </c>
      <c r="J20" s="280">
        <v>353.68333333333339</v>
      </c>
      <c r="K20" s="278">
        <v>347.65</v>
      </c>
      <c r="L20" s="278">
        <v>340.95</v>
      </c>
      <c r="M20" s="278">
        <v>27.711749999999999</v>
      </c>
    </row>
    <row r="21" spans="1:13" ht="12" customHeight="1">
      <c r="A21" s="269">
        <v>11</v>
      </c>
      <c r="B21" s="278" t="s">
        <v>44</v>
      </c>
      <c r="C21" s="279">
        <v>38.549999999999997</v>
      </c>
      <c r="D21" s="280">
        <v>38.93333333333333</v>
      </c>
      <c r="E21" s="280">
        <v>37.86666666666666</v>
      </c>
      <c r="F21" s="280">
        <v>37.18333333333333</v>
      </c>
      <c r="G21" s="280">
        <v>36.11666666666666</v>
      </c>
      <c r="H21" s="280">
        <v>39.61666666666666</v>
      </c>
      <c r="I21" s="280">
        <v>40.683333333333337</v>
      </c>
      <c r="J21" s="280">
        <v>41.36666666666666</v>
      </c>
      <c r="K21" s="278">
        <v>40</v>
      </c>
      <c r="L21" s="278">
        <v>38.25</v>
      </c>
      <c r="M21" s="278">
        <v>128.06286</v>
      </c>
    </row>
    <row r="22" spans="1:13" ht="12" customHeight="1">
      <c r="A22" s="269">
        <v>12</v>
      </c>
      <c r="B22" s="278" t="s">
        <v>299</v>
      </c>
      <c r="C22" s="279">
        <v>179.7</v>
      </c>
      <c r="D22" s="280">
        <v>181.16666666666666</v>
      </c>
      <c r="E22" s="280">
        <v>175.63333333333333</v>
      </c>
      <c r="F22" s="280">
        <v>171.56666666666666</v>
      </c>
      <c r="G22" s="280">
        <v>166.03333333333333</v>
      </c>
      <c r="H22" s="280">
        <v>185.23333333333332</v>
      </c>
      <c r="I22" s="280">
        <v>190.76666666666668</v>
      </c>
      <c r="J22" s="280">
        <v>194.83333333333331</v>
      </c>
      <c r="K22" s="278">
        <v>186.7</v>
      </c>
      <c r="L22" s="278">
        <v>177.1</v>
      </c>
      <c r="M22" s="278">
        <v>9.3075799999999997</v>
      </c>
    </row>
    <row r="23" spans="1:13">
      <c r="A23" s="269">
        <v>13</v>
      </c>
      <c r="B23" s="278" t="s">
        <v>300</v>
      </c>
      <c r="C23" s="279">
        <v>160.80000000000001</v>
      </c>
      <c r="D23" s="280">
        <v>161.21666666666667</v>
      </c>
      <c r="E23" s="280">
        <v>158.43333333333334</v>
      </c>
      <c r="F23" s="280">
        <v>156.06666666666666</v>
      </c>
      <c r="G23" s="280">
        <v>153.28333333333333</v>
      </c>
      <c r="H23" s="280">
        <v>163.58333333333334</v>
      </c>
      <c r="I23" s="280">
        <v>166.3666666666667</v>
      </c>
      <c r="J23" s="280">
        <v>168.73333333333335</v>
      </c>
      <c r="K23" s="278">
        <v>164</v>
      </c>
      <c r="L23" s="278">
        <v>158.85</v>
      </c>
      <c r="M23" s="278">
        <v>2.3250199999999999</v>
      </c>
    </row>
    <row r="24" spans="1:13">
      <c r="A24" s="269">
        <v>14</v>
      </c>
      <c r="B24" s="278" t="s">
        <v>301</v>
      </c>
      <c r="C24" s="279">
        <v>198.45</v>
      </c>
      <c r="D24" s="280">
        <v>200.04999999999998</v>
      </c>
      <c r="E24" s="280">
        <v>193.49999999999997</v>
      </c>
      <c r="F24" s="280">
        <v>188.54999999999998</v>
      </c>
      <c r="G24" s="280">
        <v>181.99999999999997</v>
      </c>
      <c r="H24" s="280">
        <v>204.99999999999997</v>
      </c>
      <c r="I24" s="280">
        <v>211.54999999999998</v>
      </c>
      <c r="J24" s="280">
        <v>216.49999999999997</v>
      </c>
      <c r="K24" s="278">
        <v>206.6</v>
      </c>
      <c r="L24" s="278">
        <v>195.1</v>
      </c>
      <c r="M24" s="278">
        <v>4.0944099999999999</v>
      </c>
    </row>
    <row r="25" spans="1:13">
      <c r="A25" s="269">
        <v>15</v>
      </c>
      <c r="B25" s="278" t="s">
        <v>834</v>
      </c>
      <c r="C25" s="279">
        <v>1481.45</v>
      </c>
      <c r="D25" s="280">
        <v>1488.1333333333332</v>
      </c>
      <c r="E25" s="280">
        <v>1463.3166666666664</v>
      </c>
      <c r="F25" s="280">
        <v>1445.1833333333332</v>
      </c>
      <c r="G25" s="280">
        <v>1420.3666666666663</v>
      </c>
      <c r="H25" s="280">
        <v>1506.2666666666664</v>
      </c>
      <c r="I25" s="280">
        <v>1531.083333333333</v>
      </c>
      <c r="J25" s="280">
        <v>1549.2166666666665</v>
      </c>
      <c r="K25" s="278">
        <v>1512.95</v>
      </c>
      <c r="L25" s="278">
        <v>1470</v>
      </c>
      <c r="M25" s="278">
        <v>0.65503</v>
      </c>
    </row>
    <row r="26" spans="1:13">
      <c r="A26" s="269">
        <v>16</v>
      </c>
      <c r="B26" s="278" t="s">
        <v>293</v>
      </c>
      <c r="C26" s="279">
        <v>1643.35</v>
      </c>
      <c r="D26" s="280">
        <v>1657.8166666666666</v>
      </c>
      <c r="E26" s="280">
        <v>1605.6333333333332</v>
      </c>
      <c r="F26" s="280">
        <v>1567.9166666666665</v>
      </c>
      <c r="G26" s="280">
        <v>1515.7333333333331</v>
      </c>
      <c r="H26" s="280">
        <v>1695.5333333333333</v>
      </c>
      <c r="I26" s="280">
        <v>1747.7166666666667</v>
      </c>
      <c r="J26" s="280">
        <v>1785.4333333333334</v>
      </c>
      <c r="K26" s="278">
        <v>1710</v>
      </c>
      <c r="L26" s="278">
        <v>1620.1</v>
      </c>
      <c r="M26" s="278">
        <v>0.33205000000000001</v>
      </c>
    </row>
    <row r="27" spans="1:13">
      <c r="A27" s="269">
        <v>17</v>
      </c>
      <c r="B27" s="278" t="s">
        <v>230</v>
      </c>
      <c r="C27" s="279">
        <v>1477.9</v>
      </c>
      <c r="D27" s="280">
        <v>1469.8999999999999</v>
      </c>
      <c r="E27" s="280">
        <v>1458.1999999999998</v>
      </c>
      <c r="F27" s="280">
        <v>1438.5</v>
      </c>
      <c r="G27" s="280">
        <v>1426.8</v>
      </c>
      <c r="H27" s="280">
        <v>1489.5999999999997</v>
      </c>
      <c r="I27" s="280">
        <v>1501.3</v>
      </c>
      <c r="J27" s="280">
        <v>1520.9999999999995</v>
      </c>
      <c r="K27" s="278">
        <v>1481.6</v>
      </c>
      <c r="L27" s="278">
        <v>1450.2</v>
      </c>
      <c r="M27" s="278">
        <v>1.6711499999999999</v>
      </c>
    </row>
    <row r="28" spans="1:13">
      <c r="A28" s="269">
        <v>18</v>
      </c>
      <c r="B28" s="278" t="s">
        <v>302</v>
      </c>
      <c r="C28" s="279">
        <v>1915</v>
      </c>
      <c r="D28" s="280">
        <v>1913.5833333333333</v>
      </c>
      <c r="E28" s="280">
        <v>1904.4166666666665</v>
      </c>
      <c r="F28" s="280">
        <v>1893.8333333333333</v>
      </c>
      <c r="G28" s="280">
        <v>1884.6666666666665</v>
      </c>
      <c r="H28" s="280">
        <v>1924.1666666666665</v>
      </c>
      <c r="I28" s="280">
        <v>1933.333333333333</v>
      </c>
      <c r="J28" s="280">
        <v>1943.9166666666665</v>
      </c>
      <c r="K28" s="278">
        <v>1922.75</v>
      </c>
      <c r="L28" s="278">
        <v>1903</v>
      </c>
      <c r="M28" s="278">
        <v>0.10165</v>
      </c>
    </row>
    <row r="29" spans="1:13">
      <c r="A29" s="269">
        <v>19</v>
      </c>
      <c r="B29" s="278" t="s">
        <v>231</v>
      </c>
      <c r="C29" s="279">
        <v>2375.4499999999998</v>
      </c>
      <c r="D29" s="280">
        <v>2391.4833333333331</v>
      </c>
      <c r="E29" s="280">
        <v>2348.9666666666662</v>
      </c>
      <c r="F29" s="280">
        <v>2322.4833333333331</v>
      </c>
      <c r="G29" s="280">
        <v>2279.9666666666662</v>
      </c>
      <c r="H29" s="280">
        <v>2417.9666666666662</v>
      </c>
      <c r="I29" s="280">
        <v>2460.4833333333336</v>
      </c>
      <c r="J29" s="280">
        <v>2486.9666666666662</v>
      </c>
      <c r="K29" s="278">
        <v>2434</v>
      </c>
      <c r="L29" s="278">
        <v>2365</v>
      </c>
      <c r="M29" s="278">
        <v>2.4143300000000001</v>
      </c>
    </row>
    <row r="30" spans="1:13">
      <c r="A30" s="269">
        <v>20</v>
      </c>
      <c r="B30" s="278" t="s">
        <v>304</v>
      </c>
      <c r="C30" s="279">
        <v>83.1</v>
      </c>
      <c r="D30" s="280">
        <v>84.666666666666671</v>
      </c>
      <c r="E30" s="280">
        <v>80.933333333333337</v>
      </c>
      <c r="F30" s="280">
        <v>78.766666666666666</v>
      </c>
      <c r="G30" s="280">
        <v>75.033333333333331</v>
      </c>
      <c r="H30" s="280">
        <v>86.833333333333343</v>
      </c>
      <c r="I30" s="280">
        <v>90.566666666666663</v>
      </c>
      <c r="J30" s="280">
        <v>92.733333333333348</v>
      </c>
      <c r="K30" s="278">
        <v>88.4</v>
      </c>
      <c r="L30" s="278">
        <v>82.5</v>
      </c>
      <c r="M30" s="278">
        <v>2.90585</v>
      </c>
    </row>
    <row r="31" spans="1:13">
      <c r="A31" s="269">
        <v>21</v>
      </c>
      <c r="B31" s="278" t="s">
        <v>46</v>
      </c>
      <c r="C31" s="279">
        <v>662.75</v>
      </c>
      <c r="D31" s="280">
        <v>668.6</v>
      </c>
      <c r="E31" s="280">
        <v>651.45000000000005</v>
      </c>
      <c r="F31" s="280">
        <v>640.15</v>
      </c>
      <c r="G31" s="280">
        <v>623</v>
      </c>
      <c r="H31" s="280">
        <v>679.90000000000009</v>
      </c>
      <c r="I31" s="280">
        <v>697.05</v>
      </c>
      <c r="J31" s="280">
        <v>708.35000000000014</v>
      </c>
      <c r="K31" s="278">
        <v>685.75</v>
      </c>
      <c r="L31" s="278">
        <v>657.3</v>
      </c>
      <c r="M31" s="278">
        <v>8.9774100000000008</v>
      </c>
    </row>
    <row r="32" spans="1:13">
      <c r="A32" s="269">
        <v>22</v>
      </c>
      <c r="B32" s="278" t="s">
        <v>305</v>
      </c>
      <c r="C32" s="279">
        <v>1485.95</v>
      </c>
      <c r="D32" s="280">
        <v>1506.3</v>
      </c>
      <c r="E32" s="280">
        <v>1457.6499999999999</v>
      </c>
      <c r="F32" s="280">
        <v>1429.35</v>
      </c>
      <c r="G32" s="280">
        <v>1380.6999999999998</v>
      </c>
      <c r="H32" s="280">
        <v>1534.6</v>
      </c>
      <c r="I32" s="280">
        <v>1583.25</v>
      </c>
      <c r="J32" s="280">
        <v>1611.55</v>
      </c>
      <c r="K32" s="278">
        <v>1554.95</v>
      </c>
      <c r="L32" s="278">
        <v>1478</v>
      </c>
      <c r="M32" s="278">
        <v>0.32469999999999999</v>
      </c>
    </row>
    <row r="33" spans="1:13">
      <c r="A33" s="269">
        <v>23</v>
      </c>
      <c r="B33" s="278" t="s">
        <v>47</v>
      </c>
      <c r="C33" s="279">
        <v>191.45</v>
      </c>
      <c r="D33" s="280">
        <v>193.6</v>
      </c>
      <c r="E33" s="280">
        <v>188.25</v>
      </c>
      <c r="F33" s="280">
        <v>185.05</v>
      </c>
      <c r="G33" s="280">
        <v>179.70000000000002</v>
      </c>
      <c r="H33" s="280">
        <v>196.79999999999998</v>
      </c>
      <c r="I33" s="280">
        <v>202.14999999999995</v>
      </c>
      <c r="J33" s="280">
        <v>205.34999999999997</v>
      </c>
      <c r="K33" s="278">
        <v>198.95</v>
      </c>
      <c r="L33" s="278">
        <v>190.4</v>
      </c>
      <c r="M33" s="278">
        <v>44.697830000000003</v>
      </c>
    </row>
    <row r="34" spans="1:13">
      <c r="A34" s="269">
        <v>24</v>
      </c>
      <c r="B34" s="278" t="s">
        <v>294</v>
      </c>
      <c r="C34" s="279">
        <v>1669.35</v>
      </c>
      <c r="D34" s="280">
        <v>1679.7833333333335</v>
      </c>
      <c r="E34" s="280">
        <v>1639.5666666666671</v>
      </c>
      <c r="F34" s="280">
        <v>1609.7833333333335</v>
      </c>
      <c r="G34" s="280">
        <v>1569.5666666666671</v>
      </c>
      <c r="H34" s="280">
        <v>1709.5666666666671</v>
      </c>
      <c r="I34" s="280">
        <v>1749.7833333333338</v>
      </c>
      <c r="J34" s="280">
        <v>1779.5666666666671</v>
      </c>
      <c r="K34" s="278">
        <v>1720</v>
      </c>
      <c r="L34" s="278">
        <v>1650</v>
      </c>
      <c r="M34" s="278">
        <v>0.55511999999999995</v>
      </c>
    </row>
    <row r="35" spans="1:13">
      <c r="A35" s="269">
        <v>25</v>
      </c>
      <c r="B35" s="278" t="s">
        <v>303</v>
      </c>
      <c r="C35" s="279">
        <v>833.9</v>
      </c>
      <c r="D35" s="280">
        <v>841.94999999999993</v>
      </c>
      <c r="E35" s="280">
        <v>822.94999999999982</v>
      </c>
      <c r="F35" s="280">
        <v>811.99999999999989</v>
      </c>
      <c r="G35" s="280">
        <v>792.99999999999977</v>
      </c>
      <c r="H35" s="280">
        <v>852.89999999999986</v>
      </c>
      <c r="I35" s="280">
        <v>871.90000000000009</v>
      </c>
      <c r="J35" s="280">
        <v>882.84999999999991</v>
      </c>
      <c r="K35" s="278">
        <v>860.95</v>
      </c>
      <c r="L35" s="278">
        <v>831</v>
      </c>
      <c r="M35" s="278">
        <v>2.4556900000000002</v>
      </c>
    </row>
    <row r="36" spans="1:13">
      <c r="A36" s="269">
        <v>26</v>
      </c>
      <c r="B36" s="278" t="s">
        <v>48</v>
      </c>
      <c r="C36" s="279">
        <v>1364.05</v>
      </c>
      <c r="D36" s="280">
        <v>1374.7</v>
      </c>
      <c r="E36" s="280">
        <v>1341.4</v>
      </c>
      <c r="F36" s="280">
        <v>1318.75</v>
      </c>
      <c r="G36" s="280">
        <v>1285.45</v>
      </c>
      <c r="H36" s="280">
        <v>1397.3500000000001</v>
      </c>
      <c r="I36" s="280">
        <v>1430.6499999999999</v>
      </c>
      <c r="J36" s="280">
        <v>1453.3000000000002</v>
      </c>
      <c r="K36" s="278">
        <v>1408</v>
      </c>
      <c r="L36" s="278">
        <v>1352.05</v>
      </c>
      <c r="M36" s="278">
        <v>7.4649200000000002</v>
      </c>
    </row>
    <row r="37" spans="1:13">
      <c r="A37" s="269">
        <v>27</v>
      </c>
      <c r="B37" s="278" t="s">
        <v>49</v>
      </c>
      <c r="C37" s="279">
        <v>106.35</v>
      </c>
      <c r="D37" s="280">
        <v>107.13333333333333</v>
      </c>
      <c r="E37" s="280">
        <v>104.76666666666665</v>
      </c>
      <c r="F37" s="280">
        <v>103.18333333333332</v>
      </c>
      <c r="G37" s="280">
        <v>100.81666666666665</v>
      </c>
      <c r="H37" s="280">
        <v>108.71666666666665</v>
      </c>
      <c r="I37" s="280">
        <v>111.08333333333333</v>
      </c>
      <c r="J37" s="280">
        <v>112.66666666666666</v>
      </c>
      <c r="K37" s="278">
        <v>109.5</v>
      </c>
      <c r="L37" s="278">
        <v>105.55</v>
      </c>
      <c r="M37" s="278">
        <v>146.55539999999999</v>
      </c>
    </row>
    <row r="38" spans="1:13">
      <c r="A38" s="269">
        <v>28</v>
      </c>
      <c r="B38" s="278" t="s">
        <v>306</v>
      </c>
      <c r="C38" s="279">
        <v>180.95</v>
      </c>
      <c r="D38" s="280">
        <v>184.31666666666669</v>
      </c>
      <c r="E38" s="280">
        <v>175.63333333333338</v>
      </c>
      <c r="F38" s="280">
        <v>170.31666666666669</v>
      </c>
      <c r="G38" s="280">
        <v>161.63333333333338</v>
      </c>
      <c r="H38" s="280">
        <v>189.63333333333338</v>
      </c>
      <c r="I38" s="280">
        <v>198.31666666666672</v>
      </c>
      <c r="J38" s="280">
        <v>203.63333333333338</v>
      </c>
      <c r="K38" s="278">
        <v>193</v>
      </c>
      <c r="L38" s="278">
        <v>179</v>
      </c>
      <c r="M38" s="278">
        <v>4.7087500000000002</v>
      </c>
    </row>
    <row r="39" spans="1:13">
      <c r="A39" s="269">
        <v>29</v>
      </c>
      <c r="B39" s="278" t="s">
        <v>939</v>
      </c>
      <c r="C39" s="279">
        <v>176.25</v>
      </c>
      <c r="D39" s="280">
        <v>180.06666666666669</v>
      </c>
      <c r="E39" s="280">
        <v>169.18333333333339</v>
      </c>
      <c r="F39" s="280">
        <v>162.1166666666667</v>
      </c>
      <c r="G39" s="280">
        <v>151.23333333333341</v>
      </c>
      <c r="H39" s="280">
        <v>187.13333333333338</v>
      </c>
      <c r="I39" s="280">
        <v>198.01666666666665</v>
      </c>
      <c r="J39" s="280">
        <v>205.08333333333337</v>
      </c>
      <c r="K39" s="278">
        <v>190.95</v>
      </c>
      <c r="L39" s="278">
        <v>173</v>
      </c>
      <c r="M39" s="278">
        <v>0.21431</v>
      </c>
    </row>
    <row r="40" spans="1:13">
      <c r="A40" s="269">
        <v>30</v>
      </c>
      <c r="B40" s="278" t="s">
        <v>307</v>
      </c>
      <c r="C40" s="279">
        <v>53.9</v>
      </c>
      <c r="D40" s="280">
        <v>54.566666666666663</v>
      </c>
      <c r="E40" s="280">
        <v>52.933333333333323</v>
      </c>
      <c r="F40" s="280">
        <v>51.966666666666661</v>
      </c>
      <c r="G40" s="280">
        <v>50.333333333333321</v>
      </c>
      <c r="H40" s="280">
        <v>55.533333333333324</v>
      </c>
      <c r="I40" s="280">
        <v>57.166666666666664</v>
      </c>
      <c r="J40" s="280">
        <v>58.133333333333326</v>
      </c>
      <c r="K40" s="278">
        <v>56.2</v>
      </c>
      <c r="L40" s="278">
        <v>53.6</v>
      </c>
      <c r="M40" s="278">
        <v>15.39161</v>
      </c>
    </row>
    <row r="41" spans="1:13">
      <c r="A41" s="269">
        <v>31</v>
      </c>
      <c r="B41" s="278" t="s">
        <v>50</v>
      </c>
      <c r="C41" s="279">
        <v>53.05</v>
      </c>
      <c r="D41" s="280">
        <v>52.333333333333336</v>
      </c>
      <c r="E41" s="280">
        <v>50.366666666666674</v>
      </c>
      <c r="F41" s="280">
        <v>47.683333333333337</v>
      </c>
      <c r="G41" s="280">
        <v>45.716666666666676</v>
      </c>
      <c r="H41" s="280">
        <v>55.016666666666673</v>
      </c>
      <c r="I41" s="280">
        <v>56.983333333333327</v>
      </c>
      <c r="J41" s="280">
        <v>59.666666666666671</v>
      </c>
      <c r="K41" s="278">
        <v>54.3</v>
      </c>
      <c r="L41" s="278">
        <v>49.65</v>
      </c>
      <c r="M41" s="278">
        <v>1270.0731900000001</v>
      </c>
    </row>
    <row r="42" spans="1:13">
      <c r="A42" s="269">
        <v>32</v>
      </c>
      <c r="B42" s="278" t="s">
        <v>52</v>
      </c>
      <c r="C42" s="279">
        <v>1634.25</v>
      </c>
      <c r="D42" s="280">
        <v>1643.0833333333333</v>
      </c>
      <c r="E42" s="280">
        <v>1620.1666666666665</v>
      </c>
      <c r="F42" s="280">
        <v>1606.0833333333333</v>
      </c>
      <c r="G42" s="280">
        <v>1583.1666666666665</v>
      </c>
      <c r="H42" s="280">
        <v>1657.1666666666665</v>
      </c>
      <c r="I42" s="280">
        <v>1680.083333333333</v>
      </c>
      <c r="J42" s="280">
        <v>1694.1666666666665</v>
      </c>
      <c r="K42" s="278">
        <v>1666</v>
      </c>
      <c r="L42" s="278">
        <v>1629</v>
      </c>
      <c r="M42" s="278">
        <v>20.465450000000001</v>
      </c>
    </row>
    <row r="43" spans="1:13">
      <c r="A43" s="269">
        <v>33</v>
      </c>
      <c r="B43" s="278" t="s">
        <v>308</v>
      </c>
      <c r="C43" s="279">
        <v>102.15</v>
      </c>
      <c r="D43" s="280">
        <v>102.85000000000001</v>
      </c>
      <c r="E43" s="280">
        <v>100.80000000000001</v>
      </c>
      <c r="F43" s="280">
        <v>99.45</v>
      </c>
      <c r="G43" s="280">
        <v>97.4</v>
      </c>
      <c r="H43" s="280">
        <v>104.20000000000002</v>
      </c>
      <c r="I43" s="280">
        <v>106.25</v>
      </c>
      <c r="J43" s="280">
        <v>107.60000000000002</v>
      </c>
      <c r="K43" s="278">
        <v>104.9</v>
      </c>
      <c r="L43" s="278">
        <v>101.5</v>
      </c>
      <c r="M43" s="278">
        <v>2.2448399999999999</v>
      </c>
    </row>
    <row r="44" spans="1:13">
      <c r="A44" s="269">
        <v>34</v>
      </c>
      <c r="B44" s="278" t="s">
        <v>310</v>
      </c>
      <c r="C44" s="279">
        <v>902.8</v>
      </c>
      <c r="D44" s="280">
        <v>909.58333333333337</v>
      </c>
      <c r="E44" s="280">
        <v>889.16666666666674</v>
      </c>
      <c r="F44" s="280">
        <v>875.53333333333342</v>
      </c>
      <c r="G44" s="280">
        <v>855.11666666666679</v>
      </c>
      <c r="H44" s="280">
        <v>923.2166666666667</v>
      </c>
      <c r="I44" s="280">
        <v>943.63333333333344</v>
      </c>
      <c r="J44" s="280">
        <v>957.26666666666665</v>
      </c>
      <c r="K44" s="278">
        <v>930</v>
      </c>
      <c r="L44" s="278">
        <v>895.95</v>
      </c>
      <c r="M44" s="278">
        <v>3.6402299999999999</v>
      </c>
    </row>
    <row r="45" spans="1:13">
      <c r="A45" s="269">
        <v>35</v>
      </c>
      <c r="B45" s="278" t="s">
        <v>309</v>
      </c>
      <c r="C45" s="279">
        <v>3363.7</v>
      </c>
      <c r="D45" s="280">
        <v>3389.2166666666667</v>
      </c>
      <c r="E45" s="280">
        <v>3284.4833333333336</v>
      </c>
      <c r="F45" s="280">
        <v>3205.2666666666669</v>
      </c>
      <c r="G45" s="280">
        <v>3100.5333333333338</v>
      </c>
      <c r="H45" s="280">
        <v>3468.4333333333334</v>
      </c>
      <c r="I45" s="280">
        <v>3573.1666666666661</v>
      </c>
      <c r="J45" s="280">
        <v>3652.3833333333332</v>
      </c>
      <c r="K45" s="278">
        <v>3493.95</v>
      </c>
      <c r="L45" s="278">
        <v>3310</v>
      </c>
      <c r="M45" s="278">
        <v>2.18973</v>
      </c>
    </row>
    <row r="46" spans="1:13">
      <c r="A46" s="269">
        <v>36</v>
      </c>
      <c r="B46" s="278" t="s">
        <v>311</v>
      </c>
      <c r="C46" s="279">
        <v>4683.45</v>
      </c>
      <c r="D46" s="280">
        <v>4689.0166666666664</v>
      </c>
      <c r="E46" s="280">
        <v>4633.1333333333332</v>
      </c>
      <c r="F46" s="280">
        <v>4582.8166666666666</v>
      </c>
      <c r="G46" s="280">
        <v>4526.9333333333334</v>
      </c>
      <c r="H46" s="280">
        <v>4739.333333333333</v>
      </c>
      <c r="I46" s="280">
        <v>4795.2166666666662</v>
      </c>
      <c r="J46" s="280">
        <v>4845.5333333333328</v>
      </c>
      <c r="K46" s="278">
        <v>4744.8999999999996</v>
      </c>
      <c r="L46" s="278">
        <v>4638.7</v>
      </c>
      <c r="M46" s="278">
        <v>0.27573999999999999</v>
      </c>
    </row>
    <row r="47" spans="1:13">
      <c r="A47" s="269">
        <v>37</v>
      </c>
      <c r="B47" s="278" t="s">
        <v>227</v>
      </c>
      <c r="C47" s="279">
        <v>503.1</v>
      </c>
      <c r="D47" s="280">
        <v>499.59999999999997</v>
      </c>
      <c r="E47" s="280">
        <v>493.49999999999994</v>
      </c>
      <c r="F47" s="280">
        <v>483.9</v>
      </c>
      <c r="G47" s="280">
        <v>477.79999999999995</v>
      </c>
      <c r="H47" s="280">
        <v>509.19999999999993</v>
      </c>
      <c r="I47" s="280">
        <v>515.29999999999995</v>
      </c>
      <c r="J47" s="280">
        <v>524.89999999999986</v>
      </c>
      <c r="K47" s="278">
        <v>505.7</v>
      </c>
      <c r="L47" s="278">
        <v>490</v>
      </c>
      <c r="M47" s="278">
        <v>17.397839999999999</v>
      </c>
    </row>
    <row r="48" spans="1:13">
      <c r="A48" s="269">
        <v>38</v>
      </c>
      <c r="B48" s="278" t="s">
        <v>54</v>
      </c>
      <c r="C48" s="279">
        <v>750.85</v>
      </c>
      <c r="D48" s="280">
        <v>745.61666666666679</v>
      </c>
      <c r="E48" s="280">
        <v>734.03333333333353</v>
      </c>
      <c r="F48" s="280">
        <v>717.2166666666667</v>
      </c>
      <c r="G48" s="280">
        <v>705.63333333333344</v>
      </c>
      <c r="H48" s="280">
        <v>762.43333333333362</v>
      </c>
      <c r="I48" s="280">
        <v>774.01666666666688</v>
      </c>
      <c r="J48" s="280">
        <v>790.83333333333371</v>
      </c>
      <c r="K48" s="278">
        <v>757.2</v>
      </c>
      <c r="L48" s="278">
        <v>728.8</v>
      </c>
      <c r="M48" s="278">
        <v>53.06306</v>
      </c>
    </row>
    <row r="49" spans="1:13">
      <c r="A49" s="269">
        <v>39</v>
      </c>
      <c r="B49" s="278" t="s">
        <v>312</v>
      </c>
      <c r="C49" s="279">
        <v>486.6</v>
      </c>
      <c r="D49" s="280">
        <v>479.98333333333335</v>
      </c>
      <c r="E49" s="280">
        <v>462.9666666666667</v>
      </c>
      <c r="F49" s="280">
        <v>439.33333333333337</v>
      </c>
      <c r="G49" s="280">
        <v>422.31666666666672</v>
      </c>
      <c r="H49" s="280">
        <v>503.61666666666667</v>
      </c>
      <c r="I49" s="280">
        <v>520.63333333333333</v>
      </c>
      <c r="J49" s="280">
        <v>544.26666666666665</v>
      </c>
      <c r="K49" s="278">
        <v>497</v>
      </c>
      <c r="L49" s="278">
        <v>456.35</v>
      </c>
      <c r="M49" s="278">
        <v>23.755579999999998</v>
      </c>
    </row>
    <row r="50" spans="1:13">
      <c r="A50" s="269">
        <v>40</v>
      </c>
      <c r="B50" s="278" t="s">
        <v>56</v>
      </c>
      <c r="C50" s="279">
        <v>430.25</v>
      </c>
      <c r="D50" s="280">
        <v>429.66666666666669</v>
      </c>
      <c r="E50" s="280">
        <v>414.58333333333337</v>
      </c>
      <c r="F50" s="280">
        <v>398.91666666666669</v>
      </c>
      <c r="G50" s="280">
        <v>383.83333333333337</v>
      </c>
      <c r="H50" s="280">
        <v>445.33333333333337</v>
      </c>
      <c r="I50" s="280">
        <v>460.41666666666674</v>
      </c>
      <c r="J50" s="280">
        <v>476.08333333333337</v>
      </c>
      <c r="K50" s="278">
        <v>444.75</v>
      </c>
      <c r="L50" s="278">
        <v>414</v>
      </c>
      <c r="M50" s="278">
        <v>603.87850000000003</v>
      </c>
    </row>
    <row r="51" spans="1:13">
      <c r="A51" s="269">
        <v>41</v>
      </c>
      <c r="B51" s="278" t="s">
        <v>57</v>
      </c>
      <c r="C51" s="279">
        <v>2801.05</v>
      </c>
      <c r="D51" s="280">
        <v>2786.6833333333329</v>
      </c>
      <c r="E51" s="280">
        <v>2759.3666666666659</v>
      </c>
      <c r="F51" s="280">
        <v>2717.6833333333329</v>
      </c>
      <c r="G51" s="280">
        <v>2690.3666666666659</v>
      </c>
      <c r="H51" s="280">
        <v>2828.3666666666659</v>
      </c>
      <c r="I51" s="280">
        <v>2855.6833333333325</v>
      </c>
      <c r="J51" s="280">
        <v>2897.3666666666659</v>
      </c>
      <c r="K51" s="278">
        <v>2814</v>
      </c>
      <c r="L51" s="278">
        <v>2745</v>
      </c>
      <c r="M51" s="278">
        <v>7.2711899999999998</v>
      </c>
    </row>
    <row r="52" spans="1:13">
      <c r="A52" s="269">
        <v>42</v>
      </c>
      <c r="B52" s="278" t="s">
        <v>316</v>
      </c>
      <c r="C52" s="279">
        <v>153.19999999999999</v>
      </c>
      <c r="D52" s="280">
        <v>154.04999999999998</v>
      </c>
      <c r="E52" s="280">
        <v>149.14999999999998</v>
      </c>
      <c r="F52" s="280">
        <v>145.1</v>
      </c>
      <c r="G52" s="280">
        <v>140.19999999999999</v>
      </c>
      <c r="H52" s="280">
        <v>158.09999999999997</v>
      </c>
      <c r="I52" s="280">
        <v>163</v>
      </c>
      <c r="J52" s="280">
        <v>167.04999999999995</v>
      </c>
      <c r="K52" s="278">
        <v>158.94999999999999</v>
      </c>
      <c r="L52" s="278">
        <v>150</v>
      </c>
      <c r="M52" s="278">
        <v>10.27666</v>
      </c>
    </row>
    <row r="53" spans="1:13">
      <c r="A53" s="269">
        <v>43</v>
      </c>
      <c r="B53" s="278" t="s">
        <v>317</v>
      </c>
      <c r="C53" s="279">
        <v>441.7</v>
      </c>
      <c r="D53" s="280">
        <v>444.10000000000008</v>
      </c>
      <c r="E53" s="280">
        <v>428.70000000000016</v>
      </c>
      <c r="F53" s="280">
        <v>415.7000000000001</v>
      </c>
      <c r="G53" s="280">
        <v>400.30000000000018</v>
      </c>
      <c r="H53" s="280">
        <v>457.10000000000014</v>
      </c>
      <c r="I53" s="280">
        <v>472.50000000000011</v>
      </c>
      <c r="J53" s="280">
        <v>485.50000000000011</v>
      </c>
      <c r="K53" s="278">
        <v>459.5</v>
      </c>
      <c r="L53" s="278">
        <v>431.1</v>
      </c>
      <c r="M53" s="278">
        <v>1.6388199999999999</v>
      </c>
    </row>
    <row r="54" spans="1:13">
      <c r="A54" s="269">
        <v>44</v>
      </c>
      <c r="B54" s="278" t="s">
        <v>59</v>
      </c>
      <c r="C54" s="279">
        <v>5440.95</v>
      </c>
      <c r="D54" s="280">
        <v>5431.9833333333336</v>
      </c>
      <c r="E54" s="280">
        <v>5368.9666666666672</v>
      </c>
      <c r="F54" s="280">
        <v>5296.9833333333336</v>
      </c>
      <c r="G54" s="280">
        <v>5233.9666666666672</v>
      </c>
      <c r="H54" s="280">
        <v>5503.9666666666672</v>
      </c>
      <c r="I54" s="280">
        <v>5566.9833333333336</v>
      </c>
      <c r="J54" s="280">
        <v>5638.9666666666672</v>
      </c>
      <c r="K54" s="278">
        <v>5495</v>
      </c>
      <c r="L54" s="278">
        <v>5360</v>
      </c>
      <c r="M54" s="278">
        <v>13.96631</v>
      </c>
    </row>
    <row r="55" spans="1:13">
      <c r="A55" s="269">
        <v>45</v>
      </c>
      <c r="B55" s="278" t="s">
        <v>233</v>
      </c>
      <c r="C55" s="279">
        <v>2500.15</v>
      </c>
      <c r="D55" s="280">
        <v>2523.0833333333335</v>
      </c>
      <c r="E55" s="280">
        <v>2463.0666666666671</v>
      </c>
      <c r="F55" s="280">
        <v>2425.9833333333336</v>
      </c>
      <c r="G55" s="280">
        <v>2365.9666666666672</v>
      </c>
      <c r="H55" s="280">
        <v>2560.166666666667</v>
      </c>
      <c r="I55" s="280">
        <v>2620.1833333333334</v>
      </c>
      <c r="J55" s="280">
        <v>2657.2666666666669</v>
      </c>
      <c r="K55" s="278">
        <v>2583.1</v>
      </c>
      <c r="L55" s="278">
        <v>2486</v>
      </c>
      <c r="M55" s="278">
        <v>1.16665</v>
      </c>
    </row>
    <row r="56" spans="1:13">
      <c r="A56" s="269">
        <v>46</v>
      </c>
      <c r="B56" s="278" t="s">
        <v>60</v>
      </c>
      <c r="C56" s="279">
        <v>2507.25</v>
      </c>
      <c r="D56" s="280">
        <v>2510.1666666666665</v>
      </c>
      <c r="E56" s="280">
        <v>2472.6333333333332</v>
      </c>
      <c r="F56" s="280">
        <v>2438.0166666666669</v>
      </c>
      <c r="G56" s="280">
        <v>2400.4833333333336</v>
      </c>
      <c r="H56" s="280">
        <v>2544.7833333333328</v>
      </c>
      <c r="I56" s="280">
        <v>2582.3166666666666</v>
      </c>
      <c r="J56" s="280">
        <v>2616.9333333333325</v>
      </c>
      <c r="K56" s="278">
        <v>2547.6999999999998</v>
      </c>
      <c r="L56" s="278">
        <v>2475.5500000000002</v>
      </c>
      <c r="M56" s="278">
        <v>149.92617999999999</v>
      </c>
    </row>
    <row r="57" spans="1:13">
      <c r="A57" s="269">
        <v>47</v>
      </c>
      <c r="B57" s="278" t="s">
        <v>61</v>
      </c>
      <c r="C57" s="279">
        <v>1154.8499999999999</v>
      </c>
      <c r="D57" s="280">
        <v>1164.6166666666666</v>
      </c>
      <c r="E57" s="280">
        <v>1140.2333333333331</v>
      </c>
      <c r="F57" s="280">
        <v>1125.6166666666666</v>
      </c>
      <c r="G57" s="280">
        <v>1101.2333333333331</v>
      </c>
      <c r="H57" s="280">
        <v>1179.2333333333331</v>
      </c>
      <c r="I57" s="280">
        <v>1203.6166666666668</v>
      </c>
      <c r="J57" s="280">
        <v>1218.2333333333331</v>
      </c>
      <c r="K57" s="278">
        <v>1189</v>
      </c>
      <c r="L57" s="278">
        <v>1150</v>
      </c>
      <c r="M57" s="278">
        <v>4.3274900000000001</v>
      </c>
    </row>
    <row r="58" spans="1:13">
      <c r="A58" s="269">
        <v>48</v>
      </c>
      <c r="B58" s="278" t="s">
        <v>318</v>
      </c>
      <c r="C58" s="279">
        <v>106.3</v>
      </c>
      <c r="D58" s="280">
        <v>107.73333333333333</v>
      </c>
      <c r="E58" s="280">
        <v>103.56666666666666</v>
      </c>
      <c r="F58" s="280">
        <v>100.83333333333333</v>
      </c>
      <c r="G58" s="280">
        <v>96.666666666666657</v>
      </c>
      <c r="H58" s="280">
        <v>110.46666666666667</v>
      </c>
      <c r="I58" s="280">
        <v>114.63333333333333</v>
      </c>
      <c r="J58" s="280">
        <v>117.36666666666667</v>
      </c>
      <c r="K58" s="278">
        <v>111.9</v>
      </c>
      <c r="L58" s="278">
        <v>105</v>
      </c>
      <c r="M58" s="278">
        <v>3.1448399999999999</v>
      </c>
    </row>
    <row r="59" spans="1:13">
      <c r="A59" s="269">
        <v>49</v>
      </c>
      <c r="B59" s="278" t="s">
        <v>319</v>
      </c>
      <c r="C59" s="279">
        <v>125.7</v>
      </c>
      <c r="D59" s="280">
        <v>127.25</v>
      </c>
      <c r="E59" s="280">
        <v>121.55000000000001</v>
      </c>
      <c r="F59" s="280">
        <v>117.4</v>
      </c>
      <c r="G59" s="280">
        <v>111.70000000000002</v>
      </c>
      <c r="H59" s="280">
        <v>131.4</v>
      </c>
      <c r="I59" s="280">
        <v>137.1</v>
      </c>
      <c r="J59" s="280">
        <v>141.25</v>
      </c>
      <c r="K59" s="278">
        <v>132.94999999999999</v>
      </c>
      <c r="L59" s="278">
        <v>123.1</v>
      </c>
      <c r="M59" s="278">
        <v>28.008430000000001</v>
      </c>
    </row>
    <row r="60" spans="1:13" ht="12" customHeight="1">
      <c r="A60" s="269">
        <v>50</v>
      </c>
      <c r="B60" s="278" t="s">
        <v>234</v>
      </c>
      <c r="C60" s="279">
        <v>263.25</v>
      </c>
      <c r="D60" s="280">
        <v>262.41666666666669</v>
      </c>
      <c r="E60" s="280">
        <v>256.83333333333337</v>
      </c>
      <c r="F60" s="280">
        <v>250.41666666666669</v>
      </c>
      <c r="G60" s="280">
        <v>244.83333333333337</v>
      </c>
      <c r="H60" s="280">
        <v>268.83333333333337</v>
      </c>
      <c r="I60" s="280">
        <v>274.41666666666674</v>
      </c>
      <c r="J60" s="280">
        <v>280.83333333333337</v>
      </c>
      <c r="K60" s="278">
        <v>268</v>
      </c>
      <c r="L60" s="278">
        <v>256</v>
      </c>
      <c r="M60" s="278">
        <v>154.86212</v>
      </c>
    </row>
    <row r="61" spans="1:13">
      <c r="A61" s="269">
        <v>51</v>
      </c>
      <c r="B61" s="278" t="s">
        <v>62</v>
      </c>
      <c r="C61" s="279">
        <v>45.75</v>
      </c>
      <c r="D61" s="280">
        <v>46.716666666666669</v>
      </c>
      <c r="E61" s="280">
        <v>44.433333333333337</v>
      </c>
      <c r="F61" s="280">
        <v>43.116666666666667</v>
      </c>
      <c r="G61" s="280">
        <v>40.833333333333336</v>
      </c>
      <c r="H61" s="280">
        <v>48.033333333333339</v>
      </c>
      <c r="I61" s="280">
        <v>50.31666666666667</v>
      </c>
      <c r="J61" s="280">
        <v>51.63333333333334</v>
      </c>
      <c r="K61" s="278">
        <v>49</v>
      </c>
      <c r="L61" s="278">
        <v>45.4</v>
      </c>
      <c r="M61" s="278">
        <v>743.18858999999998</v>
      </c>
    </row>
    <row r="62" spans="1:13">
      <c r="A62" s="269">
        <v>52</v>
      </c>
      <c r="B62" s="278" t="s">
        <v>63</v>
      </c>
      <c r="C62" s="279">
        <v>42.35</v>
      </c>
      <c r="D62" s="280">
        <v>42.65</v>
      </c>
      <c r="E62" s="280">
        <v>41.5</v>
      </c>
      <c r="F62" s="280">
        <v>40.65</v>
      </c>
      <c r="G62" s="280">
        <v>39.5</v>
      </c>
      <c r="H62" s="280">
        <v>43.5</v>
      </c>
      <c r="I62" s="280">
        <v>44.649999999999991</v>
      </c>
      <c r="J62" s="280">
        <v>45.5</v>
      </c>
      <c r="K62" s="278">
        <v>43.8</v>
      </c>
      <c r="L62" s="278">
        <v>41.8</v>
      </c>
      <c r="M62" s="278">
        <v>36.437910000000002</v>
      </c>
    </row>
    <row r="63" spans="1:13">
      <c r="A63" s="269">
        <v>53</v>
      </c>
      <c r="B63" s="278" t="s">
        <v>313</v>
      </c>
      <c r="C63" s="279">
        <v>1126.5</v>
      </c>
      <c r="D63" s="280">
        <v>1136.75</v>
      </c>
      <c r="E63" s="280">
        <v>1109.8499999999999</v>
      </c>
      <c r="F63" s="280">
        <v>1093.1999999999998</v>
      </c>
      <c r="G63" s="280">
        <v>1066.2999999999997</v>
      </c>
      <c r="H63" s="280">
        <v>1153.4000000000001</v>
      </c>
      <c r="I63" s="280">
        <v>1180.3000000000002</v>
      </c>
      <c r="J63" s="280">
        <v>1196.9500000000003</v>
      </c>
      <c r="K63" s="278">
        <v>1163.6500000000001</v>
      </c>
      <c r="L63" s="278">
        <v>1120.0999999999999</v>
      </c>
      <c r="M63" s="278">
        <v>0.22628999999999999</v>
      </c>
    </row>
    <row r="64" spans="1:13">
      <c r="A64" s="269">
        <v>54</v>
      </c>
      <c r="B64" s="278" t="s">
        <v>64</v>
      </c>
      <c r="C64" s="279">
        <v>1402</v>
      </c>
      <c r="D64" s="280">
        <v>1416.5666666666666</v>
      </c>
      <c r="E64" s="280">
        <v>1380.2333333333331</v>
      </c>
      <c r="F64" s="280">
        <v>1358.4666666666665</v>
      </c>
      <c r="G64" s="280">
        <v>1322.133333333333</v>
      </c>
      <c r="H64" s="280">
        <v>1438.3333333333333</v>
      </c>
      <c r="I64" s="280">
        <v>1474.6666666666667</v>
      </c>
      <c r="J64" s="280">
        <v>1496.4333333333334</v>
      </c>
      <c r="K64" s="278">
        <v>1452.9</v>
      </c>
      <c r="L64" s="278">
        <v>1394.8</v>
      </c>
      <c r="M64" s="278">
        <v>12.187889999999999</v>
      </c>
    </row>
    <row r="65" spans="1:13">
      <c r="A65" s="269">
        <v>55</v>
      </c>
      <c r="B65" s="278" t="s">
        <v>321</v>
      </c>
      <c r="C65" s="279">
        <v>5338.4</v>
      </c>
      <c r="D65" s="280">
        <v>5342.6500000000005</v>
      </c>
      <c r="E65" s="280">
        <v>5266.3000000000011</v>
      </c>
      <c r="F65" s="280">
        <v>5194.2000000000007</v>
      </c>
      <c r="G65" s="280">
        <v>5117.8500000000013</v>
      </c>
      <c r="H65" s="280">
        <v>5414.7500000000009</v>
      </c>
      <c r="I65" s="280">
        <v>5491.1000000000013</v>
      </c>
      <c r="J65" s="280">
        <v>5563.2000000000007</v>
      </c>
      <c r="K65" s="278">
        <v>5419</v>
      </c>
      <c r="L65" s="278">
        <v>5270.55</v>
      </c>
      <c r="M65" s="278">
        <v>0.17118</v>
      </c>
    </row>
    <row r="66" spans="1:13">
      <c r="A66" s="269">
        <v>56</v>
      </c>
      <c r="B66" s="278" t="s">
        <v>235</v>
      </c>
      <c r="C66" s="279">
        <v>1084.6500000000001</v>
      </c>
      <c r="D66" s="280">
        <v>1104.0833333333333</v>
      </c>
      <c r="E66" s="280">
        <v>1055.6666666666665</v>
      </c>
      <c r="F66" s="280">
        <v>1026.6833333333332</v>
      </c>
      <c r="G66" s="280">
        <v>978.26666666666642</v>
      </c>
      <c r="H66" s="280">
        <v>1133.0666666666666</v>
      </c>
      <c r="I66" s="280">
        <v>1181.4833333333331</v>
      </c>
      <c r="J66" s="280">
        <v>1210.4666666666667</v>
      </c>
      <c r="K66" s="278">
        <v>1152.5</v>
      </c>
      <c r="L66" s="278">
        <v>1075.0999999999999</v>
      </c>
      <c r="M66" s="278">
        <v>2.2003599999999999</v>
      </c>
    </row>
    <row r="67" spans="1:13">
      <c r="A67" s="269">
        <v>57</v>
      </c>
      <c r="B67" s="278" t="s">
        <v>322</v>
      </c>
      <c r="C67" s="279">
        <v>246.25</v>
      </c>
      <c r="D67" s="280">
        <v>249.78333333333333</v>
      </c>
      <c r="E67" s="280">
        <v>240.56666666666666</v>
      </c>
      <c r="F67" s="280">
        <v>234.88333333333333</v>
      </c>
      <c r="G67" s="280">
        <v>225.66666666666666</v>
      </c>
      <c r="H67" s="280">
        <v>255.46666666666667</v>
      </c>
      <c r="I67" s="280">
        <v>264.68333333333328</v>
      </c>
      <c r="J67" s="280">
        <v>270.36666666666667</v>
      </c>
      <c r="K67" s="278">
        <v>259</v>
      </c>
      <c r="L67" s="278">
        <v>244.1</v>
      </c>
      <c r="M67" s="278">
        <v>3.2734000000000001</v>
      </c>
    </row>
    <row r="68" spans="1:13">
      <c r="A68" s="269">
        <v>58</v>
      </c>
      <c r="B68" s="278" t="s">
        <v>66</v>
      </c>
      <c r="C68" s="279">
        <v>74.650000000000006</v>
      </c>
      <c r="D68" s="280">
        <v>75.400000000000006</v>
      </c>
      <c r="E68" s="280">
        <v>73.400000000000006</v>
      </c>
      <c r="F68" s="280">
        <v>72.150000000000006</v>
      </c>
      <c r="G68" s="280">
        <v>70.150000000000006</v>
      </c>
      <c r="H68" s="280">
        <v>76.650000000000006</v>
      </c>
      <c r="I68" s="280">
        <v>78.650000000000006</v>
      </c>
      <c r="J68" s="280">
        <v>79.900000000000006</v>
      </c>
      <c r="K68" s="278">
        <v>77.400000000000006</v>
      </c>
      <c r="L68" s="278">
        <v>74.150000000000006</v>
      </c>
      <c r="M68" s="278">
        <v>152.65433999999999</v>
      </c>
    </row>
    <row r="69" spans="1:13">
      <c r="A69" s="269">
        <v>59</v>
      </c>
      <c r="B69" s="278" t="s">
        <v>314</v>
      </c>
      <c r="C69" s="279">
        <v>629.79999999999995</v>
      </c>
      <c r="D69" s="280">
        <v>634.30000000000007</v>
      </c>
      <c r="E69" s="280">
        <v>618.60000000000014</v>
      </c>
      <c r="F69" s="280">
        <v>607.40000000000009</v>
      </c>
      <c r="G69" s="280">
        <v>591.70000000000016</v>
      </c>
      <c r="H69" s="280">
        <v>645.50000000000011</v>
      </c>
      <c r="I69" s="280">
        <v>661.20000000000016</v>
      </c>
      <c r="J69" s="280">
        <v>672.40000000000009</v>
      </c>
      <c r="K69" s="278">
        <v>650</v>
      </c>
      <c r="L69" s="278">
        <v>623.1</v>
      </c>
      <c r="M69" s="278">
        <v>18.559059999999999</v>
      </c>
    </row>
    <row r="70" spans="1:13">
      <c r="A70" s="269">
        <v>60</v>
      </c>
      <c r="B70" s="278" t="s">
        <v>67</v>
      </c>
      <c r="C70" s="279">
        <v>499.5</v>
      </c>
      <c r="D70" s="280">
        <v>504.38333333333338</v>
      </c>
      <c r="E70" s="280">
        <v>491.41666666666674</v>
      </c>
      <c r="F70" s="280">
        <v>483.33333333333337</v>
      </c>
      <c r="G70" s="280">
        <v>470.36666666666673</v>
      </c>
      <c r="H70" s="280">
        <v>512.4666666666667</v>
      </c>
      <c r="I70" s="280">
        <v>525.43333333333339</v>
      </c>
      <c r="J70" s="280">
        <v>533.51666666666677</v>
      </c>
      <c r="K70" s="278">
        <v>517.35</v>
      </c>
      <c r="L70" s="278">
        <v>496.3</v>
      </c>
      <c r="M70" s="278">
        <v>16.243480000000002</v>
      </c>
    </row>
    <row r="71" spans="1:13">
      <c r="A71" s="269">
        <v>61</v>
      </c>
      <c r="B71" s="278" t="s">
        <v>68</v>
      </c>
      <c r="C71" s="279">
        <v>363</v>
      </c>
      <c r="D71" s="280">
        <v>363.26666666666665</v>
      </c>
      <c r="E71" s="280">
        <v>353.7833333333333</v>
      </c>
      <c r="F71" s="280">
        <v>344.56666666666666</v>
      </c>
      <c r="G71" s="280">
        <v>335.08333333333331</v>
      </c>
      <c r="H71" s="280">
        <v>372.48333333333329</v>
      </c>
      <c r="I71" s="280">
        <v>381.96666666666664</v>
      </c>
      <c r="J71" s="280">
        <v>391.18333333333328</v>
      </c>
      <c r="K71" s="278">
        <v>372.75</v>
      </c>
      <c r="L71" s="278">
        <v>354.05</v>
      </c>
      <c r="M71" s="278">
        <v>60.93965</v>
      </c>
    </row>
    <row r="72" spans="1:13">
      <c r="A72" s="269">
        <v>62</v>
      </c>
      <c r="B72" s="278" t="s">
        <v>70</v>
      </c>
      <c r="C72" s="279">
        <v>585.15</v>
      </c>
      <c r="D72" s="280">
        <v>586.01666666666665</v>
      </c>
      <c r="E72" s="280">
        <v>578.33333333333326</v>
      </c>
      <c r="F72" s="280">
        <v>571.51666666666665</v>
      </c>
      <c r="G72" s="280">
        <v>563.83333333333326</v>
      </c>
      <c r="H72" s="280">
        <v>592.83333333333326</v>
      </c>
      <c r="I72" s="280">
        <v>600.51666666666665</v>
      </c>
      <c r="J72" s="280">
        <v>607.33333333333326</v>
      </c>
      <c r="K72" s="278">
        <v>593.70000000000005</v>
      </c>
      <c r="L72" s="278">
        <v>579.20000000000005</v>
      </c>
      <c r="M72" s="278">
        <v>204.30645000000001</v>
      </c>
    </row>
    <row r="73" spans="1:13">
      <c r="A73" s="269">
        <v>63</v>
      </c>
      <c r="B73" s="278" t="s">
        <v>71</v>
      </c>
      <c r="C73" s="279">
        <v>27.95</v>
      </c>
      <c r="D73" s="280">
        <v>28.083333333333332</v>
      </c>
      <c r="E73" s="280">
        <v>27.416666666666664</v>
      </c>
      <c r="F73" s="280">
        <v>26.883333333333333</v>
      </c>
      <c r="G73" s="280">
        <v>26.216666666666665</v>
      </c>
      <c r="H73" s="280">
        <v>28.616666666666664</v>
      </c>
      <c r="I73" s="280">
        <v>29.283333333333328</v>
      </c>
      <c r="J73" s="280">
        <v>29.816666666666663</v>
      </c>
      <c r="K73" s="278">
        <v>28.75</v>
      </c>
      <c r="L73" s="278">
        <v>27.55</v>
      </c>
      <c r="M73" s="278">
        <v>518.59963000000005</v>
      </c>
    </row>
    <row r="74" spans="1:13">
      <c r="A74" s="269">
        <v>64</v>
      </c>
      <c r="B74" s="278" t="s">
        <v>72</v>
      </c>
      <c r="C74" s="279">
        <v>381.25</v>
      </c>
      <c r="D74" s="280">
        <v>384.5</v>
      </c>
      <c r="E74" s="280">
        <v>375.1</v>
      </c>
      <c r="F74" s="280">
        <v>368.95000000000005</v>
      </c>
      <c r="G74" s="280">
        <v>359.55000000000007</v>
      </c>
      <c r="H74" s="280">
        <v>390.65</v>
      </c>
      <c r="I74" s="280">
        <v>400.04999999999995</v>
      </c>
      <c r="J74" s="280">
        <v>406.19999999999993</v>
      </c>
      <c r="K74" s="278">
        <v>393.9</v>
      </c>
      <c r="L74" s="278">
        <v>378.35</v>
      </c>
      <c r="M74" s="278">
        <v>56.614100000000001</v>
      </c>
    </row>
    <row r="75" spans="1:13">
      <c r="A75" s="269">
        <v>65</v>
      </c>
      <c r="B75" s="278" t="s">
        <v>323</v>
      </c>
      <c r="C75" s="279">
        <v>539.45000000000005</v>
      </c>
      <c r="D75" s="280">
        <v>542.98333333333335</v>
      </c>
      <c r="E75" s="280">
        <v>527.66666666666674</v>
      </c>
      <c r="F75" s="280">
        <v>515.88333333333344</v>
      </c>
      <c r="G75" s="280">
        <v>500.56666666666683</v>
      </c>
      <c r="H75" s="280">
        <v>554.76666666666665</v>
      </c>
      <c r="I75" s="280">
        <v>570.08333333333326</v>
      </c>
      <c r="J75" s="280">
        <v>581.86666666666656</v>
      </c>
      <c r="K75" s="278">
        <v>558.29999999999995</v>
      </c>
      <c r="L75" s="278">
        <v>531.20000000000005</v>
      </c>
      <c r="M75" s="278">
        <v>3.61937</v>
      </c>
    </row>
    <row r="76" spans="1:13" s="16" customFormat="1">
      <c r="A76" s="269">
        <v>66</v>
      </c>
      <c r="B76" s="278" t="s">
        <v>325</v>
      </c>
      <c r="C76" s="279">
        <v>100.8</v>
      </c>
      <c r="D76" s="280">
        <v>99.366666666666674</v>
      </c>
      <c r="E76" s="280">
        <v>96.483333333333348</v>
      </c>
      <c r="F76" s="280">
        <v>92.166666666666671</v>
      </c>
      <c r="G76" s="280">
        <v>89.283333333333346</v>
      </c>
      <c r="H76" s="280">
        <v>103.68333333333335</v>
      </c>
      <c r="I76" s="280">
        <v>106.56666666666668</v>
      </c>
      <c r="J76" s="280">
        <v>110.88333333333335</v>
      </c>
      <c r="K76" s="278">
        <v>102.25</v>
      </c>
      <c r="L76" s="278">
        <v>95.05</v>
      </c>
      <c r="M76" s="278">
        <v>2.9929399999999999</v>
      </c>
    </row>
    <row r="77" spans="1:13" s="16" customFormat="1">
      <c r="A77" s="269">
        <v>67</v>
      </c>
      <c r="B77" s="278" t="s">
        <v>326</v>
      </c>
      <c r="C77" s="279">
        <v>2094.15</v>
      </c>
      <c r="D77" s="280">
        <v>2125.1666666666665</v>
      </c>
      <c r="E77" s="280">
        <v>2050.333333333333</v>
      </c>
      <c r="F77" s="280">
        <v>2006.5166666666664</v>
      </c>
      <c r="G77" s="280">
        <v>1931.6833333333329</v>
      </c>
      <c r="H77" s="280">
        <v>2168.9833333333331</v>
      </c>
      <c r="I77" s="280">
        <v>2243.8166666666662</v>
      </c>
      <c r="J77" s="280">
        <v>2287.6333333333332</v>
      </c>
      <c r="K77" s="278">
        <v>2200</v>
      </c>
      <c r="L77" s="278">
        <v>2081.35</v>
      </c>
      <c r="M77" s="278">
        <v>0.14158999999999999</v>
      </c>
    </row>
    <row r="78" spans="1:13" s="16" customFormat="1">
      <c r="A78" s="269">
        <v>68</v>
      </c>
      <c r="B78" s="278" t="s">
        <v>327</v>
      </c>
      <c r="C78" s="279">
        <v>528.65</v>
      </c>
      <c r="D78" s="280">
        <v>533.48333333333323</v>
      </c>
      <c r="E78" s="280">
        <v>522.16666666666652</v>
      </c>
      <c r="F78" s="280">
        <v>515.68333333333328</v>
      </c>
      <c r="G78" s="280">
        <v>504.36666666666656</v>
      </c>
      <c r="H78" s="280">
        <v>539.96666666666647</v>
      </c>
      <c r="I78" s="280">
        <v>551.2833333333333</v>
      </c>
      <c r="J78" s="280">
        <v>557.76666666666642</v>
      </c>
      <c r="K78" s="278">
        <v>544.79999999999995</v>
      </c>
      <c r="L78" s="278">
        <v>527</v>
      </c>
      <c r="M78" s="278">
        <v>0.48037999999999997</v>
      </c>
    </row>
    <row r="79" spans="1:13" s="16" customFormat="1">
      <c r="A79" s="269">
        <v>69</v>
      </c>
      <c r="B79" s="278" t="s">
        <v>328</v>
      </c>
      <c r="C79" s="279">
        <v>69.7</v>
      </c>
      <c r="D79" s="280">
        <v>70.533333333333346</v>
      </c>
      <c r="E79" s="280">
        <v>66.716666666666697</v>
      </c>
      <c r="F79" s="280">
        <v>63.733333333333348</v>
      </c>
      <c r="G79" s="280">
        <v>59.9166666666667</v>
      </c>
      <c r="H79" s="280">
        <v>73.516666666666694</v>
      </c>
      <c r="I79" s="280">
        <v>77.333333333333329</v>
      </c>
      <c r="J79" s="280">
        <v>80.316666666666691</v>
      </c>
      <c r="K79" s="278">
        <v>74.349999999999994</v>
      </c>
      <c r="L79" s="278">
        <v>67.55</v>
      </c>
      <c r="M79" s="278">
        <v>60.520969999999998</v>
      </c>
    </row>
    <row r="80" spans="1:13" s="16" customFormat="1">
      <c r="A80" s="269">
        <v>70</v>
      </c>
      <c r="B80" s="278" t="s">
        <v>73</v>
      </c>
      <c r="C80" s="279">
        <v>11353.45</v>
      </c>
      <c r="D80" s="280">
        <v>11451.716666666667</v>
      </c>
      <c r="E80" s="280">
        <v>11053.433333333334</v>
      </c>
      <c r="F80" s="280">
        <v>10753.416666666668</v>
      </c>
      <c r="G80" s="280">
        <v>10355.133333333335</v>
      </c>
      <c r="H80" s="280">
        <v>11751.733333333334</v>
      </c>
      <c r="I80" s="280">
        <v>12150.016666666666</v>
      </c>
      <c r="J80" s="280">
        <v>12450.033333333333</v>
      </c>
      <c r="K80" s="278">
        <v>11850</v>
      </c>
      <c r="L80" s="278">
        <v>11151.7</v>
      </c>
      <c r="M80" s="278">
        <v>0.93869999999999998</v>
      </c>
    </row>
    <row r="81" spans="1:13" s="16" customFormat="1">
      <c r="A81" s="269">
        <v>71</v>
      </c>
      <c r="B81" s="278" t="s">
        <v>75</v>
      </c>
      <c r="C81" s="279">
        <v>394.1</v>
      </c>
      <c r="D81" s="280">
        <v>389.73333333333335</v>
      </c>
      <c r="E81" s="280">
        <v>380.9666666666667</v>
      </c>
      <c r="F81" s="280">
        <v>367.83333333333337</v>
      </c>
      <c r="G81" s="280">
        <v>359.06666666666672</v>
      </c>
      <c r="H81" s="280">
        <v>402.86666666666667</v>
      </c>
      <c r="I81" s="280">
        <v>411.63333333333333</v>
      </c>
      <c r="J81" s="280">
        <v>424.76666666666665</v>
      </c>
      <c r="K81" s="278">
        <v>398.5</v>
      </c>
      <c r="L81" s="278">
        <v>376.6</v>
      </c>
      <c r="M81" s="278">
        <v>147.91947999999999</v>
      </c>
    </row>
    <row r="82" spans="1:13" s="16" customFormat="1">
      <c r="A82" s="269">
        <v>72</v>
      </c>
      <c r="B82" s="278" t="s">
        <v>329</v>
      </c>
      <c r="C82" s="279">
        <v>133.94999999999999</v>
      </c>
      <c r="D82" s="280">
        <v>132.11666666666667</v>
      </c>
      <c r="E82" s="280">
        <v>123.33333333333334</v>
      </c>
      <c r="F82" s="280">
        <v>112.71666666666667</v>
      </c>
      <c r="G82" s="280">
        <v>103.93333333333334</v>
      </c>
      <c r="H82" s="280">
        <v>142.73333333333335</v>
      </c>
      <c r="I82" s="280">
        <v>151.51666666666665</v>
      </c>
      <c r="J82" s="280">
        <v>162.13333333333335</v>
      </c>
      <c r="K82" s="278">
        <v>140.9</v>
      </c>
      <c r="L82" s="278">
        <v>121.5</v>
      </c>
      <c r="M82" s="278">
        <v>6.0816600000000003</v>
      </c>
    </row>
    <row r="83" spans="1:13" s="16" customFormat="1">
      <c r="A83" s="269">
        <v>73</v>
      </c>
      <c r="B83" s="278" t="s">
        <v>76</v>
      </c>
      <c r="C83" s="279">
        <v>3426.8</v>
      </c>
      <c r="D83" s="280">
        <v>3450.0166666666664</v>
      </c>
      <c r="E83" s="280">
        <v>3386.7833333333328</v>
      </c>
      <c r="F83" s="280">
        <v>3346.7666666666664</v>
      </c>
      <c r="G83" s="280">
        <v>3283.5333333333328</v>
      </c>
      <c r="H83" s="280">
        <v>3490.0333333333328</v>
      </c>
      <c r="I83" s="280">
        <v>3553.2666666666664</v>
      </c>
      <c r="J83" s="280">
        <v>3593.2833333333328</v>
      </c>
      <c r="K83" s="278">
        <v>3513.25</v>
      </c>
      <c r="L83" s="278">
        <v>3410</v>
      </c>
      <c r="M83" s="278">
        <v>7.6875900000000001</v>
      </c>
    </row>
    <row r="84" spans="1:13" s="16" customFormat="1">
      <c r="A84" s="269">
        <v>74</v>
      </c>
      <c r="B84" s="278" t="s">
        <v>315</v>
      </c>
      <c r="C84" s="279">
        <v>397.9</v>
      </c>
      <c r="D84" s="280">
        <v>402.90000000000003</v>
      </c>
      <c r="E84" s="280">
        <v>389.20000000000005</v>
      </c>
      <c r="F84" s="280">
        <v>380.5</v>
      </c>
      <c r="G84" s="280">
        <v>366.8</v>
      </c>
      <c r="H84" s="280">
        <v>411.60000000000008</v>
      </c>
      <c r="I84" s="280">
        <v>425.3</v>
      </c>
      <c r="J84" s="280">
        <v>434.00000000000011</v>
      </c>
      <c r="K84" s="278">
        <v>416.6</v>
      </c>
      <c r="L84" s="278">
        <v>394.2</v>
      </c>
      <c r="M84" s="278">
        <v>2.0352299999999999</v>
      </c>
    </row>
    <row r="85" spans="1:13" s="16" customFormat="1">
      <c r="A85" s="269">
        <v>75</v>
      </c>
      <c r="B85" s="278" t="s">
        <v>324</v>
      </c>
      <c r="C85" s="279">
        <v>83.6</v>
      </c>
      <c r="D85" s="280">
        <v>84.3</v>
      </c>
      <c r="E85" s="280">
        <v>80.5</v>
      </c>
      <c r="F85" s="280">
        <v>77.400000000000006</v>
      </c>
      <c r="G85" s="280">
        <v>73.600000000000009</v>
      </c>
      <c r="H85" s="280">
        <v>87.399999999999991</v>
      </c>
      <c r="I85" s="280">
        <v>91.199999999999974</v>
      </c>
      <c r="J85" s="280">
        <v>94.299999999999983</v>
      </c>
      <c r="K85" s="278">
        <v>88.1</v>
      </c>
      <c r="L85" s="278">
        <v>81.2</v>
      </c>
      <c r="M85" s="278">
        <v>34.199390000000001</v>
      </c>
    </row>
    <row r="86" spans="1:13" s="16" customFormat="1">
      <c r="A86" s="269">
        <v>76</v>
      </c>
      <c r="B86" s="278" t="s">
        <v>77</v>
      </c>
      <c r="C86" s="279">
        <v>353.2</v>
      </c>
      <c r="D86" s="280">
        <v>354.9666666666667</v>
      </c>
      <c r="E86" s="280">
        <v>349.43333333333339</v>
      </c>
      <c r="F86" s="280">
        <v>345.66666666666669</v>
      </c>
      <c r="G86" s="280">
        <v>340.13333333333338</v>
      </c>
      <c r="H86" s="280">
        <v>358.73333333333341</v>
      </c>
      <c r="I86" s="280">
        <v>364.26666666666671</v>
      </c>
      <c r="J86" s="280">
        <v>368.03333333333342</v>
      </c>
      <c r="K86" s="278">
        <v>360.5</v>
      </c>
      <c r="L86" s="278">
        <v>351.2</v>
      </c>
      <c r="M86" s="278">
        <v>29.637039999999999</v>
      </c>
    </row>
    <row r="87" spans="1:13" s="16" customFormat="1">
      <c r="A87" s="269">
        <v>77</v>
      </c>
      <c r="B87" s="278" t="s">
        <v>78</v>
      </c>
      <c r="C87" s="279">
        <v>100.6</v>
      </c>
      <c r="D87" s="280">
        <v>102.7</v>
      </c>
      <c r="E87" s="280">
        <v>97.5</v>
      </c>
      <c r="F87" s="280">
        <v>94.399999999999991</v>
      </c>
      <c r="G87" s="280">
        <v>89.199999999999989</v>
      </c>
      <c r="H87" s="280">
        <v>105.80000000000001</v>
      </c>
      <c r="I87" s="280">
        <v>111.00000000000003</v>
      </c>
      <c r="J87" s="280">
        <v>114.10000000000002</v>
      </c>
      <c r="K87" s="278">
        <v>107.9</v>
      </c>
      <c r="L87" s="278">
        <v>99.6</v>
      </c>
      <c r="M87" s="278">
        <v>253.43351000000001</v>
      </c>
    </row>
    <row r="88" spans="1:13" s="16" customFormat="1">
      <c r="A88" s="269">
        <v>78</v>
      </c>
      <c r="B88" s="278" t="s">
        <v>333</v>
      </c>
      <c r="C88" s="279">
        <v>315.64999999999998</v>
      </c>
      <c r="D88" s="280">
        <v>319.75</v>
      </c>
      <c r="E88" s="280">
        <v>309.89999999999998</v>
      </c>
      <c r="F88" s="280">
        <v>304.14999999999998</v>
      </c>
      <c r="G88" s="280">
        <v>294.29999999999995</v>
      </c>
      <c r="H88" s="280">
        <v>325.5</v>
      </c>
      <c r="I88" s="280">
        <v>335.35</v>
      </c>
      <c r="J88" s="280">
        <v>341.1</v>
      </c>
      <c r="K88" s="278">
        <v>329.6</v>
      </c>
      <c r="L88" s="278">
        <v>314</v>
      </c>
      <c r="M88" s="278">
        <v>6.7549999999999999</v>
      </c>
    </row>
    <row r="89" spans="1:13" s="16" customFormat="1">
      <c r="A89" s="269">
        <v>79</v>
      </c>
      <c r="B89" s="278" t="s">
        <v>334</v>
      </c>
      <c r="C89" s="279">
        <v>329.9</v>
      </c>
      <c r="D89" s="280">
        <v>331.5</v>
      </c>
      <c r="E89" s="280">
        <v>325.39999999999998</v>
      </c>
      <c r="F89" s="280">
        <v>320.89999999999998</v>
      </c>
      <c r="G89" s="280">
        <v>314.79999999999995</v>
      </c>
      <c r="H89" s="280">
        <v>336</v>
      </c>
      <c r="I89" s="280">
        <v>342.1</v>
      </c>
      <c r="J89" s="280">
        <v>346.6</v>
      </c>
      <c r="K89" s="278">
        <v>337.6</v>
      </c>
      <c r="L89" s="278">
        <v>327</v>
      </c>
      <c r="M89" s="278">
        <v>1.04304</v>
      </c>
    </row>
    <row r="90" spans="1:13" s="16" customFormat="1">
      <c r="A90" s="269">
        <v>80</v>
      </c>
      <c r="B90" s="278" t="s">
        <v>336</v>
      </c>
      <c r="C90" s="279">
        <v>242.7</v>
      </c>
      <c r="D90" s="280">
        <v>246.81666666666669</v>
      </c>
      <c r="E90" s="280">
        <v>234.88333333333338</v>
      </c>
      <c r="F90" s="280">
        <v>227.06666666666669</v>
      </c>
      <c r="G90" s="280">
        <v>215.13333333333338</v>
      </c>
      <c r="H90" s="280">
        <v>254.63333333333338</v>
      </c>
      <c r="I90" s="280">
        <v>266.56666666666672</v>
      </c>
      <c r="J90" s="280">
        <v>274.38333333333338</v>
      </c>
      <c r="K90" s="278">
        <v>258.75</v>
      </c>
      <c r="L90" s="278">
        <v>239</v>
      </c>
      <c r="M90" s="278">
        <v>1.62801</v>
      </c>
    </row>
    <row r="91" spans="1:13" s="16" customFormat="1">
      <c r="A91" s="269">
        <v>81</v>
      </c>
      <c r="B91" s="278" t="s">
        <v>330</v>
      </c>
      <c r="C91" s="279">
        <v>419.05</v>
      </c>
      <c r="D91" s="280">
        <v>414.75</v>
      </c>
      <c r="E91" s="280">
        <v>405.6</v>
      </c>
      <c r="F91" s="280">
        <v>392.15000000000003</v>
      </c>
      <c r="G91" s="280">
        <v>383.00000000000006</v>
      </c>
      <c r="H91" s="280">
        <v>428.2</v>
      </c>
      <c r="I91" s="280">
        <v>437.34999999999997</v>
      </c>
      <c r="J91" s="280">
        <v>450.79999999999995</v>
      </c>
      <c r="K91" s="278">
        <v>423.9</v>
      </c>
      <c r="L91" s="278">
        <v>401.3</v>
      </c>
      <c r="M91" s="278">
        <v>1.2983</v>
      </c>
    </row>
    <row r="92" spans="1:13" s="16" customFormat="1">
      <c r="A92" s="269">
        <v>82</v>
      </c>
      <c r="B92" s="278" t="s">
        <v>79</v>
      </c>
      <c r="C92" s="279">
        <v>125.1</v>
      </c>
      <c r="D92" s="280">
        <v>124.93333333333334</v>
      </c>
      <c r="E92" s="280">
        <v>122.86666666666667</v>
      </c>
      <c r="F92" s="280">
        <v>120.63333333333334</v>
      </c>
      <c r="G92" s="280">
        <v>118.56666666666668</v>
      </c>
      <c r="H92" s="280">
        <v>127.16666666666667</v>
      </c>
      <c r="I92" s="280">
        <v>129.23333333333335</v>
      </c>
      <c r="J92" s="280">
        <v>131.46666666666667</v>
      </c>
      <c r="K92" s="278">
        <v>127</v>
      </c>
      <c r="L92" s="278">
        <v>122.7</v>
      </c>
      <c r="M92" s="278">
        <v>15.11103</v>
      </c>
    </row>
    <row r="93" spans="1:13" s="16" customFormat="1">
      <c r="A93" s="269">
        <v>83</v>
      </c>
      <c r="B93" s="278" t="s">
        <v>331</v>
      </c>
      <c r="C93" s="279">
        <v>222.65</v>
      </c>
      <c r="D93" s="280">
        <v>221.95000000000002</v>
      </c>
      <c r="E93" s="280">
        <v>214.20000000000005</v>
      </c>
      <c r="F93" s="280">
        <v>205.75000000000003</v>
      </c>
      <c r="G93" s="280">
        <v>198.00000000000006</v>
      </c>
      <c r="H93" s="280">
        <v>230.40000000000003</v>
      </c>
      <c r="I93" s="280">
        <v>238.14999999999998</v>
      </c>
      <c r="J93" s="280">
        <v>246.60000000000002</v>
      </c>
      <c r="K93" s="278">
        <v>229.7</v>
      </c>
      <c r="L93" s="278">
        <v>213.5</v>
      </c>
      <c r="M93" s="278">
        <v>4.4700300000000004</v>
      </c>
    </row>
    <row r="94" spans="1:13" s="16" customFormat="1">
      <c r="A94" s="269">
        <v>84</v>
      </c>
      <c r="B94" s="278" t="s">
        <v>339</v>
      </c>
      <c r="C94" s="279">
        <v>264.7</v>
      </c>
      <c r="D94" s="280">
        <v>264.33333333333331</v>
      </c>
      <c r="E94" s="280">
        <v>260.41666666666663</v>
      </c>
      <c r="F94" s="280">
        <v>256.13333333333333</v>
      </c>
      <c r="G94" s="280">
        <v>252.21666666666664</v>
      </c>
      <c r="H94" s="280">
        <v>268.61666666666662</v>
      </c>
      <c r="I94" s="280">
        <v>272.53333333333325</v>
      </c>
      <c r="J94" s="280">
        <v>276.81666666666661</v>
      </c>
      <c r="K94" s="278">
        <v>268.25</v>
      </c>
      <c r="L94" s="278">
        <v>260.05</v>
      </c>
      <c r="M94" s="278">
        <v>5.5099299999999998</v>
      </c>
    </row>
    <row r="95" spans="1:13" s="16" customFormat="1">
      <c r="A95" s="269">
        <v>85</v>
      </c>
      <c r="B95" s="278" t="s">
        <v>337</v>
      </c>
      <c r="C95" s="279">
        <v>924.5</v>
      </c>
      <c r="D95" s="280">
        <v>937.48333333333323</v>
      </c>
      <c r="E95" s="280">
        <v>906.01666666666642</v>
      </c>
      <c r="F95" s="280">
        <v>887.53333333333319</v>
      </c>
      <c r="G95" s="280">
        <v>856.06666666666638</v>
      </c>
      <c r="H95" s="280">
        <v>955.96666666666647</v>
      </c>
      <c r="I95" s="280">
        <v>987.43333333333339</v>
      </c>
      <c r="J95" s="280">
        <v>1005.9166666666665</v>
      </c>
      <c r="K95" s="278">
        <v>968.95</v>
      </c>
      <c r="L95" s="278">
        <v>919</v>
      </c>
      <c r="M95" s="278">
        <v>2.3096299999999998</v>
      </c>
    </row>
    <row r="96" spans="1:13" s="16" customFormat="1">
      <c r="A96" s="269">
        <v>86</v>
      </c>
      <c r="B96" s="278" t="s">
        <v>338</v>
      </c>
      <c r="C96" s="279">
        <v>16.75</v>
      </c>
      <c r="D96" s="280">
        <v>16.933333333333334</v>
      </c>
      <c r="E96" s="280">
        <v>16.416666666666668</v>
      </c>
      <c r="F96" s="280">
        <v>16.083333333333336</v>
      </c>
      <c r="G96" s="280">
        <v>15.56666666666667</v>
      </c>
      <c r="H96" s="280">
        <v>17.266666666666666</v>
      </c>
      <c r="I96" s="280">
        <v>17.783333333333331</v>
      </c>
      <c r="J96" s="280">
        <v>18.116666666666664</v>
      </c>
      <c r="K96" s="278">
        <v>17.45</v>
      </c>
      <c r="L96" s="278">
        <v>16.600000000000001</v>
      </c>
      <c r="M96" s="278">
        <v>20.389489999999999</v>
      </c>
    </row>
    <row r="97" spans="1:13" s="16" customFormat="1">
      <c r="A97" s="269">
        <v>87</v>
      </c>
      <c r="B97" s="278" t="s">
        <v>340</v>
      </c>
      <c r="C97" s="279">
        <v>111.5</v>
      </c>
      <c r="D97" s="280">
        <v>112.25</v>
      </c>
      <c r="E97" s="280">
        <v>109.25</v>
      </c>
      <c r="F97" s="280">
        <v>107</v>
      </c>
      <c r="G97" s="280">
        <v>104</v>
      </c>
      <c r="H97" s="280">
        <v>114.5</v>
      </c>
      <c r="I97" s="280">
        <v>117.5</v>
      </c>
      <c r="J97" s="280">
        <v>119.75</v>
      </c>
      <c r="K97" s="278">
        <v>115.25</v>
      </c>
      <c r="L97" s="278">
        <v>110</v>
      </c>
      <c r="M97" s="278">
        <v>6.5362499999999999</v>
      </c>
    </row>
    <row r="98" spans="1:13" s="16" customFormat="1">
      <c r="A98" s="269">
        <v>88</v>
      </c>
      <c r="B98" s="278" t="s">
        <v>341</v>
      </c>
      <c r="C98" s="279">
        <v>2266.9</v>
      </c>
      <c r="D98" s="280">
        <v>2290.6666666666665</v>
      </c>
      <c r="E98" s="280">
        <v>2236.333333333333</v>
      </c>
      <c r="F98" s="280">
        <v>2205.7666666666664</v>
      </c>
      <c r="G98" s="280">
        <v>2151.4333333333329</v>
      </c>
      <c r="H98" s="280">
        <v>2321.2333333333331</v>
      </c>
      <c r="I98" s="280">
        <v>2375.5666666666662</v>
      </c>
      <c r="J98" s="280">
        <v>2406.1333333333332</v>
      </c>
      <c r="K98" s="278">
        <v>2345</v>
      </c>
      <c r="L98" s="278">
        <v>2260.1</v>
      </c>
      <c r="M98" s="278">
        <v>3.0960000000000001E-2</v>
      </c>
    </row>
    <row r="99" spans="1:13" s="16" customFormat="1">
      <c r="A99" s="269">
        <v>89</v>
      </c>
      <c r="B99" s="278" t="s">
        <v>82</v>
      </c>
      <c r="C99" s="279">
        <v>649.20000000000005</v>
      </c>
      <c r="D99" s="280">
        <v>639.55000000000007</v>
      </c>
      <c r="E99" s="280">
        <v>627.10000000000014</v>
      </c>
      <c r="F99" s="280">
        <v>605.00000000000011</v>
      </c>
      <c r="G99" s="280">
        <v>592.55000000000018</v>
      </c>
      <c r="H99" s="280">
        <v>661.65000000000009</v>
      </c>
      <c r="I99" s="280">
        <v>674.10000000000014</v>
      </c>
      <c r="J99" s="280">
        <v>696.2</v>
      </c>
      <c r="K99" s="278">
        <v>652</v>
      </c>
      <c r="L99" s="278">
        <v>617.45000000000005</v>
      </c>
      <c r="M99" s="278">
        <v>7.3998799999999996</v>
      </c>
    </row>
    <row r="100" spans="1:13" s="16" customFormat="1">
      <c r="A100" s="269">
        <v>90</v>
      </c>
      <c r="B100" s="278" t="s">
        <v>335</v>
      </c>
      <c r="C100" s="279">
        <v>135.6</v>
      </c>
      <c r="D100" s="280">
        <v>135.79999999999998</v>
      </c>
      <c r="E100" s="280">
        <v>133.44999999999996</v>
      </c>
      <c r="F100" s="280">
        <v>131.29999999999998</v>
      </c>
      <c r="G100" s="280">
        <v>128.94999999999996</v>
      </c>
      <c r="H100" s="280">
        <v>137.94999999999996</v>
      </c>
      <c r="I100" s="280">
        <v>140.29999999999998</v>
      </c>
      <c r="J100" s="280">
        <v>142.44999999999996</v>
      </c>
      <c r="K100" s="278">
        <v>138.15</v>
      </c>
      <c r="L100" s="278">
        <v>133.65</v>
      </c>
      <c r="M100" s="278">
        <v>1.5127600000000001</v>
      </c>
    </row>
    <row r="101" spans="1:13">
      <c r="A101" s="269">
        <v>91</v>
      </c>
      <c r="B101" s="278" t="s">
        <v>342</v>
      </c>
      <c r="C101" s="279">
        <v>161.80000000000001</v>
      </c>
      <c r="D101" s="280">
        <v>164.26666666666668</v>
      </c>
      <c r="E101" s="280">
        <v>157.53333333333336</v>
      </c>
      <c r="F101" s="280">
        <v>153.26666666666668</v>
      </c>
      <c r="G101" s="280">
        <v>146.53333333333336</v>
      </c>
      <c r="H101" s="280">
        <v>168.53333333333336</v>
      </c>
      <c r="I101" s="280">
        <v>175.26666666666665</v>
      </c>
      <c r="J101" s="280">
        <v>179.53333333333336</v>
      </c>
      <c r="K101" s="278">
        <v>171</v>
      </c>
      <c r="L101" s="278">
        <v>160</v>
      </c>
      <c r="M101" s="278">
        <v>7.8411799999999996</v>
      </c>
    </row>
    <row r="102" spans="1:13">
      <c r="A102" s="269">
        <v>92</v>
      </c>
      <c r="B102" s="278" t="s">
        <v>343</v>
      </c>
      <c r="C102" s="279">
        <v>136.94999999999999</v>
      </c>
      <c r="D102" s="280">
        <v>137.81666666666669</v>
      </c>
      <c r="E102" s="280">
        <v>135.23333333333338</v>
      </c>
      <c r="F102" s="280">
        <v>133.51666666666668</v>
      </c>
      <c r="G102" s="280">
        <v>130.93333333333337</v>
      </c>
      <c r="H102" s="280">
        <v>139.53333333333339</v>
      </c>
      <c r="I102" s="280">
        <v>142.1166666666667</v>
      </c>
      <c r="J102" s="280">
        <v>143.8333333333334</v>
      </c>
      <c r="K102" s="278">
        <v>140.4</v>
      </c>
      <c r="L102" s="278">
        <v>136.1</v>
      </c>
      <c r="M102" s="278">
        <v>9.8878299999999992</v>
      </c>
    </row>
    <row r="103" spans="1:13">
      <c r="A103" s="269">
        <v>93</v>
      </c>
      <c r="B103" s="278" t="s">
        <v>344</v>
      </c>
      <c r="C103" s="279">
        <v>69</v>
      </c>
      <c r="D103" s="280">
        <v>68.783333333333331</v>
      </c>
      <c r="E103" s="280">
        <v>64.566666666666663</v>
      </c>
      <c r="F103" s="280">
        <v>60.133333333333326</v>
      </c>
      <c r="G103" s="280">
        <v>55.916666666666657</v>
      </c>
      <c r="H103" s="280">
        <v>73.216666666666669</v>
      </c>
      <c r="I103" s="280">
        <v>77.433333333333337</v>
      </c>
      <c r="J103" s="280">
        <v>81.866666666666674</v>
      </c>
      <c r="K103" s="278">
        <v>73</v>
      </c>
      <c r="L103" s="278">
        <v>64.349999999999994</v>
      </c>
      <c r="M103" s="278">
        <v>36.691240000000001</v>
      </c>
    </row>
    <row r="104" spans="1:13">
      <c r="A104" s="269">
        <v>94</v>
      </c>
      <c r="B104" s="278" t="s">
        <v>83</v>
      </c>
      <c r="C104" s="279">
        <v>146.65</v>
      </c>
      <c r="D104" s="280">
        <v>148.33333333333334</v>
      </c>
      <c r="E104" s="280">
        <v>142.81666666666669</v>
      </c>
      <c r="F104" s="280">
        <v>138.98333333333335</v>
      </c>
      <c r="G104" s="280">
        <v>133.4666666666667</v>
      </c>
      <c r="H104" s="280">
        <v>152.16666666666669</v>
      </c>
      <c r="I104" s="280">
        <v>157.68333333333334</v>
      </c>
      <c r="J104" s="280">
        <v>161.51666666666668</v>
      </c>
      <c r="K104" s="278">
        <v>153.85</v>
      </c>
      <c r="L104" s="278">
        <v>144.5</v>
      </c>
      <c r="M104" s="278">
        <v>171.51428000000001</v>
      </c>
    </row>
    <row r="105" spans="1:13">
      <c r="A105" s="269">
        <v>95</v>
      </c>
      <c r="B105" s="278" t="s">
        <v>345</v>
      </c>
      <c r="C105" s="279">
        <v>284.75</v>
      </c>
      <c r="D105" s="280">
        <v>288.73333333333335</v>
      </c>
      <c r="E105" s="280">
        <v>276.56666666666672</v>
      </c>
      <c r="F105" s="280">
        <v>268.38333333333338</v>
      </c>
      <c r="G105" s="280">
        <v>256.21666666666675</v>
      </c>
      <c r="H105" s="280">
        <v>296.91666666666669</v>
      </c>
      <c r="I105" s="280">
        <v>309.08333333333331</v>
      </c>
      <c r="J105" s="280">
        <v>317.26666666666665</v>
      </c>
      <c r="K105" s="278">
        <v>300.89999999999998</v>
      </c>
      <c r="L105" s="278">
        <v>280.55</v>
      </c>
      <c r="M105" s="278">
        <v>0.29558000000000001</v>
      </c>
    </row>
    <row r="106" spans="1:13">
      <c r="A106" s="269">
        <v>96</v>
      </c>
      <c r="B106" s="278" t="s">
        <v>84</v>
      </c>
      <c r="C106" s="279">
        <v>635.1</v>
      </c>
      <c r="D106" s="280">
        <v>641.98333333333335</v>
      </c>
      <c r="E106" s="280">
        <v>626.16666666666674</v>
      </c>
      <c r="F106" s="280">
        <v>617.23333333333335</v>
      </c>
      <c r="G106" s="280">
        <v>601.41666666666674</v>
      </c>
      <c r="H106" s="280">
        <v>650.91666666666674</v>
      </c>
      <c r="I106" s="280">
        <v>666.73333333333335</v>
      </c>
      <c r="J106" s="280">
        <v>675.66666666666674</v>
      </c>
      <c r="K106" s="278">
        <v>657.8</v>
      </c>
      <c r="L106" s="278">
        <v>633.04999999999995</v>
      </c>
      <c r="M106" s="278">
        <v>62.633540000000004</v>
      </c>
    </row>
    <row r="107" spans="1:13">
      <c r="A107" s="269">
        <v>97</v>
      </c>
      <c r="B107" s="278" t="s">
        <v>85</v>
      </c>
      <c r="C107" s="279">
        <v>146.69999999999999</v>
      </c>
      <c r="D107" s="280">
        <v>146.79999999999998</v>
      </c>
      <c r="E107" s="280">
        <v>144.64999999999998</v>
      </c>
      <c r="F107" s="280">
        <v>142.6</v>
      </c>
      <c r="G107" s="280">
        <v>140.44999999999999</v>
      </c>
      <c r="H107" s="280">
        <v>148.84999999999997</v>
      </c>
      <c r="I107" s="280">
        <v>151</v>
      </c>
      <c r="J107" s="280">
        <v>153.04999999999995</v>
      </c>
      <c r="K107" s="278">
        <v>148.94999999999999</v>
      </c>
      <c r="L107" s="278">
        <v>144.75</v>
      </c>
      <c r="M107" s="278">
        <v>112.58936</v>
      </c>
    </row>
    <row r="108" spans="1:13">
      <c r="A108" s="269">
        <v>98</v>
      </c>
      <c r="B108" s="286" t="s">
        <v>346</v>
      </c>
      <c r="C108" s="279">
        <v>265.85000000000002</v>
      </c>
      <c r="D108" s="280">
        <v>260.7</v>
      </c>
      <c r="E108" s="280">
        <v>251.5</v>
      </c>
      <c r="F108" s="280">
        <v>237.15</v>
      </c>
      <c r="G108" s="280">
        <v>227.95000000000002</v>
      </c>
      <c r="H108" s="280">
        <v>275.04999999999995</v>
      </c>
      <c r="I108" s="280">
        <v>284.24999999999989</v>
      </c>
      <c r="J108" s="280">
        <v>298.59999999999997</v>
      </c>
      <c r="K108" s="278">
        <v>269.89999999999998</v>
      </c>
      <c r="L108" s="278">
        <v>246.35</v>
      </c>
      <c r="M108" s="278">
        <v>15.868880000000001</v>
      </c>
    </row>
    <row r="109" spans="1:13">
      <c r="A109" s="269">
        <v>99</v>
      </c>
      <c r="B109" s="278" t="s">
        <v>86</v>
      </c>
      <c r="C109" s="279">
        <v>1354.9</v>
      </c>
      <c r="D109" s="280">
        <v>1356.1666666666667</v>
      </c>
      <c r="E109" s="280">
        <v>1340.0333333333335</v>
      </c>
      <c r="F109" s="280">
        <v>1325.1666666666667</v>
      </c>
      <c r="G109" s="280">
        <v>1309.0333333333335</v>
      </c>
      <c r="H109" s="280">
        <v>1371.0333333333335</v>
      </c>
      <c r="I109" s="280">
        <v>1387.1666666666667</v>
      </c>
      <c r="J109" s="280">
        <v>1402.0333333333335</v>
      </c>
      <c r="K109" s="278">
        <v>1372.3</v>
      </c>
      <c r="L109" s="278">
        <v>1341.3</v>
      </c>
      <c r="M109" s="278">
        <v>10.282120000000001</v>
      </c>
    </row>
    <row r="110" spans="1:13">
      <c r="A110" s="269">
        <v>100</v>
      </c>
      <c r="B110" s="278" t="s">
        <v>87</v>
      </c>
      <c r="C110" s="279">
        <v>411.55</v>
      </c>
      <c r="D110" s="280">
        <v>410.93333333333334</v>
      </c>
      <c r="E110" s="280">
        <v>401.91666666666669</v>
      </c>
      <c r="F110" s="280">
        <v>392.28333333333336</v>
      </c>
      <c r="G110" s="280">
        <v>383.26666666666671</v>
      </c>
      <c r="H110" s="280">
        <v>420.56666666666666</v>
      </c>
      <c r="I110" s="280">
        <v>429.58333333333331</v>
      </c>
      <c r="J110" s="280">
        <v>439.21666666666664</v>
      </c>
      <c r="K110" s="278">
        <v>419.95</v>
      </c>
      <c r="L110" s="278">
        <v>401.3</v>
      </c>
      <c r="M110" s="278">
        <v>26.11702</v>
      </c>
    </row>
    <row r="111" spans="1:13">
      <c r="A111" s="269">
        <v>101</v>
      </c>
      <c r="B111" s="278" t="s">
        <v>237</v>
      </c>
      <c r="C111" s="279">
        <v>652.85</v>
      </c>
      <c r="D111" s="280">
        <v>658.61666666666667</v>
      </c>
      <c r="E111" s="280">
        <v>644.23333333333335</v>
      </c>
      <c r="F111" s="280">
        <v>635.61666666666667</v>
      </c>
      <c r="G111" s="280">
        <v>621.23333333333335</v>
      </c>
      <c r="H111" s="280">
        <v>667.23333333333335</v>
      </c>
      <c r="I111" s="280">
        <v>681.61666666666679</v>
      </c>
      <c r="J111" s="280">
        <v>690.23333333333335</v>
      </c>
      <c r="K111" s="278">
        <v>673</v>
      </c>
      <c r="L111" s="278">
        <v>650</v>
      </c>
      <c r="M111" s="278">
        <v>4.0735299999999999</v>
      </c>
    </row>
    <row r="112" spans="1:13">
      <c r="A112" s="269">
        <v>102</v>
      </c>
      <c r="B112" s="278" t="s">
        <v>347</v>
      </c>
      <c r="C112" s="279">
        <v>494.5</v>
      </c>
      <c r="D112" s="280">
        <v>497.33333333333331</v>
      </c>
      <c r="E112" s="280">
        <v>473.31666666666661</v>
      </c>
      <c r="F112" s="280">
        <v>452.13333333333327</v>
      </c>
      <c r="G112" s="280">
        <v>428.11666666666656</v>
      </c>
      <c r="H112" s="280">
        <v>518.51666666666665</v>
      </c>
      <c r="I112" s="280">
        <v>542.53333333333342</v>
      </c>
      <c r="J112" s="280">
        <v>563.7166666666667</v>
      </c>
      <c r="K112" s="278">
        <v>521.35</v>
      </c>
      <c r="L112" s="278">
        <v>476.15</v>
      </c>
      <c r="M112" s="278">
        <v>1.3132900000000001</v>
      </c>
    </row>
    <row r="113" spans="1:13">
      <c r="A113" s="269">
        <v>103</v>
      </c>
      <c r="B113" s="278" t="s">
        <v>332</v>
      </c>
      <c r="C113" s="279">
        <v>1488.45</v>
      </c>
      <c r="D113" s="280">
        <v>1492.8166666666666</v>
      </c>
      <c r="E113" s="280">
        <v>1475.6333333333332</v>
      </c>
      <c r="F113" s="280">
        <v>1462.8166666666666</v>
      </c>
      <c r="G113" s="280">
        <v>1445.6333333333332</v>
      </c>
      <c r="H113" s="280">
        <v>1505.6333333333332</v>
      </c>
      <c r="I113" s="280">
        <v>1522.8166666666666</v>
      </c>
      <c r="J113" s="280">
        <v>1535.6333333333332</v>
      </c>
      <c r="K113" s="278">
        <v>1510</v>
      </c>
      <c r="L113" s="278">
        <v>1480</v>
      </c>
      <c r="M113" s="278">
        <v>0.13908999999999999</v>
      </c>
    </row>
    <row r="114" spans="1:13">
      <c r="A114" s="269">
        <v>104</v>
      </c>
      <c r="B114" s="278" t="s">
        <v>238</v>
      </c>
      <c r="C114" s="279">
        <v>227.8</v>
      </c>
      <c r="D114" s="280">
        <v>227.9</v>
      </c>
      <c r="E114" s="280">
        <v>223.9</v>
      </c>
      <c r="F114" s="280">
        <v>220</v>
      </c>
      <c r="G114" s="280">
        <v>216</v>
      </c>
      <c r="H114" s="280">
        <v>231.8</v>
      </c>
      <c r="I114" s="280">
        <v>235.8</v>
      </c>
      <c r="J114" s="280">
        <v>239.70000000000002</v>
      </c>
      <c r="K114" s="278">
        <v>231.9</v>
      </c>
      <c r="L114" s="278">
        <v>224</v>
      </c>
      <c r="M114" s="278">
        <v>8.6116100000000007</v>
      </c>
    </row>
    <row r="115" spans="1:13">
      <c r="A115" s="269">
        <v>105</v>
      </c>
      <c r="B115" s="278" t="s">
        <v>236</v>
      </c>
      <c r="C115" s="279">
        <v>136</v>
      </c>
      <c r="D115" s="280">
        <v>137.56666666666666</v>
      </c>
      <c r="E115" s="280">
        <v>134.13333333333333</v>
      </c>
      <c r="F115" s="280">
        <v>132.26666666666665</v>
      </c>
      <c r="G115" s="280">
        <v>128.83333333333331</v>
      </c>
      <c r="H115" s="280">
        <v>139.43333333333334</v>
      </c>
      <c r="I115" s="280">
        <v>142.86666666666667</v>
      </c>
      <c r="J115" s="280">
        <v>144.73333333333335</v>
      </c>
      <c r="K115" s="278">
        <v>141</v>
      </c>
      <c r="L115" s="278">
        <v>135.69999999999999</v>
      </c>
      <c r="M115" s="278">
        <v>16.597750000000001</v>
      </c>
    </row>
    <row r="116" spans="1:13">
      <c r="A116" s="269">
        <v>106</v>
      </c>
      <c r="B116" s="278" t="s">
        <v>88</v>
      </c>
      <c r="C116" s="279">
        <v>399.2</v>
      </c>
      <c r="D116" s="280">
        <v>396.58333333333331</v>
      </c>
      <c r="E116" s="280">
        <v>389.46666666666664</v>
      </c>
      <c r="F116" s="280">
        <v>379.73333333333335</v>
      </c>
      <c r="G116" s="280">
        <v>372.61666666666667</v>
      </c>
      <c r="H116" s="280">
        <v>406.31666666666661</v>
      </c>
      <c r="I116" s="280">
        <v>413.43333333333328</v>
      </c>
      <c r="J116" s="280">
        <v>423.16666666666657</v>
      </c>
      <c r="K116" s="278">
        <v>403.7</v>
      </c>
      <c r="L116" s="278">
        <v>386.85</v>
      </c>
      <c r="M116" s="278">
        <v>22.367069999999998</v>
      </c>
    </row>
    <row r="117" spans="1:13">
      <c r="A117" s="269">
        <v>107</v>
      </c>
      <c r="B117" s="278" t="s">
        <v>348</v>
      </c>
      <c r="C117" s="279">
        <v>220.5</v>
      </c>
      <c r="D117" s="280">
        <v>222.53333333333333</v>
      </c>
      <c r="E117" s="280">
        <v>217.96666666666667</v>
      </c>
      <c r="F117" s="280">
        <v>215.43333333333334</v>
      </c>
      <c r="G117" s="280">
        <v>210.86666666666667</v>
      </c>
      <c r="H117" s="280">
        <v>225.06666666666666</v>
      </c>
      <c r="I117" s="280">
        <v>229.63333333333333</v>
      </c>
      <c r="J117" s="280">
        <v>232.16666666666666</v>
      </c>
      <c r="K117" s="278">
        <v>227.1</v>
      </c>
      <c r="L117" s="278">
        <v>220</v>
      </c>
      <c r="M117" s="278">
        <v>7.6939200000000003</v>
      </c>
    </row>
    <row r="118" spans="1:13">
      <c r="A118" s="269">
        <v>108</v>
      </c>
      <c r="B118" s="278" t="s">
        <v>89</v>
      </c>
      <c r="C118" s="279">
        <v>458.1</v>
      </c>
      <c r="D118" s="280">
        <v>461.51666666666665</v>
      </c>
      <c r="E118" s="280">
        <v>453.5333333333333</v>
      </c>
      <c r="F118" s="280">
        <v>448.96666666666664</v>
      </c>
      <c r="G118" s="280">
        <v>440.98333333333329</v>
      </c>
      <c r="H118" s="280">
        <v>466.08333333333331</v>
      </c>
      <c r="I118" s="280">
        <v>474.06666666666666</v>
      </c>
      <c r="J118" s="280">
        <v>478.63333333333333</v>
      </c>
      <c r="K118" s="278">
        <v>469.5</v>
      </c>
      <c r="L118" s="278">
        <v>456.95</v>
      </c>
      <c r="M118" s="278">
        <v>25.552320000000002</v>
      </c>
    </row>
    <row r="119" spans="1:13">
      <c r="A119" s="269">
        <v>109</v>
      </c>
      <c r="B119" s="278" t="s">
        <v>239</v>
      </c>
      <c r="C119" s="279">
        <v>567.04999999999995</v>
      </c>
      <c r="D119" s="280">
        <v>568.86666666666667</v>
      </c>
      <c r="E119" s="280">
        <v>559.73333333333335</v>
      </c>
      <c r="F119" s="280">
        <v>552.41666666666663</v>
      </c>
      <c r="G119" s="280">
        <v>543.2833333333333</v>
      </c>
      <c r="H119" s="280">
        <v>576.18333333333339</v>
      </c>
      <c r="I119" s="280">
        <v>585.31666666666683</v>
      </c>
      <c r="J119" s="280">
        <v>592.63333333333344</v>
      </c>
      <c r="K119" s="278">
        <v>578</v>
      </c>
      <c r="L119" s="278">
        <v>561.54999999999995</v>
      </c>
      <c r="M119" s="278">
        <v>2.0361400000000001</v>
      </c>
    </row>
    <row r="120" spans="1:13">
      <c r="A120" s="269">
        <v>110</v>
      </c>
      <c r="B120" s="278" t="s">
        <v>349</v>
      </c>
      <c r="C120" s="279">
        <v>76.2</v>
      </c>
      <c r="D120" s="280">
        <v>77.266666666666666</v>
      </c>
      <c r="E120" s="280">
        <v>74.433333333333337</v>
      </c>
      <c r="F120" s="280">
        <v>72.666666666666671</v>
      </c>
      <c r="G120" s="280">
        <v>69.833333333333343</v>
      </c>
      <c r="H120" s="280">
        <v>79.033333333333331</v>
      </c>
      <c r="I120" s="280">
        <v>81.866666666666674</v>
      </c>
      <c r="J120" s="280">
        <v>83.633333333333326</v>
      </c>
      <c r="K120" s="278">
        <v>80.099999999999994</v>
      </c>
      <c r="L120" s="278">
        <v>75.5</v>
      </c>
      <c r="M120" s="278">
        <v>6.31067</v>
      </c>
    </row>
    <row r="121" spans="1:13">
      <c r="A121" s="269">
        <v>111</v>
      </c>
      <c r="B121" s="278" t="s">
        <v>356</v>
      </c>
      <c r="C121" s="279">
        <v>284.35000000000002</v>
      </c>
      <c r="D121" s="280">
        <v>284.78333333333336</v>
      </c>
      <c r="E121" s="280">
        <v>277.56666666666672</v>
      </c>
      <c r="F121" s="280">
        <v>270.78333333333336</v>
      </c>
      <c r="G121" s="280">
        <v>263.56666666666672</v>
      </c>
      <c r="H121" s="280">
        <v>291.56666666666672</v>
      </c>
      <c r="I121" s="280">
        <v>298.7833333333333</v>
      </c>
      <c r="J121" s="280">
        <v>305.56666666666672</v>
      </c>
      <c r="K121" s="278">
        <v>292</v>
      </c>
      <c r="L121" s="278">
        <v>278</v>
      </c>
      <c r="M121" s="278">
        <v>3.3595199999999998</v>
      </c>
    </row>
    <row r="122" spans="1:13">
      <c r="A122" s="269">
        <v>112</v>
      </c>
      <c r="B122" s="278" t="s">
        <v>357</v>
      </c>
      <c r="C122" s="279">
        <v>86.3</v>
      </c>
      <c r="D122" s="280">
        <v>81.566666666666663</v>
      </c>
      <c r="E122" s="280">
        <v>76.833333333333329</v>
      </c>
      <c r="F122" s="280">
        <v>67.36666666666666</v>
      </c>
      <c r="G122" s="280">
        <v>62.633333333333326</v>
      </c>
      <c r="H122" s="280">
        <v>91.033333333333331</v>
      </c>
      <c r="I122" s="280">
        <v>95.76666666666668</v>
      </c>
      <c r="J122" s="280">
        <v>105.23333333333333</v>
      </c>
      <c r="K122" s="278">
        <v>86.3</v>
      </c>
      <c r="L122" s="278">
        <v>72.099999999999994</v>
      </c>
      <c r="M122" s="278">
        <v>20.840240000000001</v>
      </c>
    </row>
    <row r="123" spans="1:13">
      <c r="A123" s="269">
        <v>113</v>
      </c>
      <c r="B123" s="278" t="s">
        <v>350</v>
      </c>
      <c r="C123" s="279">
        <v>71.25</v>
      </c>
      <c r="D123" s="280">
        <v>71.783333333333331</v>
      </c>
      <c r="E123" s="280">
        <v>70.066666666666663</v>
      </c>
      <c r="F123" s="280">
        <v>68.883333333333326</v>
      </c>
      <c r="G123" s="280">
        <v>67.166666666666657</v>
      </c>
      <c r="H123" s="280">
        <v>72.966666666666669</v>
      </c>
      <c r="I123" s="280">
        <v>74.683333333333337</v>
      </c>
      <c r="J123" s="280">
        <v>75.866666666666674</v>
      </c>
      <c r="K123" s="278">
        <v>73.5</v>
      </c>
      <c r="L123" s="278">
        <v>70.599999999999994</v>
      </c>
      <c r="M123" s="278">
        <v>36.949820000000003</v>
      </c>
    </row>
    <row r="124" spans="1:13">
      <c r="A124" s="269">
        <v>114</v>
      </c>
      <c r="B124" s="278" t="s">
        <v>351</v>
      </c>
      <c r="C124" s="279">
        <v>306.2</v>
      </c>
      <c r="D124" s="280">
        <v>305.8</v>
      </c>
      <c r="E124" s="280">
        <v>297.8</v>
      </c>
      <c r="F124" s="280">
        <v>289.39999999999998</v>
      </c>
      <c r="G124" s="280">
        <v>281.39999999999998</v>
      </c>
      <c r="H124" s="280">
        <v>314.20000000000005</v>
      </c>
      <c r="I124" s="280">
        <v>322.20000000000005</v>
      </c>
      <c r="J124" s="280">
        <v>330.60000000000008</v>
      </c>
      <c r="K124" s="278">
        <v>313.8</v>
      </c>
      <c r="L124" s="278">
        <v>297.39999999999998</v>
      </c>
      <c r="M124" s="278">
        <v>1.51702</v>
      </c>
    </row>
    <row r="125" spans="1:13">
      <c r="A125" s="269">
        <v>115</v>
      </c>
      <c r="B125" s="278" t="s">
        <v>352</v>
      </c>
      <c r="C125" s="279">
        <v>491.85</v>
      </c>
      <c r="D125" s="280">
        <v>493.2833333333333</v>
      </c>
      <c r="E125" s="280">
        <v>483.56666666666661</v>
      </c>
      <c r="F125" s="280">
        <v>475.2833333333333</v>
      </c>
      <c r="G125" s="280">
        <v>465.56666666666661</v>
      </c>
      <c r="H125" s="280">
        <v>501.56666666666661</v>
      </c>
      <c r="I125" s="280">
        <v>511.2833333333333</v>
      </c>
      <c r="J125" s="280">
        <v>519.56666666666661</v>
      </c>
      <c r="K125" s="278">
        <v>503</v>
      </c>
      <c r="L125" s="278">
        <v>485</v>
      </c>
      <c r="M125" s="278">
        <v>17.69407</v>
      </c>
    </row>
    <row r="126" spans="1:13">
      <c r="A126" s="269">
        <v>116</v>
      </c>
      <c r="B126" s="278" t="s">
        <v>353</v>
      </c>
      <c r="C126" s="279">
        <v>100.5</v>
      </c>
      <c r="D126" s="280">
        <v>99.399999999999991</v>
      </c>
      <c r="E126" s="280">
        <v>98.299999999999983</v>
      </c>
      <c r="F126" s="280">
        <v>96.1</v>
      </c>
      <c r="G126" s="280">
        <v>94.999999999999986</v>
      </c>
      <c r="H126" s="280">
        <v>101.59999999999998</v>
      </c>
      <c r="I126" s="280">
        <v>102.69999999999997</v>
      </c>
      <c r="J126" s="280">
        <v>104.89999999999998</v>
      </c>
      <c r="K126" s="278">
        <v>100.5</v>
      </c>
      <c r="L126" s="278">
        <v>97.2</v>
      </c>
      <c r="M126" s="278">
        <v>40.89678</v>
      </c>
    </row>
    <row r="127" spans="1:13">
      <c r="A127" s="269">
        <v>117</v>
      </c>
      <c r="B127" s="278" t="s">
        <v>355</v>
      </c>
      <c r="C127" s="279">
        <v>16</v>
      </c>
      <c r="D127" s="280">
        <v>15.866666666666667</v>
      </c>
      <c r="E127" s="280">
        <v>15.733333333333334</v>
      </c>
      <c r="F127" s="280">
        <v>15.466666666666667</v>
      </c>
      <c r="G127" s="280">
        <v>15.333333333333334</v>
      </c>
      <c r="H127" s="280">
        <v>16.133333333333333</v>
      </c>
      <c r="I127" s="280">
        <v>16.266666666666666</v>
      </c>
      <c r="J127" s="280">
        <v>16.533333333333335</v>
      </c>
      <c r="K127" s="278">
        <v>16</v>
      </c>
      <c r="L127" s="278">
        <v>15.6</v>
      </c>
      <c r="M127" s="278">
        <v>22.90409</v>
      </c>
    </row>
    <row r="128" spans="1:13">
      <c r="A128" s="269">
        <v>118</v>
      </c>
      <c r="B128" s="278" t="s">
        <v>91</v>
      </c>
      <c r="C128" s="279">
        <v>5.55</v>
      </c>
      <c r="D128" s="280">
        <v>5.55</v>
      </c>
      <c r="E128" s="280">
        <v>5.55</v>
      </c>
      <c r="F128" s="280">
        <v>5.55</v>
      </c>
      <c r="G128" s="280">
        <v>5.55</v>
      </c>
      <c r="H128" s="280">
        <v>5.55</v>
      </c>
      <c r="I128" s="280">
        <v>5.55</v>
      </c>
      <c r="J128" s="280">
        <v>5.55</v>
      </c>
      <c r="K128" s="278">
        <v>5.55</v>
      </c>
      <c r="L128" s="278">
        <v>5.55</v>
      </c>
      <c r="M128" s="278">
        <v>4.6781600000000001</v>
      </c>
    </row>
    <row r="129" spans="1:13">
      <c r="A129" s="269">
        <v>119</v>
      </c>
      <c r="B129" s="278" t="s">
        <v>92</v>
      </c>
      <c r="C129" s="279">
        <v>2413.0500000000002</v>
      </c>
      <c r="D129" s="280">
        <v>2407.35</v>
      </c>
      <c r="E129" s="280">
        <v>2342.6999999999998</v>
      </c>
      <c r="F129" s="280">
        <v>2272.35</v>
      </c>
      <c r="G129" s="280">
        <v>2207.6999999999998</v>
      </c>
      <c r="H129" s="280">
        <v>2477.6999999999998</v>
      </c>
      <c r="I129" s="280">
        <v>2542.3500000000004</v>
      </c>
      <c r="J129" s="280">
        <v>2612.6999999999998</v>
      </c>
      <c r="K129" s="278">
        <v>2472</v>
      </c>
      <c r="L129" s="278">
        <v>2337</v>
      </c>
      <c r="M129" s="278">
        <v>19.43121</v>
      </c>
    </row>
    <row r="130" spans="1:13">
      <c r="A130" s="269">
        <v>120</v>
      </c>
      <c r="B130" s="278" t="s">
        <v>358</v>
      </c>
      <c r="C130" s="279">
        <v>5010.05</v>
      </c>
      <c r="D130" s="280">
        <v>5032.6500000000005</v>
      </c>
      <c r="E130" s="280">
        <v>4965.4000000000015</v>
      </c>
      <c r="F130" s="280">
        <v>4920.7500000000009</v>
      </c>
      <c r="G130" s="280">
        <v>4853.5000000000018</v>
      </c>
      <c r="H130" s="280">
        <v>5077.3000000000011</v>
      </c>
      <c r="I130" s="280">
        <v>5144.5499999999993</v>
      </c>
      <c r="J130" s="280">
        <v>5189.2000000000007</v>
      </c>
      <c r="K130" s="278">
        <v>5099.8999999999996</v>
      </c>
      <c r="L130" s="278">
        <v>4988</v>
      </c>
      <c r="M130" s="278">
        <v>0.24073</v>
      </c>
    </row>
    <row r="131" spans="1:13">
      <c r="A131" s="269">
        <v>121</v>
      </c>
      <c r="B131" s="278" t="s">
        <v>94</v>
      </c>
      <c r="C131" s="279">
        <v>152.94999999999999</v>
      </c>
      <c r="D131" s="280">
        <v>156.20000000000002</v>
      </c>
      <c r="E131" s="280">
        <v>148.85000000000002</v>
      </c>
      <c r="F131" s="280">
        <v>144.75</v>
      </c>
      <c r="G131" s="280">
        <v>137.4</v>
      </c>
      <c r="H131" s="280">
        <v>160.30000000000004</v>
      </c>
      <c r="I131" s="280">
        <v>167.65</v>
      </c>
      <c r="J131" s="280">
        <v>171.75000000000006</v>
      </c>
      <c r="K131" s="278">
        <v>163.55000000000001</v>
      </c>
      <c r="L131" s="278">
        <v>152.1</v>
      </c>
      <c r="M131" s="278">
        <v>132.12637000000001</v>
      </c>
    </row>
    <row r="132" spans="1:13">
      <c r="A132" s="269">
        <v>122</v>
      </c>
      <c r="B132" s="278" t="s">
        <v>232</v>
      </c>
      <c r="C132" s="279">
        <v>2459.5</v>
      </c>
      <c r="D132" s="280">
        <v>2466.9</v>
      </c>
      <c r="E132" s="280">
        <v>2406.8000000000002</v>
      </c>
      <c r="F132" s="280">
        <v>2354.1</v>
      </c>
      <c r="G132" s="280">
        <v>2294</v>
      </c>
      <c r="H132" s="280">
        <v>2519.6000000000004</v>
      </c>
      <c r="I132" s="280">
        <v>2579.6999999999998</v>
      </c>
      <c r="J132" s="280">
        <v>2632.4000000000005</v>
      </c>
      <c r="K132" s="278">
        <v>2527</v>
      </c>
      <c r="L132" s="278">
        <v>2414.1999999999998</v>
      </c>
      <c r="M132" s="278">
        <v>3.2270599999999998</v>
      </c>
    </row>
    <row r="133" spans="1:13">
      <c r="A133" s="269">
        <v>123</v>
      </c>
      <c r="B133" s="278" t="s">
        <v>95</v>
      </c>
      <c r="C133" s="279">
        <v>3967.6</v>
      </c>
      <c r="D133" s="280">
        <v>3981.5</v>
      </c>
      <c r="E133" s="280">
        <v>3928.1</v>
      </c>
      <c r="F133" s="280">
        <v>3888.6</v>
      </c>
      <c r="G133" s="280">
        <v>3835.2</v>
      </c>
      <c r="H133" s="280">
        <v>4021</v>
      </c>
      <c r="I133" s="280">
        <v>4074.3999999999996</v>
      </c>
      <c r="J133" s="280">
        <v>4113.8999999999996</v>
      </c>
      <c r="K133" s="278">
        <v>4034.9</v>
      </c>
      <c r="L133" s="278">
        <v>3942</v>
      </c>
      <c r="M133" s="278">
        <v>7.1201400000000001</v>
      </c>
    </row>
    <row r="134" spans="1:13">
      <c r="A134" s="269">
        <v>124</v>
      </c>
      <c r="B134" s="278" t="s">
        <v>1265</v>
      </c>
      <c r="C134" s="279">
        <v>431.15</v>
      </c>
      <c r="D134" s="280">
        <v>430.2166666666667</v>
      </c>
      <c r="E134" s="280">
        <v>424.43333333333339</v>
      </c>
      <c r="F134" s="280">
        <v>417.7166666666667</v>
      </c>
      <c r="G134" s="280">
        <v>411.93333333333339</v>
      </c>
      <c r="H134" s="280">
        <v>436.93333333333339</v>
      </c>
      <c r="I134" s="280">
        <v>442.7166666666667</v>
      </c>
      <c r="J134" s="280">
        <v>449.43333333333339</v>
      </c>
      <c r="K134" s="278">
        <v>436</v>
      </c>
      <c r="L134" s="278">
        <v>423.5</v>
      </c>
      <c r="M134" s="278">
        <v>1.6833499999999999</v>
      </c>
    </row>
    <row r="135" spans="1:13">
      <c r="A135" s="269">
        <v>125</v>
      </c>
      <c r="B135" s="278" t="s">
        <v>240</v>
      </c>
      <c r="C135" s="279">
        <v>46.45</v>
      </c>
      <c r="D135" s="280">
        <v>46.916666666666664</v>
      </c>
      <c r="E135" s="280">
        <v>45.533333333333331</v>
      </c>
      <c r="F135" s="280">
        <v>44.616666666666667</v>
      </c>
      <c r="G135" s="280">
        <v>43.233333333333334</v>
      </c>
      <c r="H135" s="280">
        <v>47.833333333333329</v>
      </c>
      <c r="I135" s="280">
        <v>49.216666666666669</v>
      </c>
      <c r="J135" s="280">
        <v>50.133333333333326</v>
      </c>
      <c r="K135" s="278">
        <v>48.3</v>
      </c>
      <c r="L135" s="278">
        <v>46</v>
      </c>
      <c r="M135" s="278">
        <v>22.41159</v>
      </c>
    </row>
    <row r="136" spans="1:13">
      <c r="A136" s="269">
        <v>126</v>
      </c>
      <c r="B136" s="278" t="s">
        <v>96</v>
      </c>
      <c r="C136" s="279">
        <v>16894.849999999999</v>
      </c>
      <c r="D136" s="280">
        <v>17183.433333333334</v>
      </c>
      <c r="E136" s="280">
        <v>16501.416666666668</v>
      </c>
      <c r="F136" s="280">
        <v>16107.983333333334</v>
      </c>
      <c r="G136" s="280">
        <v>15425.966666666667</v>
      </c>
      <c r="H136" s="280">
        <v>17576.866666666669</v>
      </c>
      <c r="I136" s="280">
        <v>18258.883333333331</v>
      </c>
      <c r="J136" s="280">
        <v>18652.316666666669</v>
      </c>
      <c r="K136" s="278">
        <v>17865.45</v>
      </c>
      <c r="L136" s="278">
        <v>16790</v>
      </c>
      <c r="M136" s="278">
        <v>2.7353800000000001</v>
      </c>
    </row>
    <row r="137" spans="1:13">
      <c r="A137" s="269">
        <v>127</v>
      </c>
      <c r="B137" s="278" t="s">
        <v>360</v>
      </c>
      <c r="C137" s="279">
        <v>210.85</v>
      </c>
      <c r="D137" s="280">
        <v>212.5</v>
      </c>
      <c r="E137" s="280">
        <v>206</v>
      </c>
      <c r="F137" s="280">
        <v>201.15</v>
      </c>
      <c r="G137" s="280">
        <v>194.65</v>
      </c>
      <c r="H137" s="280">
        <v>217.35</v>
      </c>
      <c r="I137" s="280">
        <v>223.85</v>
      </c>
      <c r="J137" s="280">
        <v>228.7</v>
      </c>
      <c r="K137" s="278">
        <v>219</v>
      </c>
      <c r="L137" s="278">
        <v>207.65</v>
      </c>
      <c r="M137" s="278">
        <v>4.8162500000000001</v>
      </c>
    </row>
    <row r="138" spans="1:13">
      <c r="A138" s="269">
        <v>128</v>
      </c>
      <c r="B138" s="278" t="s">
        <v>361</v>
      </c>
      <c r="C138" s="279">
        <v>77.650000000000006</v>
      </c>
      <c r="D138" s="280">
        <v>78.716666666666669</v>
      </c>
      <c r="E138" s="280">
        <v>75.933333333333337</v>
      </c>
      <c r="F138" s="280">
        <v>74.216666666666669</v>
      </c>
      <c r="G138" s="280">
        <v>71.433333333333337</v>
      </c>
      <c r="H138" s="280">
        <v>80.433333333333337</v>
      </c>
      <c r="I138" s="280">
        <v>83.216666666666669</v>
      </c>
      <c r="J138" s="280">
        <v>84.933333333333337</v>
      </c>
      <c r="K138" s="278">
        <v>81.5</v>
      </c>
      <c r="L138" s="278">
        <v>77</v>
      </c>
      <c r="M138" s="278">
        <v>14.08112</v>
      </c>
    </row>
    <row r="139" spans="1:13">
      <c r="A139" s="269">
        <v>129</v>
      </c>
      <c r="B139" s="278" t="s">
        <v>362</v>
      </c>
      <c r="C139" s="279">
        <v>157.65</v>
      </c>
      <c r="D139" s="280">
        <v>158.36666666666667</v>
      </c>
      <c r="E139" s="280">
        <v>155.28333333333336</v>
      </c>
      <c r="F139" s="280">
        <v>152.91666666666669</v>
      </c>
      <c r="G139" s="280">
        <v>149.83333333333337</v>
      </c>
      <c r="H139" s="280">
        <v>160.73333333333335</v>
      </c>
      <c r="I139" s="280">
        <v>163.81666666666666</v>
      </c>
      <c r="J139" s="280">
        <v>166.18333333333334</v>
      </c>
      <c r="K139" s="278">
        <v>161.44999999999999</v>
      </c>
      <c r="L139" s="278">
        <v>156</v>
      </c>
      <c r="M139" s="278">
        <v>0.32565</v>
      </c>
    </row>
    <row r="140" spans="1:13">
      <c r="A140" s="269">
        <v>130</v>
      </c>
      <c r="B140" s="278" t="s">
        <v>241</v>
      </c>
      <c r="C140" s="279">
        <v>204.55</v>
      </c>
      <c r="D140" s="280">
        <v>204.78333333333333</v>
      </c>
      <c r="E140" s="280">
        <v>199.76666666666665</v>
      </c>
      <c r="F140" s="280">
        <v>194.98333333333332</v>
      </c>
      <c r="G140" s="280">
        <v>189.96666666666664</v>
      </c>
      <c r="H140" s="280">
        <v>209.56666666666666</v>
      </c>
      <c r="I140" s="280">
        <v>214.58333333333337</v>
      </c>
      <c r="J140" s="280">
        <v>219.36666666666667</v>
      </c>
      <c r="K140" s="278">
        <v>209.8</v>
      </c>
      <c r="L140" s="278">
        <v>200</v>
      </c>
      <c r="M140" s="278">
        <v>18.648820000000001</v>
      </c>
    </row>
    <row r="141" spans="1:13">
      <c r="A141" s="269">
        <v>131</v>
      </c>
      <c r="B141" s="278" t="s">
        <v>242</v>
      </c>
      <c r="C141" s="279">
        <v>810.5</v>
      </c>
      <c r="D141" s="280">
        <v>827.01666666666677</v>
      </c>
      <c r="E141" s="280">
        <v>790.48333333333358</v>
      </c>
      <c r="F141" s="280">
        <v>770.46666666666681</v>
      </c>
      <c r="G141" s="280">
        <v>733.93333333333362</v>
      </c>
      <c r="H141" s="280">
        <v>847.03333333333353</v>
      </c>
      <c r="I141" s="280">
        <v>883.56666666666661</v>
      </c>
      <c r="J141" s="280">
        <v>903.58333333333348</v>
      </c>
      <c r="K141" s="278">
        <v>863.55</v>
      </c>
      <c r="L141" s="278">
        <v>807</v>
      </c>
      <c r="M141" s="278">
        <v>1.7309099999999999</v>
      </c>
    </row>
    <row r="142" spans="1:13">
      <c r="A142" s="269">
        <v>132</v>
      </c>
      <c r="B142" s="278" t="s">
        <v>243</v>
      </c>
      <c r="C142" s="279">
        <v>72.05</v>
      </c>
      <c r="D142" s="280">
        <v>72.75</v>
      </c>
      <c r="E142" s="280">
        <v>70.55</v>
      </c>
      <c r="F142" s="280">
        <v>69.05</v>
      </c>
      <c r="G142" s="280">
        <v>66.849999999999994</v>
      </c>
      <c r="H142" s="280">
        <v>74.25</v>
      </c>
      <c r="I142" s="280">
        <v>76.449999999999989</v>
      </c>
      <c r="J142" s="280">
        <v>77.95</v>
      </c>
      <c r="K142" s="278">
        <v>74.95</v>
      </c>
      <c r="L142" s="278">
        <v>71.25</v>
      </c>
      <c r="M142" s="278">
        <v>21.375610000000002</v>
      </c>
    </row>
    <row r="143" spans="1:13">
      <c r="A143" s="269">
        <v>133</v>
      </c>
      <c r="B143" s="278" t="s">
        <v>97</v>
      </c>
      <c r="C143" s="279">
        <v>49.3</v>
      </c>
      <c r="D143" s="280">
        <v>49.683333333333337</v>
      </c>
      <c r="E143" s="280">
        <v>48.516666666666673</v>
      </c>
      <c r="F143" s="280">
        <v>47.733333333333334</v>
      </c>
      <c r="G143" s="280">
        <v>46.56666666666667</v>
      </c>
      <c r="H143" s="280">
        <v>50.466666666666676</v>
      </c>
      <c r="I143" s="280">
        <v>51.633333333333333</v>
      </c>
      <c r="J143" s="280">
        <v>52.416666666666679</v>
      </c>
      <c r="K143" s="278">
        <v>50.85</v>
      </c>
      <c r="L143" s="278">
        <v>48.9</v>
      </c>
      <c r="M143" s="278">
        <v>176.31753</v>
      </c>
    </row>
    <row r="144" spans="1:13">
      <c r="A144" s="269">
        <v>134</v>
      </c>
      <c r="B144" s="278" t="s">
        <v>363</v>
      </c>
      <c r="C144" s="279">
        <v>496.3</v>
      </c>
      <c r="D144" s="280">
        <v>502.95</v>
      </c>
      <c r="E144" s="280">
        <v>487.9</v>
      </c>
      <c r="F144" s="280">
        <v>479.5</v>
      </c>
      <c r="G144" s="280">
        <v>464.45</v>
      </c>
      <c r="H144" s="280">
        <v>511.34999999999997</v>
      </c>
      <c r="I144" s="280">
        <v>526.40000000000009</v>
      </c>
      <c r="J144" s="280">
        <v>534.79999999999995</v>
      </c>
      <c r="K144" s="278">
        <v>518</v>
      </c>
      <c r="L144" s="278">
        <v>494.55</v>
      </c>
      <c r="M144" s="278">
        <v>0.42986999999999997</v>
      </c>
    </row>
    <row r="145" spans="1:13">
      <c r="A145" s="269">
        <v>135</v>
      </c>
      <c r="B145" s="278" t="s">
        <v>98</v>
      </c>
      <c r="C145" s="279">
        <v>960.95</v>
      </c>
      <c r="D145" s="280">
        <v>964.7833333333333</v>
      </c>
      <c r="E145" s="280">
        <v>949.66666666666663</v>
      </c>
      <c r="F145" s="280">
        <v>938.38333333333333</v>
      </c>
      <c r="G145" s="280">
        <v>923.26666666666665</v>
      </c>
      <c r="H145" s="280">
        <v>976.06666666666661</v>
      </c>
      <c r="I145" s="280">
        <v>991.18333333333339</v>
      </c>
      <c r="J145" s="280">
        <v>1002.4666666666666</v>
      </c>
      <c r="K145" s="278">
        <v>979.9</v>
      </c>
      <c r="L145" s="278">
        <v>953.5</v>
      </c>
      <c r="M145" s="278">
        <v>16.98855</v>
      </c>
    </row>
    <row r="146" spans="1:13">
      <c r="A146" s="269">
        <v>136</v>
      </c>
      <c r="B146" s="278" t="s">
        <v>364</v>
      </c>
      <c r="C146" s="279">
        <v>179.65</v>
      </c>
      <c r="D146" s="280">
        <v>179.98333333333335</v>
      </c>
      <c r="E146" s="280">
        <v>177.76666666666671</v>
      </c>
      <c r="F146" s="280">
        <v>175.88333333333335</v>
      </c>
      <c r="G146" s="280">
        <v>173.66666666666671</v>
      </c>
      <c r="H146" s="280">
        <v>181.8666666666667</v>
      </c>
      <c r="I146" s="280">
        <v>184.08333333333334</v>
      </c>
      <c r="J146" s="280">
        <v>185.9666666666667</v>
      </c>
      <c r="K146" s="278">
        <v>182.2</v>
      </c>
      <c r="L146" s="278">
        <v>178.1</v>
      </c>
      <c r="M146" s="278">
        <v>0.51978000000000002</v>
      </c>
    </row>
    <row r="147" spans="1:13">
      <c r="A147" s="269">
        <v>137</v>
      </c>
      <c r="B147" s="278" t="s">
        <v>99</v>
      </c>
      <c r="C147" s="279">
        <v>158.69999999999999</v>
      </c>
      <c r="D147" s="280">
        <v>162.20000000000002</v>
      </c>
      <c r="E147" s="280">
        <v>154.40000000000003</v>
      </c>
      <c r="F147" s="280">
        <v>150.10000000000002</v>
      </c>
      <c r="G147" s="280">
        <v>142.30000000000004</v>
      </c>
      <c r="H147" s="280">
        <v>166.50000000000003</v>
      </c>
      <c r="I147" s="280">
        <v>174.30000000000004</v>
      </c>
      <c r="J147" s="280">
        <v>178.60000000000002</v>
      </c>
      <c r="K147" s="278">
        <v>170</v>
      </c>
      <c r="L147" s="278">
        <v>157.9</v>
      </c>
      <c r="M147" s="278">
        <v>187.29398</v>
      </c>
    </row>
    <row r="148" spans="1:13">
      <c r="A148" s="269">
        <v>138</v>
      </c>
      <c r="B148" s="278" t="s">
        <v>244</v>
      </c>
      <c r="C148" s="279">
        <v>9.6999999999999993</v>
      </c>
      <c r="D148" s="280">
        <v>9.6333333333333329</v>
      </c>
      <c r="E148" s="280">
        <v>9.5666666666666664</v>
      </c>
      <c r="F148" s="280">
        <v>9.4333333333333336</v>
      </c>
      <c r="G148" s="280">
        <v>9.3666666666666671</v>
      </c>
      <c r="H148" s="280">
        <v>9.7666666666666657</v>
      </c>
      <c r="I148" s="280">
        <v>9.8333333333333321</v>
      </c>
      <c r="J148" s="280">
        <v>9.966666666666665</v>
      </c>
      <c r="K148" s="278">
        <v>9.6999999999999993</v>
      </c>
      <c r="L148" s="278">
        <v>9.5</v>
      </c>
      <c r="M148" s="278">
        <v>74.787400000000005</v>
      </c>
    </row>
    <row r="149" spans="1:13">
      <c r="A149" s="269">
        <v>139</v>
      </c>
      <c r="B149" s="278" t="s">
        <v>365</v>
      </c>
      <c r="C149" s="279">
        <v>254.15</v>
      </c>
      <c r="D149" s="280">
        <v>258.23333333333335</v>
      </c>
      <c r="E149" s="280">
        <v>247.61666666666667</v>
      </c>
      <c r="F149" s="280">
        <v>241.08333333333331</v>
      </c>
      <c r="G149" s="280">
        <v>230.46666666666664</v>
      </c>
      <c r="H149" s="280">
        <v>264.76666666666671</v>
      </c>
      <c r="I149" s="280">
        <v>275.38333333333338</v>
      </c>
      <c r="J149" s="280">
        <v>281.91666666666674</v>
      </c>
      <c r="K149" s="278">
        <v>268.85000000000002</v>
      </c>
      <c r="L149" s="278">
        <v>251.7</v>
      </c>
      <c r="M149" s="278">
        <v>3.1865299999999999</v>
      </c>
    </row>
    <row r="150" spans="1:13">
      <c r="A150" s="269">
        <v>140</v>
      </c>
      <c r="B150" s="278" t="s">
        <v>100</v>
      </c>
      <c r="C150" s="279">
        <v>48.15</v>
      </c>
      <c r="D150" s="280">
        <v>48.716666666666669</v>
      </c>
      <c r="E150" s="280">
        <v>47.033333333333339</v>
      </c>
      <c r="F150" s="280">
        <v>45.916666666666671</v>
      </c>
      <c r="G150" s="280">
        <v>44.233333333333341</v>
      </c>
      <c r="H150" s="280">
        <v>49.833333333333336</v>
      </c>
      <c r="I150" s="280">
        <v>51.516666666666673</v>
      </c>
      <c r="J150" s="280">
        <v>52.633333333333333</v>
      </c>
      <c r="K150" s="278">
        <v>50.4</v>
      </c>
      <c r="L150" s="278">
        <v>47.6</v>
      </c>
      <c r="M150" s="278">
        <v>539.75806</v>
      </c>
    </row>
    <row r="151" spans="1:13">
      <c r="A151" s="269">
        <v>141</v>
      </c>
      <c r="B151" s="278" t="s">
        <v>368</v>
      </c>
      <c r="C151" s="279">
        <v>257.39999999999998</v>
      </c>
      <c r="D151" s="280">
        <v>259.88333333333333</v>
      </c>
      <c r="E151" s="280">
        <v>246.76666666666665</v>
      </c>
      <c r="F151" s="280">
        <v>236.13333333333333</v>
      </c>
      <c r="G151" s="280">
        <v>223.01666666666665</v>
      </c>
      <c r="H151" s="280">
        <v>270.51666666666665</v>
      </c>
      <c r="I151" s="280">
        <v>283.63333333333333</v>
      </c>
      <c r="J151" s="280">
        <v>294.26666666666665</v>
      </c>
      <c r="K151" s="278">
        <v>273</v>
      </c>
      <c r="L151" s="278">
        <v>249.25</v>
      </c>
      <c r="M151" s="278">
        <v>2.3829899999999999</v>
      </c>
    </row>
    <row r="152" spans="1:13">
      <c r="A152" s="269">
        <v>142</v>
      </c>
      <c r="B152" s="278" t="s">
        <v>367</v>
      </c>
      <c r="C152" s="279">
        <v>2036.1</v>
      </c>
      <c r="D152" s="280">
        <v>2034.6499999999999</v>
      </c>
      <c r="E152" s="280">
        <v>1981.9999999999995</v>
      </c>
      <c r="F152" s="280">
        <v>1927.8999999999996</v>
      </c>
      <c r="G152" s="280">
        <v>1875.2499999999993</v>
      </c>
      <c r="H152" s="280">
        <v>2088.75</v>
      </c>
      <c r="I152" s="280">
        <v>2141.3999999999996</v>
      </c>
      <c r="J152" s="280">
        <v>2195.5</v>
      </c>
      <c r="K152" s="278">
        <v>2087.3000000000002</v>
      </c>
      <c r="L152" s="278">
        <v>1980.55</v>
      </c>
      <c r="M152" s="278">
        <v>0.15798999999999999</v>
      </c>
    </row>
    <row r="153" spans="1:13">
      <c r="A153" s="269">
        <v>143</v>
      </c>
      <c r="B153" s="278" t="s">
        <v>369</v>
      </c>
      <c r="C153" s="279">
        <v>475.6</v>
      </c>
      <c r="D153" s="280">
        <v>480.86666666666662</v>
      </c>
      <c r="E153" s="280">
        <v>469.73333333333323</v>
      </c>
      <c r="F153" s="280">
        <v>463.86666666666662</v>
      </c>
      <c r="G153" s="280">
        <v>452.73333333333323</v>
      </c>
      <c r="H153" s="280">
        <v>486.73333333333323</v>
      </c>
      <c r="I153" s="280">
        <v>497.86666666666656</v>
      </c>
      <c r="J153" s="280">
        <v>503.73333333333323</v>
      </c>
      <c r="K153" s="278">
        <v>492</v>
      </c>
      <c r="L153" s="278">
        <v>475</v>
      </c>
      <c r="M153" s="278">
        <v>0.36754999999999999</v>
      </c>
    </row>
    <row r="154" spans="1:13">
      <c r="A154" s="269">
        <v>144</v>
      </c>
      <c r="B154" s="278" t="s">
        <v>372</v>
      </c>
      <c r="C154" s="279">
        <v>149.6</v>
      </c>
      <c r="D154" s="280">
        <v>149.68333333333331</v>
      </c>
      <c r="E154" s="280">
        <v>146.06666666666661</v>
      </c>
      <c r="F154" s="280">
        <v>142.5333333333333</v>
      </c>
      <c r="G154" s="280">
        <v>138.9166666666666</v>
      </c>
      <c r="H154" s="280">
        <v>153.21666666666661</v>
      </c>
      <c r="I154" s="280">
        <v>156.83333333333334</v>
      </c>
      <c r="J154" s="280">
        <v>160.36666666666662</v>
      </c>
      <c r="K154" s="278">
        <v>153.30000000000001</v>
      </c>
      <c r="L154" s="278">
        <v>146.15</v>
      </c>
      <c r="M154" s="278">
        <v>2.2334700000000001</v>
      </c>
    </row>
    <row r="155" spans="1:13">
      <c r="A155" s="269">
        <v>145</v>
      </c>
      <c r="B155" s="278" t="s">
        <v>366</v>
      </c>
      <c r="C155" s="279">
        <v>446.2</v>
      </c>
      <c r="D155" s="280">
        <v>441.93333333333339</v>
      </c>
      <c r="E155" s="280">
        <v>430.86666666666679</v>
      </c>
      <c r="F155" s="280">
        <v>415.53333333333342</v>
      </c>
      <c r="G155" s="280">
        <v>404.46666666666681</v>
      </c>
      <c r="H155" s="280">
        <v>457.26666666666677</v>
      </c>
      <c r="I155" s="280">
        <v>468.33333333333337</v>
      </c>
      <c r="J155" s="280">
        <v>483.66666666666674</v>
      </c>
      <c r="K155" s="278">
        <v>453</v>
      </c>
      <c r="L155" s="278">
        <v>426.6</v>
      </c>
      <c r="M155" s="278">
        <v>1.421E-2</v>
      </c>
    </row>
    <row r="156" spans="1:13">
      <c r="A156" s="269">
        <v>146</v>
      </c>
      <c r="B156" s="278" t="s">
        <v>371</v>
      </c>
      <c r="C156" s="279">
        <v>117</v>
      </c>
      <c r="D156" s="280">
        <v>118.21666666666665</v>
      </c>
      <c r="E156" s="280">
        <v>115.13333333333331</v>
      </c>
      <c r="F156" s="280">
        <v>113.26666666666665</v>
      </c>
      <c r="G156" s="280">
        <v>110.18333333333331</v>
      </c>
      <c r="H156" s="280">
        <v>120.08333333333331</v>
      </c>
      <c r="I156" s="280">
        <v>123.16666666666666</v>
      </c>
      <c r="J156" s="280">
        <v>125.03333333333332</v>
      </c>
      <c r="K156" s="278">
        <v>121.3</v>
      </c>
      <c r="L156" s="278">
        <v>116.35</v>
      </c>
      <c r="M156" s="278">
        <v>35.531010000000002</v>
      </c>
    </row>
    <row r="157" spans="1:13">
      <c r="A157" s="269">
        <v>147</v>
      </c>
      <c r="B157" s="278" t="s">
        <v>245</v>
      </c>
      <c r="C157" s="279">
        <v>103.05</v>
      </c>
      <c r="D157" s="280">
        <v>103.28333333333335</v>
      </c>
      <c r="E157" s="280">
        <v>100.66666666666669</v>
      </c>
      <c r="F157" s="280">
        <v>98.283333333333346</v>
      </c>
      <c r="G157" s="280">
        <v>95.666666666666686</v>
      </c>
      <c r="H157" s="280">
        <v>105.66666666666669</v>
      </c>
      <c r="I157" s="280">
        <v>108.28333333333333</v>
      </c>
      <c r="J157" s="280">
        <v>110.66666666666669</v>
      </c>
      <c r="K157" s="278">
        <v>105.9</v>
      </c>
      <c r="L157" s="278">
        <v>100.9</v>
      </c>
      <c r="M157" s="278">
        <v>60.789990000000003</v>
      </c>
    </row>
    <row r="158" spans="1:13">
      <c r="A158" s="269">
        <v>148</v>
      </c>
      <c r="B158" s="278" t="s">
        <v>370</v>
      </c>
      <c r="C158" s="279">
        <v>39.549999999999997</v>
      </c>
      <c r="D158" s="280">
        <v>39.033333333333331</v>
      </c>
      <c r="E158" s="280">
        <v>38.016666666666666</v>
      </c>
      <c r="F158" s="280">
        <v>36.483333333333334</v>
      </c>
      <c r="G158" s="280">
        <v>35.466666666666669</v>
      </c>
      <c r="H158" s="280">
        <v>40.566666666666663</v>
      </c>
      <c r="I158" s="280">
        <v>41.583333333333329</v>
      </c>
      <c r="J158" s="280">
        <v>43.11666666666666</v>
      </c>
      <c r="K158" s="278">
        <v>40.049999999999997</v>
      </c>
      <c r="L158" s="278">
        <v>37.5</v>
      </c>
      <c r="M158" s="278">
        <v>40.384250000000002</v>
      </c>
    </row>
    <row r="159" spans="1:13">
      <c r="A159" s="269">
        <v>149</v>
      </c>
      <c r="B159" s="278" t="s">
        <v>101</v>
      </c>
      <c r="C159" s="279">
        <v>104.75</v>
      </c>
      <c r="D159" s="280">
        <v>103.35000000000001</v>
      </c>
      <c r="E159" s="280">
        <v>100.40000000000002</v>
      </c>
      <c r="F159" s="280">
        <v>96.050000000000011</v>
      </c>
      <c r="G159" s="280">
        <v>93.100000000000023</v>
      </c>
      <c r="H159" s="280">
        <v>107.70000000000002</v>
      </c>
      <c r="I159" s="280">
        <v>110.65</v>
      </c>
      <c r="J159" s="280">
        <v>115.00000000000001</v>
      </c>
      <c r="K159" s="278">
        <v>106.3</v>
      </c>
      <c r="L159" s="278">
        <v>99</v>
      </c>
      <c r="M159" s="278">
        <v>374.14866999999998</v>
      </c>
    </row>
    <row r="160" spans="1:13">
      <c r="A160" s="269">
        <v>150</v>
      </c>
      <c r="B160" s="278" t="s">
        <v>376</v>
      </c>
      <c r="C160" s="279">
        <v>1394.3</v>
      </c>
      <c r="D160" s="280">
        <v>1378.4333333333334</v>
      </c>
      <c r="E160" s="280">
        <v>1355.8666666666668</v>
      </c>
      <c r="F160" s="280">
        <v>1317.4333333333334</v>
      </c>
      <c r="G160" s="280">
        <v>1294.8666666666668</v>
      </c>
      <c r="H160" s="280">
        <v>1416.8666666666668</v>
      </c>
      <c r="I160" s="280">
        <v>1439.4333333333334</v>
      </c>
      <c r="J160" s="280">
        <v>1477.8666666666668</v>
      </c>
      <c r="K160" s="278">
        <v>1401</v>
      </c>
      <c r="L160" s="278">
        <v>1340</v>
      </c>
      <c r="M160" s="278">
        <v>0.23760999999999999</v>
      </c>
    </row>
    <row r="161" spans="1:13">
      <c r="A161" s="269">
        <v>151</v>
      </c>
      <c r="B161" s="278" t="s">
        <v>377</v>
      </c>
      <c r="C161" s="279">
        <v>1326.15</v>
      </c>
      <c r="D161" s="280">
        <v>1358.5666666666666</v>
      </c>
      <c r="E161" s="280">
        <v>1283.1333333333332</v>
      </c>
      <c r="F161" s="280">
        <v>1240.1166666666666</v>
      </c>
      <c r="G161" s="280">
        <v>1164.6833333333332</v>
      </c>
      <c r="H161" s="280">
        <v>1401.5833333333333</v>
      </c>
      <c r="I161" s="280">
        <v>1477.0166666666667</v>
      </c>
      <c r="J161" s="280">
        <v>1520.0333333333333</v>
      </c>
      <c r="K161" s="278">
        <v>1434</v>
      </c>
      <c r="L161" s="278">
        <v>1315.55</v>
      </c>
      <c r="M161" s="278">
        <v>0.13825000000000001</v>
      </c>
    </row>
    <row r="162" spans="1:13">
      <c r="A162" s="269">
        <v>152</v>
      </c>
      <c r="B162" s="278" t="s">
        <v>378</v>
      </c>
      <c r="C162" s="279">
        <v>16.149999999999999</v>
      </c>
      <c r="D162" s="280">
        <v>15.833333333333334</v>
      </c>
      <c r="E162" s="280">
        <v>15.516666666666669</v>
      </c>
      <c r="F162" s="280">
        <v>14.883333333333335</v>
      </c>
      <c r="G162" s="280">
        <v>14.56666666666667</v>
      </c>
      <c r="H162" s="280">
        <v>16.466666666666669</v>
      </c>
      <c r="I162" s="280">
        <v>16.783333333333335</v>
      </c>
      <c r="J162" s="280">
        <v>17.416666666666668</v>
      </c>
      <c r="K162" s="278">
        <v>16.149999999999999</v>
      </c>
      <c r="L162" s="278">
        <v>15.2</v>
      </c>
      <c r="M162" s="278">
        <v>7.54488</v>
      </c>
    </row>
    <row r="163" spans="1:13">
      <c r="A163" s="269">
        <v>153</v>
      </c>
      <c r="B163" s="278" t="s">
        <v>373</v>
      </c>
      <c r="C163" s="279">
        <v>414.3</v>
      </c>
      <c r="D163" s="280">
        <v>413.13333333333338</v>
      </c>
      <c r="E163" s="280">
        <v>406.21666666666675</v>
      </c>
      <c r="F163" s="280">
        <v>398.13333333333338</v>
      </c>
      <c r="G163" s="280">
        <v>391.21666666666675</v>
      </c>
      <c r="H163" s="280">
        <v>421.21666666666675</v>
      </c>
      <c r="I163" s="280">
        <v>428.13333333333338</v>
      </c>
      <c r="J163" s="280">
        <v>436.21666666666675</v>
      </c>
      <c r="K163" s="278">
        <v>420.05</v>
      </c>
      <c r="L163" s="278">
        <v>405.05</v>
      </c>
      <c r="M163" s="278">
        <v>1.9755400000000001</v>
      </c>
    </row>
    <row r="164" spans="1:13">
      <c r="A164" s="269">
        <v>154</v>
      </c>
      <c r="B164" s="278" t="s">
        <v>383</v>
      </c>
      <c r="C164" s="279">
        <v>234.45</v>
      </c>
      <c r="D164" s="280">
        <v>237.66666666666666</v>
      </c>
      <c r="E164" s="280">
        <v>227.33333333333331</v>
      </c>
      <c r="F164" s="280">
        <v>220.21666666666667</v>
      </c>
      <c r="G164" s="280">
        <v>209.88333333333333</v>
      </c>
      <c r="H164" s="280">
        <v>244.7833333333333</v>
      </c>
      <c r="I164" s="280">
        <v>255.11666666666662</v>
      </c>
      <c r="J164" s="280">
        <v>262.23333333333329</v>
      </c>
      <c r="K164" s="278">
        <v>248</v>
      </c>
      <c r="L164" s="278">
        <v>230.55</v>
      </c>
      <c r="M164" s="278">
        <v>2.3435100000000002</v>
      </c>
    </row>
    <row r="165" spans="1:13">
      <c r="A165" s="269">
        <v>155</v>
      </c>
      <c r="B165" s="278" t="s">
        <v>374</v>
      </c>
      <c r="C165" s="279">
        <v>75.650000000000006</v>
      </c>
      <c r="D165" s="280">
        <v>74.833333333333329</v>
      </c>
      <c r="E165" s="280">
        <v>74.016666666666652</v>
      </c>
      <c r="F165" s="280">
        <v>72.383333333333326</v>
      </c>
      <c r="G165" s="280">
        <v>71.566666666666649</v>
      </c>
      <c r="H165" s="280">
        <v>76.466666666666654</v>
      </c>
      <c r="I165" s="280">
        <v>77.283333333333346</v>
      </c>
      <c r="J165" s="280">
        <v>78.916666666666657</v>
      </c>
      <c r="K165" s="278">
        <v>75.650000000000006</v>
      </c>
      <c r="L165" s="278">
        <v>73.2</v>
      </c>
      <c r="M165" s="278">
        <v>2.4910800000000002</v>
      </c>
    </row>
    <row r="166" spans="1:13">
      <c r="A166" s="269">
        <v>156</v>
      </c>
      <c r="B166" s="278" t="s">
        <v>375</v>
      </c>
      <c r="C166" s="279">
        <v>138.30000000000001</v>
      </c>
      <c r="D166" s="280">
        <v>136.65</v>
      </c>
      <c r="E166" s="280">
        <v>132.85000000000002</v>
      </c>
      <c r="F166" s="280">
        <v>127.4</v>
      </c>
      <c r="G166" s="280">
        <v>123.60000000000002</v>
      </c>
      <c r="H166" s="280">
        <v>142.10000000000002</v>
      </c>
      <c r="I166" s="280">
        <v>145.90000000000003</v>
      </c>
      <c r="J166" s="280">
        <v>151.35000000000002</v>
      </c>
      <c r="K166" s="278">
        <v>140.44999999999999</v>
      </c>
      <c r="L166" s="278">
        <v>131.19999999999999</v>
      </c>
      <c r="M166" s="278">
        <v>6.8619300000000001</v>
      </c>
    </row>
    <row r="167" spans="1:13">
      <c r="A167" s="269">
        <v>157</v>
      </c>
      <c r="B167" s="278" t="s">
        <v>246</v>
      </c>
      <c r="C167" s="279">
        <v>151.6</v>
      </c>
      <c r="D167" s="280">
        <v>147.73333333333332</v>
      </c>
      <c r="E167" s="280">
        <v>143.86666666666665</v>
      </c>
      <c r="F167" s="280">
        <v>136.13333333333333</v>
      </c>
      <c r="G167" s="280">
        <v>132.26666666666665</v>
      </c>
      <c r="H167" s="280">
        <v>155.46666666666664</v>
      </c>
      <c r="I167" s="280">
        <v>159.33333333333331</v>
      </c>
      <c r="J167" s="280">
        <v>167.06666666666663</v>
      </c>
      <c r="K167" s="278">
        <v>151.6</v>
      </c>
      <c r="L167" s="278">
        <v>140</v>
      </c>
      <c r="M167" s="278">
        <v>6.06853</v>
      </c>
    </row>
    <row r="168" spans="1:13">
      <c r="A168" s="269">
        <v>158</v>
      </c>
      <c r="B168" s="278" t="s">
        <v>379</v>
      </c>
      <c r="C168" s="279">
        <v>4944</v>
      </c>
      <c r="D168" s="280">
        <v>4972.5333333333338</v>
      </c>
      <c r="E168" s="280">
        <v>4899.4666666666672</v>
      </c>
      <c r="F168" s="280">
        <v>4854.9333333333334</v>
      </c>
      <c r="G168" s="280">
        <v>4781.8666666666668</v>
      </c>
      <c r="H168" s="280">
        <v>5017.0666666666675</v>
      </c>
      <c r="I168" s="280">
        <v>5090.133333333335</v>
      </c>
      <c r="J168" s="280">
        <v>5134.6666666666679</v>
      </c>
      <c r="K168" s="278">
        <v>5045.6000000000004</v>
      </c>
      <c r="L168" s="278">
        <v>4928</v>
      </c>
      <c r="M168" s="278">
        <v>0.10029</v>
      </c>
    </row>
    <row r="169" spans="1:13">
      <c r="A169" s="269">
        <v>159</v>
      </c>
      <c r="B169" s="278" t="s">
        <v>380</v>
      </c>
      <c r="C169" s="279">
        <v>1352.15</v>
      </c>
      <c r="D169" s="280">
        <v>1317.1166666666668</v>
      </c>
      <c r="E169" s="280">
        <v>1241.0333333333335</v>
      </c>
      <c r="F169" s="280">
        <v>1129.9166666666667</v>
      </c>
      <c r="G169" s="280">
        <v>1053.8333333333335</v>
      </c>
      <c r="H169" s="280">
        <v>1428.2333333333336</v>
      </c>
      <c r="I169" s="280">
        <v>1504.3166666666666</v>
      </c>
      <c r="J169" s="280">
        <v>1615.4333333333336</v>
      </c>
      <c r="K169" s="278">
        <v>1393.2</v>
      </c>
      <c r="L169" s="278">
        <v>1206</v>
      </c>
      <c r="M169" s="278">
        <v>0.37996000000000002</v>
      </c>
    </row>
    <row r="170" spans="1:13">
      <c r="A170" s="269">
        <v>160</v>
      </c>
      <c r="B170" s="278" t="s">
        <v>102</v>
      </c>
      <c r="C170" s="279">
        <v>399.75</v>
      </c>
      <c r="D170" s="280">
        <v>400.33333333333331</v>
      </c>
      <c r="E170" s="280">
        <v>393.41666666666663</v>
      </c>
      <c r="F170" s="280">
        <v>387.08333333333331</v>
      </c>
      <c r="G170" s="280">
        <v>380.16666666666663</v>
      </c>
      <c r="H170" s="280">
        <v>406.66666666666663</v>
      </c>
      <c r="I170" s="280">
        <v>413.58333333333326</v>
      </c>
      <c r="J170" s="280">
        <v>419.91666666666663</v>
      </c>
      <c r="K170" s="278">
        <v>407.25</v>
      </c>
      <c r="L170" s="278">
        <v>394</v>
      </c>
      <c r="M170" s="278">
        <v>31.868729999999999</v>
      </c>
    </row>
    <row r="171" spans="1:13">
      <c r="A171" s="269">
        <v>161</v>
      </c>
      <c r="B171" s="278" t="s">
        <v>388</v>
      </c>
      <c r="C171" s="279">
        <v>38.75</v>
      </c>
      <c r="D171" s="280">
        <v>39.199999999999996</v>
      </c>
      <c r="E171" s="280">
        <v>38.04999999999999</v>
      </c>
      <c r="F171" s="280">
        <v>37.349999999999994</v>
      </c>
      <c r="G171" s="280">
        <v>36.199999999999989</v>
      </c>
      <c r="H171" s="280">
        <v>39.899999999999991</v>
      </c>
      <c r="I171" s="280">
        <v>41.05</v>
      </c>
      <c r="J171" s="280">
        <v>41.749999999999993</v>
      </c>
      <c r="K171" s="278">
        <v>40.35</v>
      </c>
      <c r="L171" s="278">
        <v>38.5</v>
      </c>
      <c r="M171" s="278">
        <v>25.13588</v>
      </c>
    </row>
    <row r="172" spans="1:13">
      <c r="A172" s="269">
        <v>162</v>
      </c>
      <c r="B172" s="278" t="s">
        <v>104</v>
      </c>
      <c r="C172" s="279">
        <v>20.149999999999999</v>
      </c>
      <c r="D172" s="280">
        <v>20.25</v>
      </c>
      <c r="E172" s="280">
        <v>19.45</v>
      </c>
      <c r="F172" s="280">
        <v>18.75</v>
      </c>
      <c r="G172" s="280">
        <v>17.95</v>
      </c>
      <c r="H172" s="280">
        <v>20.95</v>
      </c>
      <c r="I172" s="280">
        <v>21.749999999999996</v>
      </c>
      <c r="J172" s="280">
        <v>22.45</v>
      </c>
      <c r="K172" s="278">
        <v>21.05</v>
      </c>
      <c r="L172" s="278">
        <v>19.55</v>
      </c>
      <c r="M172" s="278">
        <v>148.94934000000001</v>
      </c>
    </row>
    <row r="173" spans="1:13">
      <c r="A173" s="269">
        <v>163</v>
      </c>
      <c r="B173" s="278" t="s">
        <v>389</v>
      </c>
      <c r="C173" s="279">
        <v>145.15</v>
      </c>
      <c r="D173" s="280">
        <v>146.35</v>
      </c>
      <c r="E173" s="280">
        <v>142.79999999999998</v>
      </c>
      <c r="F173" s="280">
        <v>140.44999999999999</v>
      </c>
      <c r="G173" s="280">
        <v>136.89999999999998</v>
      </c>
      <c r="H173" s="280">
        <v>148.69999999999999</v>
      </c>
      <c r="I173" s="280">
        <v>152.25</v>
      </c>
      <c r="J173" s="280">
        <v>154.6</v>
      </c>
      <c r="K173" s="278">
        <v>149.9</v>
      </c>
      <c r="L173" s="278">
        <v>144</v>
      </c>
      <c r="M173" s="278">
        <v>12.84525</v>
      </c>
    </row>
    <row r="174" spans="1:13">
      <c r="A174" s="269">
        <v>164</v>
      </c>
      <c r="B174" s="278" t="s">
        <v>381</v>
      </c>
      <c r="C174" s="279">
        <v>1009.9</v>
      </c>
      <c r="D174" s="280">
        <v>1009.7666666666668</v>
      </c>
      <c r="E174" s="280">
        <v>995.13333333333344</v>
      </c>
      <c r="F174" s="280">
        <v>980.36666666666667</v>
      </c>
      <c r="G174" s="280">
        <v>965.73333333333335</v>
      </c>
      <c r="H174" s="280">
        <v>1024.5333333333335</v>
      </c>
      <c r="I174" s="280">
        <v>1039.166666666667</v>
      </c>
      <c r="J174" s="280">
        <v>1053.9333333333336</v>
      </c>
      <c r="K174" s="278">
        <v>1024.4000000000001</v>
      </c>
      <c r="L174" s="278">
        <v>995</v>
      </c>
      <c r="M174" s="278">
        <v>0.53888999999999998</v>
      </c>
    </row>
    <row r="175" spans="1:13">
      <c r="A175" s="269">
        <v>165</v>
      </c>
      <c r="B175" s="278" t="s">
        <v>247</v>
      </c>
      <c r="C175" s="279">
        <v>394.05</v>
      </c>
      <c r="D175" s="280">
        <v>394.58333333333331</v>
      </c>
      <c r="E175" s="280">
        <v>385.86666666666662</v>
      </c>
      <c r="F175" s="280">
        <v>377.68333333333328</v>
      </c>
      <c r="G175" s="280">
        <v>368.96666666666658</v>
      </c>
      <c r="H175" s="280">
        <v>402.76666666666665</v>
      </c>
      <c r="I175" s="280">
        <v>411.48333333333335</v>
      </c>
      <c r="J175" s="280">
        <v>419.66666666666669</v>
      </c>
      <c r="K175" s="278">
        <v>403.3</v>
      </c>
      <c r="L175" s="278">
        <v>386.4</v>
      </c>
      <c r="M175" s="278">
        <v>6.9874099999999997</v>
      </c>
    </row>
    <row r="176" spans="1:13">
      <c r="A176" s="269">
        <v>166</v>
      </c>
      <c r="B176" s="278" t="s">
        <v>105</v>
      </c>
      <c r="C176" s="279">
        <v>658.55</v>
      </c>
      <c r="D176" s="280">
        <v>654.43333333333328</v>
      </c>
      <c r="E176" s="280">
        <v>647.96666666666658</v>
      </c>
      <c r="F176" s="280">
        <v>637.38333333333333</v>
      </c>
      <c r="G176" s="280">
        <v>630.91666666666663</v>
      </c>
      <c r="H176" s="280">
        <v>665.01666666666654</v>
      </c>
      <c r="I176" s="280">
        <v>671.48333333333323</v>
      </c>
      <c r="J176" s="280">
        <v>682.06666666666649</v>
      </c>
      <c r="K176" s="278">
        <v>660.9</v>
      </c>
      <c r="L176" s="278">
        <v>643.85</v>
      </c>
      <c r="M176" s="278">
        <v>11.0899</v>
      </c>
    </row>
    <row r="177" spans="1:13">
      <c r="A177" s="269">
        <v>167</v>
      </c>
      <c r="B177" s="278" t="s">
        <v>248</v>
      </c>
      <c r="C177" s="279">
        <v>380.6</v>
      </c>
      <c r="D177" s="280">
        <v>379.84999999999997</v>
      </c>
      <c r="E177" s="280">
        <v>369.74999999999994</v>
      </c>
      <c r="F177" s="280">
        <v>358.9</v>
      </c>
      <c r="G177" s="280">
        <v>348.79999999999995</v>
      </c>
      <c r="H177" s="280">
        <v>390.69999999999993</v>
      </c>
      <c r="I177" s="280">
        <v>400.79999999999995</v>
      </c>
      <c r="J177" s="280">
        <v>411.64999999999992</v>
      </c>
      <c r="K177" s="278">
        <v>389.95</v>
      </c>
      <c r="L177" s="278">
        <v>369</v>
      </c>
      <c r="M177" s="278">
        <v>4.9105100000000004</v>
      </c>
    </row>
    <row r="178" spans="1:13">
      <c r="A178" s="269">
        <v>168</v>
      </c>
      <c r="B178" s="278" t="s">
        <v>249</v>
      </c>
      <c r="C178" s="279">
        <v>815.3</v>
      </c>
      <c r="D178" s="280">
        <v>817.18333333333339</v>
      </c>
      <c r="E178" s="280">
        <v>805.11666666666679</v>
      </c>
      <c r="F178" s="280">
        <v>794.93333333333339</v>
      </c>
      <c r="G178" s="280">
        <v>782.86666666666679</v>
      </c>
      <c r="H178" s="280">
        <v>827.36666666666679</v>
      </c>
      <c r="I178" s="280">
        <v>839.43333333333339</v>
      </c>
      <c r="J178" s="280">
        <v>849.61666666666679</v>
      </c>
      <c r="K178" s="278">
        <v>829.25</v>
      </c>
      <c r="L178" s="278">
        <v>807</v>
      </c>
      <c r="M178" s="278">
        <v>4.8498299999999999</v>
      </c>
    </row>
    <row r="179" spans="1:13">
      <c r="A179" s="269">
        <v>169</v>
      </c>
      <c r="B179" s="278" t="s">
        <v>390</v>
      </c>
      <c r="C179" s="279">
        <v>66.7</v>
      </c>
      <c r="D179" s="280">
        <v>67.2</v>
      </c>
      <c r="E179" s="280">
        <v>64.100000000000009</v>
      </c>
      <c r="F179" s="280">
        <v>61.5</v>
      </c>
      <c r="G179" s="280">
        <v>58.400000000000006</v>
      </c>
      <c r="H179" s="280">
        <v>69.800000000000011</v>
      </c>
      <c r="I179" s="280">
        <v>72.900000000000006</v>
      </c>
      <c r="J179" s="280">
        <v>75.500000000000014</v>
      </c>
      <c r="K179" s="278">
        <v>70.3</v>
      </c>
      <c r="L179" s="278">
        <v>64.599999999999994</v>
      </c>
      <c r="M179" s="278">
        <v>8.3866999999999994</v>
      </c>
    </row>
    <row r="180" spans="1:13">
      <c r="A180" s="269">
        <v>170</v>
      </c>
      <c r="B180" s="278" t="s">
        <v>382</v>
      </c>
      <c r="C180" s="279">
        <v>181.5</v>
      </c>
      <c r="D180" s="280">
        <v>182.6</v>
      </c>
      <c r="E180" s="280">
        <v>178.2</v>
      </c>
      <c r="F180" s="280">
        <v>174.9</v>
      </c>
      <c r="G180" s="280">
        <v>170.5</v>
      </c>
      <c r="H180" s="280">
        <v>185.89999999999998</v>
      </c>
      <c r="I180" s="280">
        <v>190.3</v>
      </c>
      <c r="J180" s="280">
        <v>193.59999999999997</v>
      </c>
      <c r="K180" s="278">
        <v>187</v>
      </c>
      <c r="L180" s="278">
        <v>179.3</v>
      </c>
      <c r="M180" s="278">
        <v>14.19435</v>
      </c>
    </row>
    <row r="181" spans="1:13">
      <c r="A181" s="269">
        <v>171</v>
      </c>
      <c r="B181" s="278" t="s">
        <v>250</v>
      </c>
      <c r="C181" s="279">
        <v>214.1</v>
      </c>
      <c r="D181" s="280">
        <v>215</v>
      </c>
      <c r="E181" s="280">
        <v>209.1</v>
      </c>
      <c r="F181" s="280">
        <v>204.1</v>
      </c>
      <c r="G181" s="280">
        <v>198.2</v>
      </c>
      <c r="H181" s="280">
        <v>220</v>
      </c>
      <c r="I181" s="280">
        <v>225.89999999999998</v>
      </c>
      <c r="J181" s="280">
        <v>230.9</v>
      </c>
      <c r="K181" s="278">
        <v>220.9</v>
      </c>
      <c r="L181" s="278">
        <v>210</v>
      </c>
      <c r="M181" s="278">
        <v>9.5847499999999997</v>
      </c>
    </row>
    <row r="182" spans="1:13">
      <c r="A182" s="269">
        <v>172</v>
      </c>
      <c r="B182" s="278" t="s">
        <v>106</v>
      </c>
      <c r="C182" s="279">
        <v>617.15</v>
      </c>
      <c r="D182" s="280">
        <v>625.1</v>
      </c>
      <c r="E182" s="280">
        <v>605.80000000000007</v>
      </c>
      <c r="F182" s="280">
        <v>594.45000000000005</v>
      </c>
      <c r="G182" s="280">
        <v>575.15000000000009</v>
      </c>
      <c r="H182" s="280">
        <v>636.45000000000005</v>
      </c>
      <c r="I182" s="280">
        <v>655.75</v>
      </c>
      <c r="J182" s="280">
        <v>667.1</v>
      </c>
      <c r="K182" s="278">
        <v>644.4</v>
      </c>
      <c r="L182" s="278">
        <v>613.75</v>
      </c>
      <c r="M182" s="278">
        <v>27.467580000000002</v>
      </c>
    </row>
    <row r="183" spans="1:13">
      <c r="A183" s="269">
        <v>173</v>
      </c>
      <c r="B183" s="278" t="s">
        <v>384</v>
      </c>
      <c r="C183" s="279">
        <v>79.25</v>
      </c>
      <c r="D183" s="280">
        <v>80.316666666666677</v>
      </c>
      <c r="E183" s="280">
        <v>77.333333333333357</v>
      </c>
      <c r="F183" s="280">
        <v>75.416666666666686</v>
      </c>
      <c r="G183" s="280">
        <v>72.433333333333366</v>
      </c>
      <c r="H183" s="280">
        <v>82.233333333333348</v>
      </c>
      <c r="I183" s="280">
        <v>85.216666666666669</v>
      </c>
      <c r="J183" s="280">
        <v>87.13333333333334</v>
      </c>
      <c r="K183" s="278">
        <v>83.3</v>
      </c>
      <c r="L183" s="278">
        <v>78.400000000000006</v>
      </c>
      <c r="M183" s="278">
        <v>9.2896400000000003</v>
      </c>
    </row>
    <row r="184" spans="1:13">
      <c r="A184" s="269">
        <v>174</v>
      </c>
      <c r="B184" s="278" t="s">
        <v>385</v>
      </c>
      <c r="C184" s="279">
        <v>521.79999999999995</v>
      </c>
      <c r="D184" s="280">
        <v>519.23333333333323</v>
      </c>
      <c r="E184" s="280">
        <v>513.66666666666652</v>
      </c>
      <c r="F184" s="280">
        <v>505.5333333333333</v>
      </c>
      <c r="G184" s="280">
        <v>499.96666666666658</v>
      </c>
      <c r="H184" s="280">
        <v>527.36666666666645</v>
      </c>
      <c r="I184" s="280">
        <v>532.93333333333328</v>
      </c>
      <c r="J184" s="280">
        <v>541.06666666666638</v>
      </c>
      <c r="K184" s="278">
        <v>524.79999999999995</v>
      </c>
      <c r="L184" s="278">
        <v>511.1</v>
      </c>
      <c r="M184" s="278">
        <v>0.14593999999999999</v>
      </c>
    </row>
    <row r="185" spans="1:13">
      <c r="A185" s="269">
        <v>175</v>
      </c>
      <c r="B185" s="278" t="s">
        <v>391</v>
      </c>
      <c r="C185" s="279">
        <v>51.5</v>
      </c>
      <c r="D185" s="280">
        <v>51.216666666666669</v>
      </c>
      <c r="E185" s="280">
        <v>50.283333333333339</v>
      </c>
      <c r="F185" s="280">
        <v>49.06666666666667</v>
      </c>
      <c r="G185" s="280">
        <v>48.13333333333334</v>
      </c>
      <c r="H185" s="280">
        <v>52.433333333333337</v>
      </c>
      <c r="I185" s="280">
        <v>53.366666666666674</v>
      </c>
      <c r="J185" s="280">
        <v>54.583333333333336</v>
      </c>
      <c r="K185" s="278">
        <v>52.15</v>
      </c>
      <c r="L185" s="278">
        <v>50</v>
      </c>
      <c r="M185" s="278">
        <v>12.09769</v>
      </c>
    </row>
    <row r="186" spans="1:13">
      <c r="A186" s="269">
        <v>176</v>
      </c>
      <c r="B186" s="278" t="s">
        <v>251</v>
      </c>
      <c r="C186" s="279">
        <v>222.15</v>
      </c>
      <c r="D186" s="280">
        <v>220.81666666666669</v>
      </c>
      <c r="E186" s="280">
        <v>216.33333333333337</v>
      </c>
      <c r="F186" s="280">
        <v>210.51666666666668</v>
      </c>
      <c r="G186" s="280">
        <v>206.03333333333336</v>
      </c>
      <c r="H186" s="280">
        <v>226.63333333333338</v>
      </c>
      <c r="I186" s="280">
        <v>231.11666666666667</v>
      </c>
      <c r="J186" s="280">
        <v>236.93333333333339</v>
      </c>
      <c r="K186" s="278">
        <v>225.3</v>
      </c>
      <c r="L186" s="278">
        <v>215</v>
      </c>
      <c r="M186" s="278">
        <v>10.03933</v>
      </c>
    </row>
    <row r="187" spans="1:13">
      <c r="A187" s="269">
        <v>177</v>
      </c>
      <c r="B187" s="278" t="s">
        <v>386</v>
      </c>
      <c r="C187" s="279">
        <v>340.2</v>
      </c>
      <c r="D187" s="280">
        <v>340.06666666666666</v>
      </c>
      <c r="E187" s="280">
        <v>334.63333333333333</v>
      </c>
      <c r="F187" s="280">
        <v>329.06666666666666</v>
      </c>
      <c r="G187" s="280">
        <v>323.63333333333333</v>
      </c>
      <c r="H187" s="280">
        <v>345.63333333333333</v>
      </c>
      <c r="I187" s="280">
        <v>351.06666666666661</v>
      </c>
      <c r="J187" s="280">
        <v>356.63333333333333</v>
      </c>
      <c r="K187" s="278">
        <v>345.5</v>
      </c>
      <c r="L187" s="278">
        <v>334.5</v>
      </c>
      <c r="M187" s="278">
        <v>2.1697600000000001</v>
      </c>
    </row>
    <row r="188" spans="1:13">
      <c r="A188" s="269">
        <v>178</v>
      </c>
      <c r="B188" s="278" t="s">
        <v>387</v>
      </c>
      <c r="C188" s="279">
        <v>288.55</v>
      </c>
      <c r="D188" s="280">
        <v>289.55</v>
      </c>
      <c r="E188" s="280">
        <v>285.5</v>
      </c>
      <c r="F188" s="280">
        <v>282.45</v>
      </c>
      <c r="G188" s="280">
        <v>278.39999999999998</v>
      </c>
      <c r="H188" s="280">
        <v>292.60000000000002</v>
      </c>
      <c r="I188" s="280">
        <v>296.65000000000009</v>
      </c>
      <c r="J188" s="280">
        <v>299.70000000000005</v>
      </c>
      <c r="K188" s="278">
        <v>293.60000000000002</v>
      </c>
      <c r="L188" s="278">
        <v>286.5</v>
      </c>
      <c r="M188" s="278">
        <v>22.920719999999999</v>
      </c>
    </row>
    <row r="189" spans="1:13">
      <c r="A189" s="269">
        <v>179</v>
      </c>
      <c r="B189" s="278" t="s">
        <v>392</v>
      </c>
      <c r="C189" s="279">
        <v>666.3</v>
      </c>
      <c r="D189" s="280">
        <v>677.01666666666665</v>
      </c>
      <c r="E189" s="280">
        <v>650.0333333333333</v>
      </c>
      <c r="F189" s="280">
        <v>633.76666666666665</v>
      </c>
      <c r="G189" s="280">
        <v>606.7833333333333</v>
      </c>
      <c r="H189" s="280">
        <v>693.2833333333333</v>
      </c>
      <c r="I189" s="280">
        <v>720.26666666666665</v>
      </c>
      <c r="J189" s="280">
        <v>736.5333333333333</v>
      </c>
      <c r="K189" s="278">
        <v>704</v>
      </c>
      <c r="L189" s="278">
        <v>660.75</v>
      </c>
      <c r="M189" s="278">
        <v>0.15762999999999999</v>
      </c>
    </row>
    <row r="190" spans="1:13">
      <c r="A190" s="269">
        <v>180</v>
      </c>
      <c r="B190" s="278" t="s">
        <v>400</v>
      </c>
      <c r="C190" s="279">
        <v>660.05</v>
      </c>
      <c r="D190" s="280">
        <v>657.18333333333328</v>
      </c>
      <c r="E190" s="280">
        <v>636.36666666666656</v>
      </c>
      <c r="F190" s="280">
        <v>612.68333333333328</v>
      </c>
      <c r="G190" s="280">
        <v>591.86666666666656</v>
      </c>
      <c r="H190" s="280">
        <v>680.86666666666656</v>
      </c>
      <c r="I190" s="280">
        <v>701.68333333333339</v>
      </c>
      <c r="J190" s="280">
        <v>725.36666666666656</v>
      </c>
      <c r="K190" s="278">
        <v>678</v>
      </c>
      <c r="L190" s="278">
        <v>633.5</v>
      </c>
      <c r="M190" s="278">
        <v>1.7007699999999999</v>
      </c>
    </row>
    <row r="191" spans="1:13">
      <c r="A191" s="269">
        <v>181</v>
      </c>
      <c r="B191" s="278" t="s">
        <v>394</v>
      </c>
      <c r="C191" s="279">
        <v>563.29999999999995</v>
      </c>
      <c r="D191" s="280">
        <v>563.44999999999993</v>
      </c>
      <c r="E191" s="280">
        <v>551.89999999999986</v>
      </c>
      <c r="F191" s="280">
        <v>540.49999999999989</v>
      </c>
      <c r="G191" s="280">
        <v>528.94999999999982</v>
      </c>
      <c r="H191" s="280">
        <v>574.84999999999991</v>
      </c>
      <c r="I191" s="280">
        <v>586.39999999999986</v>
      </c>
      <c r="J191" s="280">
        <v>597.79999999999995</v>
      </c>
      <c r="K191" s="278">
        <v>575</v>
      </c>
      <c r="L191" s="278">
        <v>552.04999999999995</v>
      </c>
      <c r="M191" s="278">
        <v>0.12645999999999999</v>
      </c>
    </row>
    <row r="192" spans="1:13">
      <c r="A192" s="269">
        <v>182</v>
      </c>
      <c r="B192" s="278" t="s">
        <v>107</v>
      </c>
      <c r="C192" s="279">
        <v>546.1</v>
      </c>
      <c r="D192" s="280">
        <v>554.33333333333337</v>
      </c>
      <c r="E192" s="280">
        <v>535.76666666666677</v>
      </c>
      <c r="F192" s="280">
        <v>525.43333333333339</v>
      </c>
      <c r="G192" s="280">
        <v>506.86666666666679</v>
      </c>
      <c r="H192" s="280">
        <v>564.66666666666674</v>
      </c>
      <c r="I192" s="280">
        <v>583.23333333333335</v>
      </c>
      <c r="J192" s="280">
        <v>593.56666666666672</v>
      </c>
      <c r="K192" s="278">
        <v>572.9</v>
      </c>
      <c r="L192" s="278">
        <v>544</v>
      </c>
      <c r="M192" s="278">
        <v>26.053370000000001</v>
      </c>
    </row>
    <row r="193" spans="1:13">
      <c r="A193" s="269">
        <v>183</v>
      </c>
      <c r="B193" s="278" t="s">
        <v>109</v>
      </c>
      <c r="C193" s="279">
        <v>578.25</v>
      </c>
      <c r="D193" s="280">
        <v>577.6</v>
      </c>
      <c r="E193" s="280">
        <v>571.70000000000005</v>
      </c>
      <c r="F193" s="280">
        <v>565.15</v>
      </c>
      <c r="G193" s="280">
        <v>559.25</v>
      </c>
      <c r="H193" s="280">
        <v>584.15000000000009</v>
      </c>
      <c r="I193" s="280">
        <v>590.04999999999995</v>
      </c>
      <c r="J193" s="280">
        <v>596.60000000000014</v>
      </c>
      <c r="K193" s="278">
        <v>583.5</v>
      </c>
      <c r="L193" s="278">
        <v>571.04999999999995</v>
      </c>
      <c r="M193" s="278">
        <v>37.721429999999998</v>
      </c>
    </row>
    <row r="194" spans="1:13">
      <c r="A194" s="269">
        <v>184</v>
      </c>
      <c r="B194" s="278" t="s">
        <v>110</v>
      </c>
      <c r="C194" s="279">
        <v>1760.8</v>
      </c>
      <c r="D194" s="280">
        <v>1776.0166666666664</v>
      </c>
      <c r="E194" s="280">
        <v>1733.1333333333328</v>
      </c>
      <c r="F194" s="280">
        <v>1705.4666666666662</v>
      </c>
      <c r="G194" s="280">
        <v>1662.5833333333326</v>
      </c>
      <c r="H194" s="280">
        <v>1803.6833333333329</v>
      </c>
      <c r="I194" s="280">
        <v>1846.5666666666666</v>
      </c>
      <c r="J194" s="280">
        <v>1874.2333333333331</v>
      </c>
      <c r="K194" s="278">
        <v>1818.9</v>
      </c>
      <c r="L194" s="278">
        <v>1748.35</v>
      </c>
      <c r="M194" s="278">
        <v>62.094209999999997</v>
      </c>
    </row>
    <row r="195" spans="1:13">
      <c r="A195" s="269">
        <v>185</v>
      </c>
      <c r="B195" s="278" t="s">
        <v>253</v>
      </c>
      <c r="C195" s="279">
        <v>2685.15</v>
      </c>
      <c r="D195" s="280">
        <v>2710.8333333333335</v>
      </c>
      <c r="E195" s="280">
        <v>2648.3166666666671</v>
      </c>
      <c r="F195" s="280">
        <v>2611.4833333333336</v>
      </c>
      <c r="G195" s="280">
        <v>2548.9666666666672</v>
      </c>
      <c r="H195" s="280">
        <v>2747.666666666667</v>
      </c>
      <c r="I195" s="280">
        <v>2810.1833333333334</v>
      </c>
      <c r="J195" s="280">
        <v>2847.0166666666669</v>
      </c>
      <c r="K195" s="278">
        <v>2773.35</v>
      </c>
      <c r="L195" s="278">
        <v>2674</v>
      </c>
      <c r="M195" s="278">
        <v>2.6933699999999998</v>
      </c>
    </row>
    <row r="196" spans="1:13">
      <c r="A196" s="269">
        <v>186</v>
      </c>
      <c r="B196" s="278" t="s">
        <v>111</v>
      </c>
      <c r="C196" s="279">
        <v>1015.9</v>
      </c>
      <c r="D196" s="280">
        <v>1029.6500000000001</v>
      </c>
      <c r="E196" s="280">
        <v>992.65000000000009</v>
      </c>
      <c r="F196" s="280">
        <v>969.4</v>
      </c>
      <c r="G196" s="280">
        <v>932.4</v>
      </c>
      <c r="H196" s="280">
        <v>1052.9000000000001</v>
      </c>
      <c r="I196" s="280">
        <v>1089.9000000000001</v>
      </c>
      <c r="J196" s="280">
        <v>1113.1500000000003</v>
      </c>
      <c r="K196" s="278">
        <v>1066.6500000000001</v>
      </c>
      <c r="L196" s="278">
        <v>1006.4</v>
      </c>
      <c r="M196" s="278">
        <v>249.06361999999999</v>
      </c>
    </row>
    <row r="197" spans="1:13">
      <c r="A197" s="269">
        <v>187</v>
      </c>
      <c r="B197" s="278" t="s">
        <v>254</v>
      </c>
      <c r="C197" s="279">
        <v>522.04999999999995</v>
      </c>
      <c r="D197" s="280">
        <v>522.69999999999993</v>
      </c>
      <c r="E197" s="280">
        <v>515.59999999999991</v>
      </c>
      <c r="F197" s="280">
        <v>509.15</v>
      </c>
      <c r="G197" s="280">
        <v>502.04999999999995</v>
      </c>
      <c r="H197" s="280">
        <v>529.14999999999986</v>
      </c>
      <c r="I197" s="280">
        <v>536.25</v>
      </c>
      <c r="J197" s="280">
        <v>542.69999999999982</v>
      </c>
      <c r="K197" s="278">
        <v>529.79999999999995</v>
      </c>
      <c r="L197" s="278">
        <v>516.25</v>
      </c>
      <c r="M197" s="278">
        <v>84.302639999999997</v>
      </c>
    </row>
    <row r="198" spans="1:13">
      <c r="A198" s="269">
        <v>188</v>
      </c>
      <c r="B198" s="278" t="s">
        <v>252</v>
      </c>
      <c r="C198" s="279">
        <v>998.3</v>
      </c>
      <c r="D198" s="280">
        <v>998.66666666666663</v>
      </c>
      <c r="E198" s="280">
        <v>977.33333333333326</v>
      </c>
      <c r="F198" s="280">
        <v>956.36666666666667</v>
      </c>
      <c r="G198" s="280">
        <v>935.0333333333333</v>
      </c>
      <c r="H198" s="280">
        <v>1019.6333333333332</v>
      </c>
      <c r="I198" s="280">
        <v>1040.9666666666665</v>
      </c>
      <c r="J198" s="280">
        <v>1061.9333333333332</v>
      </c>
      <c r="K198" s="278">
        <v>1020</v>
      </c>
      <c r="L198" s="278">
        <v>977.7</v>
      </c>
      <c r="M198" s="278">
        <v>4.7608100000000002</v>
      </c>
    </row>
    <row r="199" spans="1:13">
      <c r="A199" s="269">
        <v>189</v>
      </c>
      <c r="B199" s="278" t="s">
        <v>395</v>
      </c>
      <c r="C199" s="279">
        <v>176.65</v>
      </c>
      <c r="D199" s="280">
        <v>178.15</v>
      </c>
      <c r="E199" s="280">
        <v>173.8</v>
      </c>
      <c r="F199" s="280">
        <v>170.95000000000002</v>
      </c>
      <c r="G199" s="280">
        <v>166.60000000000002</v>
      </c>
      <c r="H199" s="280">
        <v>181</v>
      </c>
      <c r="I199" s="280">
        <v>185.34999999999997</v>
      </c>
      <c r="J199" s="280">
        <v>188.2</v>
      </c>
      <c r="K199" s="278">
        <v>182.5</v>
      </c>
      <c r="L199" s="278">
        <v>175.3</v>
      </c>
      <c r="M199" s="278">
        <v>8.8618400000000008</v>
      </c>
    </row>
    <row r="200" spans="1:13">
      <c r="A200" s="269">
        <v>190</v>
      </c>
      <c r="B200" s="278" t="s">
        <v>396</v>
      </c>
      <c r="C200" s="279">
        <v>256.10000000000002</v>
      </c>
      <c r="D200" s="280">
        <v>252.43333333333331</v>
      </c>
      <c r="E200" s="280">
        <v>242.86666666666662</v>
      </c>
      <c r="F200" s="280">
        <v>229.6333333333333</v>
      </c>
      <c r="G200" s="280">
        <v>220.06666666666661</v>
      </c>
      <c r="H200" s="280">
        <v>265.66666666666663</v>
      </c>
      <c r="I200" s="280">
        <v>275.23333333333329</v>
      </c>
      <c r="J200" s="280">
        <v>288.46666666666664</v>
      </c>
      <c r="K200" s="278">
        <v>262</v>
      </c>
      <c r="L200" s="278">
        <v>239.2</v>
      </c>
      <c r="M200" s="278">
        <v>0.96545999999999998</v>
      </c>
    </row>
    <row r="201" spans="1:13">
      <c r="A201" s="269">
        <v>191</v>
      </c>
      <c r="B201" s="278" t="s">
        <v>112</v>
      </c>
      <c r="C201" s="279">
        <v>2384.3000000000002</v>
      </c>
      <c r="D201" s="280">
        <v>2393.0333333333333</v>
      </c>
      <c r="E201" s="280">
        <v>2346.2666666666664</v>
      </c>
      <c r="F201" s="280">
        <v>2308.2333333333331</v>
      </c>
      <c r="G201" s="280">
        <v>2261.4666666666662</v>
      </c>
      <c r="H201" s="280">
        <v>2431.0666666666666</v>
      </c>
      <c r="I201" s="280">
        <v>2477.8333333333339</v>
      </c>
      <c r="J201" s="280">
        <v>2515.8666666666668</v>
      </c>
      <c r="K201" s="278">
        <v>2439.8000000000002</v>
      </c>
      <c r="L201" s="278">
        <v>2355</v>
      </c>
      <c r="M201" s="278">
        <v>23.548200000000001</v>
      </c>
    </row>
    <row r="202" spans="1:13">
      <c r="A202" s="269">
        <v>192</v>
      </c>
      <c r="B202" s="278" t="s">
        <v>113</v>
      </c>
      <c r="C202" s="279">
        <v>330.85</v>
      </c>
      <c r="D202" s="280">
        <v>333.4666666666667</v>
      </c>
      <c r="E202" s="280">
        <v>316.93333333333339</v>
      </c>
      <c r="F202" s="280">
        <v>303.01666666666671</v>
      </c>
      <c r="G202" s="280">
        <v>286.48333333333341</v>
      </c>
      <c r="H202" s="280">
        <v>347.38333333333338</v>
      </c>
      <c r="I202" s="280">
        <v>363.91666666666669</v>
      </c>
      <c r="J202" s="280">
        <v>377.83333333333337</v>
      </c>
      <c r="K202" s="278">
        <v>350</v>
      </c>
      <c r="L202" s="278">
        <v>319.55</v>
      </c>
      <c r="M202" s="278">
        <v>52.602899999999998</v>
      </c>
    </row>
    <row r="203" spans="1:13">
      <c r="A203" s="269">
        <v>193</v>
      </c>
      <c r="B203" s="278" t="s">
        <v>397</v>
      </c>
      <c r="C203" s="279">
        <v>12.8</v>
      </c>
      <c r="D203" s="280">
        <v>12.800000000000002</v>
      </c>
      <c r="E203" s="280">
        <v>12.800000000000004</v>
      </c>
      <c r="F203" s="280">
        <v>12.800000000000002</v>
      </c>
      <c r="G203" s="280">
        <v>12.800000000000004</v>
      </c>
      <c r="H203" s="280">
        <v>12.800000000000004</v>
      </c>
      <c r="I203" s="280">
        <v>12.8</v>
      </c>
      <c r="J203" s="280">
        <v>12.800000000000004</v>
      </c>
      <c r="K203" s="278">
        <v>12.8</v>
      </c>
      <c r="L203" s="278">
        <v>12.8</v>
      </c>
      <c r="M203" s="278">
        <v>26.062180000000001</v>
      </c>
    </row>
    <row r="204" spans="1:13">
      <c r="A204" s="269">
        <v>194</v>
      </c>
      <c r="B204" s="278" t="s">
        <v>399</v>
      </c>
      <c r="C204" s="279">
        <v>62.05</v>
      </c>
      <c r="D204" s="280">
        <v>61.6</v>
      </c>
      <c r="E204" s="280">
        <v>61.150000000000006</v>
      </c>
      <c r="F204" s="280">
        <v>60.250000000000007</v>
      </c>
      <c r="G204" s="280">
        <v>59.800000000000011</v>
      </c>
      <c r="H204" s="280">
        <v>62.5</v>
      </c>
      <c r="I204" s="280">
        <v>62.95</v>
      </c>
      <c r="J204" s="280">
        <v>63.849999999999994</v>
      </c>
      <c r="K204" s="278">
        <v>62.05</v>
      </c>
      <c r="L204" s="278">
        <v>60.7</v>
      </c>
      <c r="M204" s="278">
        <v>2.6876799999999998</v>
      </c>
    </row>
    <row r="205" spans="1:13">
      <c r="A205" s="269">
        <v>195</v>
      </c>
      <c r="B205" s="278" t="s">
        <v>115</v>
      </c>
      <c r="C205" s="279">
        <v>146.35</v>
      </c>
      <c r="D205" s="280">
        <v>149.23333333333332</v>
      </c>
      <c r="E205" s="280">
        <v>142.61666666666665</v>
      </c>
      <c r="F205" s="280">
        <v>138.88333333333333</v>
      </c>
      <c r="G205" s="280">
        <v>132.26666666666665</v>
      </c>
      <c r="H205" s="280">
        <v>152.96666666666664</v>
      </c>
      <c r="I205" s="280">
        <v>159.58333333333331</v>
      </c>
      <c r="J205" s="280">
        <v>163.31666666666663</v>
      </c>
      <c r="K205" s="278">
        <v>155.85</v>
      </c>
      <c r="L205" s="278">
        <v>145.5</v>
      </c>
      <c r="M205" s="278">
        <v>162.12010000000001</v>
      </c>
    </row>
    <row r="206" spans="1:13">
      <c r="A206" s="269">
        <v>196</v>
      </c>
      <c r="B206" s="278" t="s">
        <v>401</v>
      </c>
      <c r="C206" s="279">
        <v>32.049999999999997</v>
      </c>
      <c r="D206" s="280">
        <v>32.25</v>
      </c>
      <c r="E206" s="280">
        <v>30.9</v>
      </c>
      <c r="F206" s="280">
        <v>29.75</v>
      </c>
      <c r="G206" s="280">
        <v>28.4</v>
      </c>
      <c r="H206" s="280">
        <v>33.4</v>
      </c>
      <c r="I206" s="280">
        <v>34.749999999999993</v>
      </c>
      <c r="J206" s="280">
        <v>35.9</v>
      </c>
      <c r="K206" s="278">
        <v>33.6</v>
      </c>
      <c r="L206" s="278">
        <v>31.1</v>
      </c>
      <c r="M206" s="278">
        <v>21.829429999999999</v>
      </c>
    </row>
    <row r="207" spans="1:13">
      <c r="A207" s="269">
        <v>197</v>
      </c>
      <c r="B207" s="278" t="s">
        <v>116</v>
      </c>
      <c r="C207" s="279">
        <v>216.45</v>
      </c>
      <c r="D207" s="280">
        <v>215.78333333333333</v>
      </c>
      <c r="E207" s="280">
        <v>209.06666666666666</v>
      </c>
      <c r="F207" s="280">
        <v>201.68333333333334</v>
      </c>
      <c r="G207" s="280">
        <v>194.96666666666667</v>
      </c>
      <c r="H207" s="280">
        <v>223.16666666666666</v>
      </c>
      <c r="I207" s="280">
        <v>229.8833333333333</v>
      </c>
      <c r="J207" s="280">
        <v>237.26666666666665</v>
      </c>
      <c r="K207" s="278">
        <v>222.5</v>
      </c>
      <c r="L207" s="278">
        <v>208.4</v>
      </c>
      <c r="M207" s="278">
        <v>109.81195</v>
      </c>
    </row>
    <row r="208" spans="1:13">
      <c r="A208" s="269">
        <v>198</v>
      </c>
      <c r="B208" s="278" t="s">
        <v>117</v>
      </c>
      <c r="C208" s="279">
        <v>2111.6999999999998</v>
      </c>
      <c r="D208" s="280">
        <v>2104.7666666666664</v>
      </c>
      <c r="E208" s="280">
        <v>2085.0333333333328</v>
      </c>
      <c r="F208" s="280">
        <v>2058.3666666666663</v>
      </c>
      <c r="G208" s="280">
        <v>2038.6333333333328</v>
      </c>
      <c r="H208" s="280">
        <v>2131.4333333333329</v>
      </c>
      <c r="I208" s="280">
        <v>2151.1666666666665</v>
      </c>
      <c r="J208" s="280">
        <v>2177.833333333333</v>
      </c>
      <c r="K208" s="278">
        <v>2124.5</v>
      </c>
      <c r="L208" s="278">
        <v>2078.1</v>
      </c>
      <c r="M208" s="278">
        <v>42.985169999999997</v>
      </c>
    </row>
    <row r="209" spans="1:13">
      <c r="A209" s="269">
        <v>199</v>
      </c>
      <c r="B209" s="278" t="s">
        <v>255</v>
      </c>
      <c r="C209" s="279">
        <v>172.9</v>
      </c>
      <c r="D209" s="280">
        <v>173.71666666666667</v>
      </c>
      <c r="E209" s="280">
        <v>171.18333333333334</v>
      </c>
      <c r="F209" s="280">
        <v>169.46666666666667</v>
      </c>
      <c r="G209" s="280">
        <v>166.93333333333334</v>
      </c>
      <c r="H209" s="280">
        <v>175.43333333333334</v>
      </c>
      <c r="I209" s="280">
        <v>177.9666666666667</v>
      </c>
      <c r="J209" s="280">
        <v>179.68333333333334</v>
      </c>
      <c r="K209" s="278">
        <v>176.25</v>
      </c>
      <c r="L209" s="278">
        <v>172</v>
      </c>
      <c r="M209" s="278">
        <v>9.4498300000000004</v>
      </c>
    </row>
    <row r="210" spans="1:13">
      <c r="A210" s="269">
        <v>200</v>
      </c>
      <c r="B210" s="278" t="s">
        <v>402</v>
      </c>
      <c r="C210" s="279">
        <v>28693.55</v>
      </c>
      <c r="D210" s="280">
        <v>28686.150000000005</v>
      </c>
      <c r="E210" s="280">
        <v>28232.30000000001</v>
      </c>
      <c r="F210" s="280">
        <v>27771.050000000007</v>
      </c>
      <c r="G210" s="280">
        <v>27317.200000000012</v>
      </c>
      <c r="H210" s="280">
        <v>29147.400000000009</v>
      </c>
      <c r="I210" s="280">
        <v>29601.250000000007</v>
      </c>
      <c r="J210" s="280">
        <v>30062.500000000007</v>
      </c>
      <c r="K210" s="278">
        <v>29140</v>
      </c>
      <c r="L210" s="278">
        <v>28224.9</v>
      </c>
      <c r="M210" s="278">
        <v>0.25386999999999998</v>
      </c>
    </row>
    <row r="211" spans="1:13">
      <c r="A211" s="269">
        <v>201</v>
      </c>
      <c r="B211" s="278" t="s">
        <v>398</v>
      </c>
      <c r="C211" s="279">
        <v>47.45</v>
      </c>
      <c r="D211" s="280">
        <v>47.883333333333333</v>
      </c>
      <c r="E211" s="280">
        <v>46.766666666666666</v>
      </c>
      <c r="F211" s="280">
        <v>46.083333333333336</v>
      </c>
      <c r="G211" s="280">
        <v>44.966666666666669</v>
      </c>
      <c r="H211" s="280">
        <v>48.566666666666663</v>
      </c>
      <c r="I211" s="280">
        <v>49.683333333333323</v>
      </c>
      <c r="J211" s="280">
        <v>50.36666666666666</v>
      </c>
      <c r="K211" s="278">
        <v>49</v>
      </c>
      <c r="L211" s="278">
        <v>47.2</v>
      </c>
      <c r="M211" s="278">
        <v>17.122530000000001</v>
      </c>
    </row>
    <row r="212" spans="1:13">
      <c r="A212" s="269">
        <v>202</v>
      </c>
      <c r="B212" s="278" t="s">
        <v>256</v>
      </c>
      <c r="C212" s="279">
        <v>26.35</v>
      </c>
      <c r="D212" s="280">
        <v>26.016666666666669</v>
      </c>
      <c r="E212" s="280">
        <v>25.233333333333338</v>
      </c>
      <c r="F212" s="280">
        <v>24.116666666666667</v>
      </c>
      <c r="G212" s="280">
        <v>23.333333333333336</v>
      </c>
      <c r="H212" s="280">
        <v>27.13333333333334</v>
      </c>
      <c r="I212" s="280">
        <v>27.916666666666671</v>
      </c>
      <c r="J212" s="280">
        <v>29.033333333333342</v>
      </c>
      <c r="K212" s="278">
        <v>26.8</v>
      </c>
      <c r="L212" s="278">
        <v>24.9</v>
      </c>
      <c r="M212" s="278">
        <v>69.605590000000007</v>
      </c>
    </row>
    <row r="213" spans="1:13">
      <c r="A213" s="269">
        <v>203</v>
      </c>
      <c r="B213" s="278" t="s">
        <v>416</v>
      </c>
      <c r="C213" s="279">
        <v>49.15</v>
      </c>
      <c r="D213" s="280">
        <v>48.466666666666669</v>
      </c>
      <c r="E213" s="280">
        <v>47.783333333333339</v>
      </c>
      <c r="F213" s="280">
        <v>46.416666666666671</v>
      </c>
      <c r="G213" s="280">
        <v>45.733333333333341</v>
      </c>
      <c r="H213" s="280">
        <v>49.833333333333336</v>
      </c>
      <c r="I213" s="280">
        <v>50.516666666666673</v>
      </c>
      <c r="J213" s="280">
        <v>51.883333333333333</v>
      </c>
      <c r="K213" s="278">
        <v>49.15</v>
      </c>
      <c r="L213" s="278">
        <v>47.1</v>
      </c>
      <c r="M213" s="278">
        <v>14.78276</v>
      </c>
    </row>
    <row r="214" spans="1:13">
      <c r="A214" s="269">
        <v>204</v>
      </c>
      <c r="B214" s="278" t="s">
        <v>118</v>
      </c>
      <c r="C214" s="279">
        <v>149</v>
      </c>
      <c r="D214" s="280">
        <v>144.70000000000002</v>
      </c>
      <c r="E214" s="280">
        <v>137.10000000000002</v>
      </c>
      <c r="F214" s="280">
        <v>125.20000000000002</v>
      </c>
      <c r="G214" s="280">
        <v>117.60000000000002</v>
      </c>
      <c r="H214" s="280">
        <v>156.60000000000002</v>
      </c>
      <c r="I214" s="280">
        <v>164.2</v>
      </c>
      <c r="J214" s="280">
        <v>176.10000000000002</v>
      </c>
      <c r="K214" s="278">
        <v>152.30000000000001</v>
      </c>
      <c r="L214" s="278">
        <v>132.80000000000001</v>
      </c>
      <c r="M214" s="278">
        <v>548.29372000000001</v>
      </c>
    </row>
    <row r="215" spans="1:13">
      <c r="A215" s="269">
        <v>205</v>
      </c>
      <c r="B215" s="278" t="s">
        <v>415</v>
      </c>
      <c r="C215" s="279">
        <v>39.4</v>
      </c>
      <c r="D215" s="280">
        <v>38.6</v>
      </c>
      <c r="E215" s="280">
        <v>37.800000000000004</v>
      </c>
      <c r="F215" s="280">
        <v>36.200000000000003</v>
      </c>
      <c r="G215" s="280">
        <v>35.400000000000006</v>
      </c>
      <c r="H215" s="280">
        <v>40.200000000000003</v>
      </c>
      <c r="I215" s="280">
        <v>41</v>
      </c>
      <c r="J215" s="280">
        <v>42.6</v>
      </c>
      <c r="K215" s="278">
        <v>39.4</v>
      </c>
      <c r="L215" s="278">
        <v>37</v>
      </c>
      <c r="M215" s="278">
        <v>6.36775</v>
      </c>
    </row>
    <row r="216" spans="1:13">
      <c r="A216" s="269">
        <v>206</v>
      </c>
      <c r="B216" s="278" t="s">
        <v>259</v>
      </c>
      <c r="C216" s="279">
        <v>87.2</v>
      </c>
      <c r="D216" s="280">
        <v>86.033333333333346</v>
      </c>
      <c r="E216" s="280">
        <v>84.866666666666688</v>
      </c>
      <c r="F216" s="280">
        <v>82.533333333333346</v>
      </c>
      <c r="G216" s="280">
        <v>81.366666666666688</v>
      </c>
      <c r="H216" s="280">
        <v>88.366666666666688</v>
      </c>
      <c r="I216" s="280">
        <v>89.533333333333346</v>
      </c>
      <c r="J216" s="280">
        <v>91.866666666666688</v>
      </c>
      <c r="K216" s="278">
        <v>87.2</v>
      </c>
      <c r="L216" s="278">
        <v>83.7</v>
      </c>
      <c r="M216" s="278">
        <v>23.81212</v>
      </c>
    </row>
    <row r="217" spans="1:13">
      <c r="A217" s="269">
        <v>207</v>
      </c>
      <c r="B217" s="278" t="s">
        <v>119</v>
      </c>
      <c r="C217" s="279">
        <v>359.8</v>
      </c>
      <c r="D217" s="280">
        <v>362.23333333333329</v>
      </c>
      <c r="E217" s="280">
        <v>350.71666666666658</v>
      </c>
      <c r="F217" s="280">
        <v>341.63333333333327</v>
      </c>
      <c r="G217" s="280">
        <v>330.11666666666656</v>
      </c>
      <c r="H217" s="280">
        <v>371.31666666666661</v>
      </c>
      <c r="I217" s="280">
        <v>382.83333333333337</v>
      </c>
      <c r="J217" s="280">
        <v>391.91666666666663</v>
      </c>
      <c r="K217" s="278">
        <v>373.75</v>
      </c>
      <c r="L217" s="278">
        <v>353.15</v>
      </c>
      <c r="M217" s="278">
        <v>468.2765</v>
      </c>
    </row>
    <row r="218" spans="1:13">
      <c r="A218" s="269">
        <v>208</v>
      </c>
      <c r="B218" s="278" t="s">
        <v>257</v>
      </c>
      <c r="C218" s="279">
        <v>1289.7</v>
      </c>
      <c r="D218" s="280">
        <v>1296.3166666666666</v>
      </c>
      <c r="E218" s="280">
        <v>1268.4333333333332</v>
      </c>
      <c r="F218" s="280">
        <v>1247.1666666666665</v>
      </c>
      <c r="G218" s="280">
        <v>1219.2833333333331</v>
      </c>
      <c r="H218" s="280">
        <v>1317.5833333333333</v>
      </c>
      <c r="I218" s="280">
        <v>1345.4666666666665</v>
      </c>
      <c r="J218" s="280">
        <v>1366.7333333333333</v>
      </c>
      <c r="K218" s="278">
        <v>1324.2</v>
      </c>
      <c r="L218" s="278">
        <v>1275.05</v>
      </c>
      <c r="M218" s="278">
        <v>2.1057199999999998</v>
      </c>
    </row>
    <row r="219" spans="1:13">
      <c r="A219" s="269">
        <v>209</v>
      </c>
      <c r="B219" s="278" t="s">
        <v>120</v>
      </c>
      <c r="C219" s="279">
        <v>397.85</v>
      </c>
      <c r="D219" s="280">
        <v>397.76666666666665</v>
      </c>
      <c r="E219" s="280">
        <v>390.0333333333333</v>
      </c>
      <c r="F219" s="280">
        <v>382.21666666666664</v>
      </c>
      <c r="G219" s="280">
        <v>374.48333333333329</v>
      </c>
      <c r="H219" s="280">
        <v>405.58333333333331</v>
      </c>
      <c r="I219" s="280">
        <v>413.31666666666666</v>
      </c>
      <c r="J219" s="280">
        <v>421.13333333333333</v>
      </c>
      <c r="K219" s="278">
        <v>405.5</v>
      </c>
      <c r="L219" s="278">
        <v>389.95</v>
      </c>
      <c r="M219" s="278">
        <v>52.811309999999999</v>
      </c>
    </row>
    <row r="220" spans="1:13">
      <c r="A220" s="269">
        <v>210</v>
      </c>
      <c r="B220" s="278" t="s">
        <v>404</v>
      </c>
      <c r="C220" s="279">
        <v>2591.9499999999998</v>
      </c>
      <c r="D220" s="280">
        <v>2612.6</v>
      </c>
      <c r="E220" s="280">
        <v>2560.1499999999996</v>
      </c>
      <c r="F220" s="280">
        <v>2528.35</v>
      </c>
      <c r="G220" s="280">
        <v>2475.8999999999996</v>
      </c>
      <c r="H220" s="280">
        <v>2644.3999999999996</v>
      </c>
      <c r="I220" s="280">
        <v>2696.8499999999995</v>
      </c>
      <c r="J220" s="280">
        <v>2728.6499999999996</v>
      </c>
      <c r="K220" s="278">
        <v>2665.05</v>
      </c>
      <c r="L220" s="278">
        <v>2580.8000000000002</v>
      </c>
      <c r="M220" s="278">
        <v>6.3400000000000001E-3</v>
      </c>
    </row>
    <row r="221" spans="1:13">
      <c r="A221" s="269">
        <v>211</v>
      </c>
      <c r="B221" s="278" t="s">
        <v>258</v>
      </c>
      <c r="C221" s="279">
        <v>37.299999999999997</v>
      </c>
      <c r="D221" s="280">
        <v>38.266666666666666</v>
      </c>
      <c r="E221" s="280">
        <v>36.083333333333329</v>
      </c>
      <c r="F221" s="280">
        <v>34.86666666666666</v>
      </c>
      <c r="G221" s="280">
        <v>32.683333333333323</v>
      </c>
      <c r="H221" s="280">
        <v>39.483333333333334</v>
      </c>
      <c r="I221" s="280">
        <v>41.666666666666671</v>
      </c>
      <c r="J221" s="280">
        <v>42.88333333333334</v>
      </c>
      <c r="K221" s="278">
        <v>40.450000000000003</v>
      </c>
      <c r="L221" s="278">
        <v>37.049999999999997</v>
      </c>
      <c r="M221" s="278">
        <v>154.37934000000001</v>
      </c>
    </row>
    <row r="222" spans="1:13">
      <c r="A222" s="269">
        <v>212</v>
      </c>
      <c r="B222" s="278" t="s">
        <v>121</v>
      </c>
      <c r="C222" s="279">
        <v>12</v>
      </c>
      <c r="D222" s="280">
        <v>11.933333333333332</v>
      </c>
      <c r="E222" s="280">
        <v>11.266666666666664</v>
      </c>
      <c r="F222" s="280">
        <v>10.533333333333331</v>
      </c>
      <c r="G222" s="280">
        <v>9.8666666666666636</v>
      </c>
      <c r="H222" s="280">
        <v>12.666666666666664</v>
      </c>
      <c r="I222" s="280">
        <v>13.333333333333332</v>
      </c>
      <c r="J222" s="280">
        <v>14.066666666666665</v>
      </c>
      <c r="K222" s="278">
        <v>12.6</v>
      </c>
      <c r="L222" s="278">
        <v>11.2</v>
      </c>
      <c r="M222" s="278">
        <v>19498.622019999999</v>
      </c>
    </row>
    <row r="223" spans="1:13">
      <c r="A223" s="269">
        <v>213</v>
      </c>
      <c r="B223" s="278" t="s">
        <v>405</v>
      </c>
      <c r="C223" s="279">
        <v>18.45</v>
      </c>
      <c r="D223" s="280">
        <v>18.616666666666667</v>
      </c>
      <c r="E223" s="280">
        <v>17.733333333333334</v>
      </c>
      <c r="F223" s="280">
        <v>17.016666666666666</v>
      </c>
      <c r="G223" s="280">
        <v>16.133333333333333</v>
      </c>
      <c r="H223" s="280">
        <v>19.333333333333336</v>
      </c>
      <c r="I223" s="280">
        <v>20.216666666666669</v>
      </c>
      <c r="J223" s="280">
        <v>20.933333333333337</v>
      </c>
      <c r="K223" s="278">
        <v>19.5</v>
      </c>
      <c r="L223" s="278">
        <v>17.899999999999999</v>
      </c>
      <c r="M223" s="278">
        <v>266.12387999999999</v>
      </c>
    </row>
    <row r="224" spans="1:13">
      <c r="A224" s="269">
        <v>214</v>
      </c>
      <c r="B224" s="278" t="s">
        <v>122</v>
      </c>
      <c r="C224" s="279">
        <v>25.75</v>
      </c>
      <c r="D224" s="280">
        <v>25.8</v>
      </c>
      <c r="E224" s="280">
        <v>24.400000000000002</v>
      </c>
      <c r="F224" s="280">
        <v>23.05</v>
      </c>
      <c r="G224" s="280">
        <v>21.650000000000002</v>
      </c>
      <c r="H224" s="280">
        <v>27.150000000000002</v>
      </c>
      <c r="I224" s="280">
        <v>28.55</v>
      </c>
      <c r="J224" s="280">
        <v>29.900000000000002</v>
      </c>
      <c r="K224" s="278">
        <v>27.2</v>
      </c>
      <c r="L224" s="278">
        <v>24.45</v>
      </c>
      <c r="M224" s="278">
        <v>1191.09178</v>
      </c>
    </row>
    <row r="225" spans="1:13">
      <c r="A225" s="269">
        <v>215</v>
      </c>
      <c r="B225" s="278" t="s">
        <v>417</v>
      </c>
      <c r="C225" s="279">
        <v>167.55</v>
      </c>
      <c r="D225" s="280">
        <v>171.15</v>
      </c>
      <c r="E225" s="280">
        <v>162.05000000000001</v>
      </c>
      <c r="F225" s="280">
        <v>156.55000000000001</v>
      </c>
      <c r="G225" s="280">
        <v>147.45000000000002</v>
      </c>
      <c r="H225" s="280">
        <v>176.65</v>
      </c>
      <c r="I225" s="280">
        <v>185.74999999999997</v>
      </c>
      <c r="J225" s="280">
        <v>191.25</v>
      </c>
      <c r="K225" s="278">
        <v>180.25</v>
      </c>
      <c r="L225" s="278">
        <v>165.65</v>
      </c>
      <c r="M225" s="278">
        <v>5.42882</v>
      </c>
    </row>
    <row r="226" spans="1:13">
      <c r="A226" s="269">
        <v>216</v>
      </c>
      <c r="B226" s="278" t="s">
        <v>406</v>
      </c>
      <c r="C226" s="279">
        <v>427.35</v>
      </c>
      <c r="D226" s="280">
        <v>435.45</v>
      </c>
      <c r="E226" s="280">
        <v>415.9</v>
      </c>
      <c r="F226" s="280">
        <v>404.45</v>
      </c>
      <c r="G226" s="280">
        <v>384.9</v>
      </c>
      <c r="H226" s="280">
        <v>446.9</v>
      </c>
      <c r="I226" s="280">
        <v>466.45000000000005</v>
      </c>
      <c r="J226" s="280">
        <v>477.9</v>
      </c>
      <c r="K226" s="278">
        <v>455</v>
      </c>
      <c r="L226" s="278">
        <v>424</v>
      </c>
      <c r="M226" s="278">
        <v>0.83267999999999998</v>
      </c>
    </row>
    <row r="227" spans="1:13">
      <c r="A227" s="269">
        <v>217</v>
      </c>
      <c r="B227" s="278" t="s">
        <v>407</v>
      </c>
      <c r="C227" s="279">
        <v>7.25</v>
      </c>
      <c r="D227" s="280">
        <v>7.3833333333333329</v>
      </c>
      <c r="E227" s="280">
        <v>7.0666666666666655</v>
      </c>
      <c r="F227" s="280">
        <v>6.8833333333333329</v>
      </c>
      <c r="G227" s="280">
        <v>6.5666666666666655</v>
      </c>
      <c r="H227" s="280">
        <v>7.5666666666666655</v>
      </c>
      <c r="I227" s="280">
        <v>7.883333333333332</v>
      </c>
      <c r="J227" s="280">
        <v>8.0666666666666664</v>
      </c>
      <c r="K227" s="278">
        <v>7.7</v>
      </c>
      <c r="L227" s="278">
        <v>7.2</v>
      </c>
      <c r="M227" s="278">
        <v>94.159049999999993</v>
      </c>
    </row>
    <row r="228" spans="1:13">
      <c r="A228" s="269">
        <v>218</v>
      </c>
      <c r="B228" s="278" t="s">
        <v>123</v>
      </c>
      <c r="C228" s="279">
        <v>472.9</v>
      </c>
      <c r="D228" s="280">
        <v>479.61666666666662</v>
      </c>
      <c r="E228" s="280">
        <v>462.53333333333325</v>
      </c>
      <c r="F228" s="280">
        <v>452.16666666666663</v>
      </c>
      <c r="G228" s="280">
        <v>435.08333333333326</v>
      </c>
      <c r="H228" s="280">
        <v>489.98333333333323</v>
      </c>
      <c r="I228" s="280">
        <v>507.06666666666661</v>
      </c>
      <c r="J228" s="280">
        <v>517.43333333333317</v>
      </c>
      <c r="K228" s="278">
        <v>496.7</v>
      </c>
      <c r="L228" s="278">
        <v>469.25</v>
      </c>
      <c r="M228" s="278">
        <v>53.598990000000001</v>
      </c>
    </row>
    <row r="229" spans="1:13">
      <c r="A229" s="269">
        <v>219</v>
      </c>
      <c r="B229" s="278" t="s">
        <v>408</v>
      </c>
      <c r="C229" s="279">
        <v>70.7</v>
      </c>
      <c r="D229" s="280">
        <v>72.183333333333337</v>
      </c>
      <c r="E229" s="280">
        <v>68.066666666666677</v>
      </c>
      <c r="F229" s="280">
        <v>65.433333333333337</v>
      </c>
      <c r="G229" s="280">
        <v>61.316666666666677</v>
      </c>
      <c r="H229" s="280">
        <v>74.816666666666677</v>
      </c>
      <c r="I229" s="280">
        <v>78.933333333333351</v>
      </c>
      <c r="J229" s="280">
        <v>81.566666666666677</v>
      </c>
      <c r="K229" s="278">
        <v>76.3</v>
      </c>
      <c r="L229" s="278">
        <v>69.55</v>
      </c>
      <c r="M229" s="278">
        <v>18.241109999999999</v>
      </c>
    </row>
    <row r="230" spans="1:13">
      <c r="A230" s="269">
        <v>220</v>
      </c>
      <c r="B230" s="278" t="s">
        <v>261</v>
      </c>
      <c r="C230" s="279">
        <v>89.2</v>
      </c>
      <c r="D230" s="280">
        <v>91.333333333333329</v>
      </c>
      <c r="E230" s="280">
        <v>86.166666666666657</v>
      </c>
      <c r="F230" s="280">
        <v>83.133333333333326</v>
      </c>
      <c r="G230" s="280">
        <v>77.966666666666654</v>
      </c>
      <c r="H230" s="280">
        <v>94.36666666666666</v>
      </c>
      <c r="I230" s="280">
        <v>99.533333333333317</v>
      </c>
      <c r="J230" s="280">
        <v>102.56666666666666</v>
      </c>
      <c r="K230" s="278">
        <v>96.5</v>
      </c>
      <c r="L230" s="278">
        <v>88.3</v>
      </c>
      <c r="M230" s="278">
        <v>39.982979999999998</v>
      </c>
    </row>
    <row r="231" spans="1:13">
      <c r="A231" s="269">
        <v>221</v>
      </c>
      <c r="B231" s="278" t="s">
        <v>413</v>
      </c>
      <c r="C231" s="279">
        <v>131.55000000000001</v>
      </c>
      <c r="D231" s="280">
        <v>132.61666666666667</v>
      </c>
      <c r="E231" s="280">
        <v>129.43333333333334</v>
      </c>
      <c r="F231" s="280">
        <v>127.31666666666666</v>
      </c>
      <c r="G231" s="280">
        <v>124.13333333333333</v>
      </c>
      <c r="H231" s="280">
        <v>134.73333333333335</v>
      </c>
      <c r="I231" s="280">
        <v>137.91666666666669</v>
      </c>
      <c r="J231" s="280">
        <v>140.03333333333336</v>
      </c>
      <c r="K231" s="278">
        <v>135.80000000000001</v>
      </c>
      <c r="L231" s="278">
        <v>130.5</v>
      </c>
      <c r="M231" s="278">
        <v>38.94097</v>
      </c>
    </row>
    <row r="232" spans="1:13">
      <c r="A232" s="269">
        <v>222</v>
      </c>
      <c r="B232" s="278" t="s">
        <v>1617</v>
      </c>
      <c r="C232" s="279">
        <v>2306.75</v>
      </c>
      <c r="D232" s="280">
        <v>2312.9</v>
      </c>
      <c r="E232" s="280">
        <v>2258.8500000000004</v>
      </c>
      <c r="F232" s="280">
        <v>2210.9500000000003</v>
      </c>
      <c r="G232" s="280">
        <v>2156.9000000000005</v>
      </c>
      <c r="H232" s="280">
        <v>2360.8000000000002</v>
      </c>
      <c r="I232" s="280">
        <v>2414.8500000000004</v>
      </c>
      <c r="J232" s="280">
        <v>2462.75</v>
      </c>
      <c r="K232" s="278">
        <v>2366.9499999999998</v>
      </c>
      <c r="L232" s="278">
        <v>2265</v>
      </c>
      <c r="M232" s="278">
        <v>1.4962200000000001</v>
      </c>
    </row>
    <row r="233" spans="1:13">
      <c r="A233" s="269">
        <v>223</v>
      </c>
      <c r="B233" s="278" t="s">
        <v>260</v>
      </c>
      <c r="C233" s="279">
        <v>53.55</v>
      </c>
      <c r="D233" s="280">
        <v>54.29999999999999</v>
      </c>
      <c r="E233" s="280">
        <v>52.299999999999983</v>
      </c>
      <c r="F233" s="280">
        <v>51.04999999999999</v>
      </c>
      <c r="G233" s="280">
        <v>49.049999999999983</v>
      </c>
      <c r="H233" s="280">
        <v>55.549999999999983</v>
      </c>
      <c r="I233" s="280">
        <v>57.55</v>
      </c>
      <c r="J233" s="280">
        <v>58.799999999999983</v>
      </c>
      <c r="K233" s="278">
        <v>56.3</v>
      </c>
      <c r="L233" s="278">
        <v>53.05</v>
      </c>
      <c r="M233" s="278">
        <v>62.52252</v>
      </c>
    </row>
    <row r="234" spans="1:13">
      <c r="A234" s="269">
        <v>224</v>
      </c>
      <c r="B234" s="278" t="s">
        <v>124</v>
      </c>
      <c r="C234" s="279">
        <v>1117.3</v>
      </c>
      <c r="D234" s="280">
        <v>1145.6833333333334</v>
      </c>
      <c r="E234" s="280">
        <v>1081.3666666666668</v>
      </c>
      <c r="F234" s="280">
        <v>1045.4333333333334</v>
      </c>
      <c r="G234" s="280">
        <v>981.11666666666679</v>
      </c>
      <c r="H234" s="280">
        <v>1181.6166666666668</v>
      </c>
      <c r="I234" s="280">
        <v>1245.9333333333334</v>
      </c>
      <c r="J234" s="280">
        <v>1281.8666666666668</v>
      </c>
      <c r="K234" s="278">
        <v>1210</v>
      </c>
      <c r="L234" s="278">
        <v>1109.75</v>
      </c>
      <c r="M234" s="278">
        <v>51.175649999999997</v>
      </c>
    </row>
    <row r="235" spans="1:13">
      <c r="A235" s="269">
        <v>225</v>
      </c>
      <c r="B235" s="278" t="s">
        <v>419</v>
      </c>
      <c r="C235" s="279">
        <v>285.3</v>
      </c>
      <c r="D235" s="280">
        <v>285.73333333333335</v>
      </c>
      <c r="E235" s="280">
        <v>284.56666666666672</v>
      </c>
      <c r="F235" s="280">
        <v>283.83333333333337</v>
      </c>
      <c r="G235" s="280">
        <v>282.66666666666674</v>
      </c>
      <c r="H235" s="280">
        <v>286.4666666666667</v>
      </c>
      <c r="I235" s="280">
        <v>287.63333333333333</v>
      </c>
      <c r="J235" s="280">
        <v>288.36666666666667</v>
      </c>
      <c r="K235" s="278">
        <v>286.89999999999998</v>
      </c>
      <c r="L235" s="278">
        <v>285</v>
      </c>
      <c r="M235" s="278">
        <v>5.80823</v>
      </c>
    </row>
    <row r="236" spans="1:13">
      <c r="A236" s="269">
        <v>226</v>
      </c>
      <c r="B236" s="278" t="s">
        <v>125</v>
      </c>
      <c r="C236" s="279">
        <v>451.6</v>
      </c>
      <c r="D236" s="280">
        <v>453.09999999999997</v>
      </c>
      <c r="E236" s="280">
        <v>442.49999999999994</v>
      </c>
      <c r="F236" s="280">
        <v>433.4</v>
      </c>
      <c r="G236" s="280">
        <v>422.79999999999995</v>
      </c>
      <c r="H236" s="280">
        <v>462.19999999999993</v>
      </c>
      <c r="I236" s="280">
        <v>472.79999999999995</v>
      </c>
      <c r="J236" s="280">
        <v>481.89999999999992</v>
      </c>
      <c r="K236" s="278">
        <v>463.7</v>
      </c>
      <c r="L236" s="278">
        <v>444</v>
      </c>
      <c r="M236" s="278">
        <v>428.05772000000002</v>
      </c>
    </row>
    <row r="237" spans="1:13">
      <c r="A237" s="269">
        <v>227</v>
      </c>
      <c r="B237" s="278" t="s">
        <v>420</v>
      </c>
      <c r="C237" s="279">
        <v>55.85</v>
      </c>
      <c r="D237" s="280">
        <v>56.133333333333326</v>
      </c>
      <c r="E237" s="280">
        <v>54.266666666666652</v>
      </c>
      <c r="F237" s="280">
        <v>52.683333333333323</v>
      </c>
      <c r="G237" s="280">
        <v>50.816666666666649</v>
      </c>
      <c r="H237" s="280">
        <v>57.716666666666654</v>
      </c>
      <c r="I237" s="280">
        <v>59.583333333333329</v>
      </c>
      <c r="J237" s="280">
        <v>61.166666666666657</v>
      </c>
      <c r="K237" s="278">
        <v>58</v>
      </c>
      <c r="L237" s="278">
        <v>54.55</v>
      </c>
      <c r="M237" s="278">
        <v>11.151339999999999</v>
      </c>
    </row>
    <row r="238" spans="1:13">
      <c r="A238" s="269">
        <v>228</v>
      </c>
      <c r="B238" s="278" t="s">
        <v>126</v>
      </c>
      <c r="C238" s="279">
        <v>230.2</v>
      </c>
      <c r="D238" s="280">
        <v>233.25</v>
      </c>
      <c r="E238" s="280">
        <v>225.5</v>
      </c>
      <c r="F238" s="280">
        <v>220.8</v>
      </c>
      <c r="G238" s="280">
        <v>213.05</v>
      </c>
      <c r="H238" s="280">
        <v>237.95</v>
      </c>
      <c r="I238" s="280">
        <v>245.7</v>
      </c>
      <c r="J238" s="280">
        <v>250.39999999999998</v>
      </c>
      <c r="K238" s="278">
        <v>241</v>
      </c>
      <c r="L238" s="278">
        <v>228.55</v>
      </c>
      <c r="M238" s="278">
        <v>102.30414</v>
      </c>
    </row>
    <row r="239" spans="1:13">
      <c r="A239" s="269">
        <v>229</v>
      </c>
      <c r="B239" s="278" t="s">
        <v>127</v>
      </c>
      <c r="C239" s="279">
        <v>720.85</v>
      </c>
      <c r="D239" s="280">
        <v>716.88333333333333</v>
      </c>
      <c r="E239" s="280">
        <v>707.9666666666667</v>
      </c>
      <c r="F239" s="280">
        <v>695.08333333333337</v>
      </c>
      <c r="G239" s="280">
        <v>686.16666666666674</v>
      </c>
      <c r="H239" s="280">
        <v>729.76666666666665</v>
      </c>
      <c r="I239" s="280">
        <v>738.68333333333339</v>
      </c>
      <c r="J239" s="280">
        <v>751.56666666666661</v>
      </c>
      <c r="K239" s="278">
        <v>725.8</v>
      </c>
      <c r="L239" s="278">
        <v>704</v>
      </c>
      <c r="M239" s="278">
        <v>107.19123999999999</v>
      </c>
    </row>
    <row r="240" spans="1:13">
      <c r="A240" s="269">
        <v>230</v>
      </c>
      <c r="B240" s="278" t="s">
        <v>421</v>
      </c>
      <c r="C240" s="279">
        <v>283.2</v>
      </c>
      <c r="D240" s="280">
        <v>291.7166666666667</v>
      </c>
      <c r="E240" s="280">
        <v>265.68333333333339</v>
      </c>
      <c r="F240" s="280">
        <v>248.16666666666669</v>
      </c>
      <c r="G240" s="280">
        <v>222.13333333333338</v>
      </c>
      <c r="H240" s="280">
        <v>309.23333333333341</v>
      </c>
      <c r="I240" s="280">
        <v>335.26666666666671</v>
      </c>
      <c r="J240" s="280">
        <v>352.78333333333342</v>
      </c>
      <c r="K240" s="278">
        <v>317.75</v>
      </c>
      <c r="L240" s="278">
        <v>274.2</v>
      </c>
      <c r="M240" s="278">
        <v>31.457609999999999</v>
      </c>
    </row>
    <row r="241" spans="1:13">
      <c r="A241" s="269">
        <v>231</v>
      </c>
      <c r="B241" s="278" t="s">
        <v>422</v>
      </c>
      <c r="C241" s="279">
        <v>92.8</v>
      </c>
      <c r="D241" s="280">
        <v>90.783333333333346</v>
      </c>
      <c r="E241" s="280">
        <v>88.766666666666694</v>
      </c>
      <c r="F241" s="280">
        <v>84.733333333333348</v>
      </c>
      <c r="G241" s="280">
        <v>82.716666666666697</v>
      </c>
      <c r="H241" s="280">
        <v>94.816666666666691</v>
      </c>
      <c r="I241" s="280">
        <v>96.833333333333343</v>
      </c>
      <c r="J241" s="280">
        <v>100.86666666666669</v>
      </c>
      <c r="K241" s="278">
        <v>92.8</v>
      </c>
      <c r="L241" s="278">
        <v>86.75</v>
      </c>
      <c r="M241" s="278">
        <v>3.1653099999999998</v>
      </c>
    </row>
    <row r="242" spans="1:13">
      <c r="A242" s="269">
        <v>232</v>
      </c>
      <c r="B242" s="278" t="s">
        <v>418</v>
      </c>
      <c r="C242" s="279">
        <v>10.35</v>
      </c>
      <c r="D242" s="280">
        <v>10.566666666666666</v>
      </c>
      <c r="E242" s="280">
        <v>10.033333333333333</v>
      </c>
      <c r="F242" s="280">
        <v>9.7166666666666668</v>
      </c>
      <c r="G242" s="280">
        <v>9.1833333333333336</v>
      </c>
      <c r="H242" s="280">
        <v>10.883333333333333</v>
      </c>
      <c r="I242" s="280">
        <v>11.416666666666664</v>
      </c>
      <c r="J242" s="280">
        <v>11.733333333333333</v>
      </c>
      <c r="K242" s="278">
        <v>11.1</v>
      </c>
      <c r="L242" s="278">
        <v>10.25</v>
      </c>
      <c r="M242" s="278">
        <v>69.981129999999993</v>
      </c>
    </row>
    <row r="243" spans="1:13">
      <c r="A243" s="269">
        <v>233</v>
      </c>
      <c r="B243" s="278" t="s">
        <v>128</v>
      </c>
      <c r="C243" s="279">
        <v>93.1</v>
      </c>
      <c r="D243" s="280">
        <v>93.866666666666674</v>
      </c>
      <c r="E243" s="280">
        <v>91.333333333333343</v>
      </c>
      <c r="F243" s="280">
        <v>89.566666666666663</v>
      </c>
      <c r="G243" s="280">
        <v>87.033333333333331</v>
      </c>
      <c r="H243" s="280">
        <v>95.633333333333354</v>
      </c>
      <c r="I243" s="280">
        <v>98.166666666666686</v>
      </c>
      <c r="J243" s="280">
        <v>99.933333333333366</v>
      </c>
      <c r="K243" s="278">
        <v>96.4</v>
      </c>
      <c r="L243" s="278">
        <v>92.1</v>
      </c>
      <c r="M243" s="278">
        <v>393.89102000000003</v>
      </c>
    </row>
    <row r="244" spans="1:13">
      <c r="A244" s="269">
        <v>234</v>
      </c>
      <c r="B244" s="278" t="s">
        <v>263</v>
      </c>
      <c r="C244" s="279">
        <v>1513.65</v>
      </c>
      <c r="D244" s="280">
        <v>1513.8833333333332</v>
      </c>
      <c r="E244" s="280">
        <v>1494.7666666666664</v>
      </c>
      <c r="F244" s="280">
        <v>1475.8833333333332</v>
      </c>
      <c r="G244" s="280">
        <v>1456.7666666666664</v>
      </c>
      <c r="H244" s="280">
        <v>1532.7666666666664</v>
      </c>
      <c r="I244" s="280">
        <v>1551.8833333333332</v>
      </c>
      <c r="J244" s="280">
        <v>1570.7666666666664</v>
      </c>
      <c r="K244" s="278">
        <v>1533</v>
      </c>
      <c r="L244" s="278">
        <v>1495</v>
      </c>
      <c r="M244" s="278">
        <v>5.4862099999999998</v>
      </c>
    </row>
    <row r="245" spans="1:13">
      <c r="A245" s="269">
        <v>235</v>
      </c>
      <c r="B245" s="278" t="s">
        <v>409</v>
      </c>
      <c r="C245" s="279">
        <v>68.8</v>
      </c>
      <c r="D245" s="280">
        <v>69.516666666666666</v>
      </c>
      <c r="E245" s="280">
        <v>67.233333333333334</v>
      </c>
      <c r="F245" s="280">
        <v>65.666666666666671</v>
      </c>
      <c r="G245" s="280">
        <v>63.38333333333334</v>
      </c>
      <c r="H245" s="280">
        <v>71.083333333333329</v>
      </c>
      <c r="I245" s="280">
        <v>73.36666666666666</v>
      </c>
      <c r="J245" s="280">
        <v>74.933333333333323</v>
      </c>
      <c r="K245" s="278">
        <v>71.8</v>
      </c>
      <c r="L245" s="278">
        <v>67.95</v>
      </c>
      <c r="M245" s="278">
        <v>33.519550000000002</v>
      </c>
    </row>
    <row r="246" spans="1:13">
      <c r="A246" s="269">
        <v>236</v>
      </c>
      <c r="B246" s="278" t="s">
        <v>410</v>
      </c>
      <c r="C246" s="279">
        <v>90.95</v>
      </c>
      <c r="D246" s="280">
        <v>92.316666666666663</v>
      </c>
      <c r="E246" s="280">
        <v>88.633333333333326</v>
      </c>
      <c r="F246" s="280">
        <v>86.316666666666663</v>
      </c>
      <c r="G246" s="280">
        <v>82.633333333333326</v>
      </c>
      <c r="H246" s="280">
        <v>94.633333333333326</v>
      </c>
      <c r="I246" s="280">
        <v>98.316666666666663</v>
      </c>
      <c r="J246" s="280">
        <v>100.63333333333333</v>
      </c>
      <c r="K246" s="278">
        <v>96</v>
      </c>
      <c r="L246" s="278">
        <v>90</v>
      </c>
      <c r="M246" s="278">
        <v>24.190249999999999</v>
      </c>
    </row>
    <row r="247" spans="1:13">
      <c r="A247" s="269">
        <v>237</v>
      </c>
      <c r="B247" s="278" t="s">
        <v>403</v>
      </c>
      <c r="C247" s="279">
        <v>426.6</v>
      </c>
      <c r="D247" s="280">
        <v>421.93333333333334</v>
      </c>
      <c r="E247" s="280">
        <v>400.16666666666669</v>
      </c>
      <c r="F247" s="280">
        <v>373.73333333333335</v>
      </c>
      <c r="G247" s="280">
        <v>351.9666666666667</v>
      </c>
      <c r="H247" s="280">
        <v>448.36666666666667</v>
      </c>
      <c r="I247" s="280">
        <v>470.13333333333333</v>
      </c>
      <c r="J247" s="280">
        <v>496.56666666666666</v>
      </c>
      <c r="K247" s="278">
        <v>443.7</v>
      </c>
      <c r="L247" s="278">
        <v>395.5</v>
      </c>
      <c r="M247" s="278">
        <v>11.456110000000001</v>
      </c>
    </row>
    <row r="248" spans="1:13">
      <c r="A248" s="269">
        <v>238</v>
      </c>
      <c r="B248" s="278" t="s">
        <v>129</v>
      </c>
      <c r="C248" s="279">
        <v>197.65</v>
      </c>
      <c r="D248" s="280">
        <v>199.43333333333331</v>
      </c>
      <c r="E248" s="280">
        <v>195.21666666666661</v>
      </c>
      <c r="F248" s="280">
        <v>192.7833333333333</v>
      </c>
      <c r="G248" s="280">
        <v>188.56666666666661</v>
      </c>
      <c r="H248" s="280">
        <v>201.86666666666662</v>
      </c>
      <c r="I248" s="280">
        <v>206.08333333333331</v>
      </c>
      <c r="J248" s="280">
        <v>208.51666666666662</v>
      </c>
      <c r="K248" s="278">
        <v>203.65</v>
      </c>
      <c r="L248" s="278">
        <v>197</v>
      </c>
      <c r="M248" s="278">
        <v>195.5538</v>
      </c>
    </row>
    <row r="249" spans="1:13">
      <c r="A249" s="269">
        <v>239</v>
      </c>
      <c r="B249" s="278" t="s">
        <v>414</v>
      </c>
      <c r="C249" s="279">
        <v>206</v>
      </c>
      <c r="D249" s="280">
        <v>202.66666666666666</v>
      </c>
      <c r="E249" s="280">
        <v>199.33333333333331</v>
      </c>
      <c r="F249" s="280">
        <v>192.66666666666666</v>
      </c>
      <c r="G249" s="280">
        <v>189.33333333333331</v>
      </c>
      <c r="H249" s="280">
        <v>209.33333333333331</v>
      </c>
      <c r="I249" s="280">
        <v>212.66666666666663</v>
      </c>
      <c r="J249" s="280">
        <v>219.33333333333331</v>
      </c>
      <c r="K249" s="278">
        <v>206</v>
      </c>
      <c r="L249" s="278">
        <v>196</v>
      </c>
      <c r="M249" s="278">
        <v>1.46262</v>
      </c>
    </row>
    <row r="250" spans="1:13">
      <c r="A250" s="269">
        <v>240</v>
      </c>
      <c r="B250" s="278" t="s">
        <v>411</v>
      </c>
      <c r="C250" s="279">
        <v>42.5</v>
      </c>
      <c r="D250" s="280">
        <v>43</v>
      </c>
      <c r="E250" s="280">
        <v>41</v>
      </c>
      <c r="F250" s="280">
        <v>39.5</v>
      </c>
      <c r="G250" s="280">
        <v>37.5</v>
      </c>
      <c r="H250" s="280">
        <v>44.5</v>
      </c>
      <c r="I250" s="280">
        <v>46.5</v>
      </c>
      <c r="J250" s="280">
        <v>48</v>
      </c>
      <c r="K250" s="278">
        <v>45</v>
      </c>
      <c r="L250" s="278">
        <v>41.5</v>
      </c>
      <c r="M250" s="278">
        <v>5.8837900000000003</v>
      </c>
    </row>
    <row r="251" spans="1:13">
      <c r="A251" s="269">
        <v>241</v>
      </c>
      <c r="B251" s="278" t="s">
        <v>412</v>
      </c>
      <c r="C251" s="279">
        <v>87.95</v>
      </c>
      <c r="D251" s="280">
        <v>88.75</v>
      </c>
      <c r="E251" s="280">
        <v>86.6</v>
      </c>
      <c r="F251" s="280">
        <v>85.25</v>
      </c>
      <c r="G251" s="280">
        <v>83.1</v>
      </c>
      <c r="H251" s="280">
        <v>90.1</v>
      </c>
      <c r="I251" s="280">
        <v>92.25</v>
      </c>
      <c r="J251" s="280">
        <v>93.6</v>
      </c>
      <c r="K251" s="278">
        <v>90.9</v>
      </c>
      <c r="L251" s="278">
        <v>87.4</v>
      </c>
      <c r="M251" s="278">
        <v>8.3610699999999998</v>
      </c>
    </row>
    <row r="252" spans="1:13">
      <c r="A252" s="269">
        <v>242</v>
      </c>
      <c r="B252" s="278" t="s">
        <v>432</v>
      </c>
      <c r="C252" s="279">
        <v>15.95</v>
      </c>
      <c r="D252" s="280">
        <v>15.733333333333334</v>
      </c>
      <c r="E252" s="280">
        <v>15.516666666666669</v>
      </c>
      <c r="F252" s="280">
        <v>15.083333333333336</v>
      </c>
      <c r="G252" s="280">
        <v>14.866666666666671</v>
      </c>
      <c r="H252" s="280">
        <v>16.166666666666668</v>
      </c>
      <c r="I252" s="280">
        <v>16.383333333333333</v>
      </c>
      <c r="J252" s="280">
        <v>16.816666666666666</v>
      </c>
      <c r="K252" s="278">
        <v>15.95</v>
      </c>
      <c r="L252" s="278">
        <v>15.3</v>
      </c>
      <c r="M252" s="278">
        <v>91.744500000000002</v>
      </c>
    </row>
    <row r="253" spans="1:13">
      <c r="A253" s="269">
        <v>243</v>
      </c>
      <c r="B253" s="278" t="s">
        <v>429</v>
      </c>
      <c r="C253" s="279">
        <v>40.6</v>
      </c>
      <c r="D253" s="280">
        <v>41.266666666666666</v>
      </c>
      <c r="E253" s="280">
        <v>39.633333333333333</v>
      </c>
      <c r="F253" s="280">
        <v>38.666666666666664</v>
      </c>
      <c r="G253" s="280">
        <v>37.033333333333331</v>
      </c>
      <c r="H253" s="280">
        <v>42.233333333333334</v>
      </c>
      <c r="I253" s="280">
        <v>43.86666666666666</v>
      </c>
      <c r="J253" s="280">
        <v>44.833333333333336</v>
      </c>
      <c r="K253" s="278">
        <v>42.9</v>
      </c>
      <c r="L253" s="278">
        <v>40.299999999999997</v>
      </c>
      <c r="M253" s="278">
        <v>20.676860000000001</v>
      </c>
    </row>
    <row r="254" spans="1:13">
      <c r="A254" s="269">
        <v>244</v>
      </c>
      <c r="B254" s="278" t="s">
        <v>430</v>
      </c>
      <c r="C254" s="279">
        <v>79.349999999999994</v>
      </c>
      <c r="D254" s="280">
        <v>80.083333333333329</v>
      </c>
      <c r="E254" s="280">
        <v>77.966666666666654</v>
      </c>
      <c r="F254" s="280">
        <v>76.583333333333329</v>
      </c>
      <c r="G254" s="280">
        <v>74.466666666666654</v>
      </c>
      <c r="H254" s="280">
        <v>81.466666666666654</v>
      </c>
      <c r="I254" s="280">
        <v>83.583333333333329</v>
      </c>
      <c r="J254" s="280">
        <v>84.966666666666654</v>
      </c>
      <c r="K254" s="278">
        <v>82.2</v>
      </c>
      <c r="L254" s="278">
        <v>78.7</v>
      </c>
      <c r="M254" s="278">
        <v>27.591449999999998</v>
      </c>
    </row>
    <row r="255" spans="1:13">
      <c r="A255" s="269">
        <v>245</v>
      </c>
      <c r="B255" s="278" t="s">
        <v>433</v>
      </c>
      <c r="C255" s="279">
        <v>31.1</v>
      </c>
      <c r="D255" s="280">
        <v>31.583333333333332</v>
      </c>
      <c r="E255" s="280">
        <v>30.166666666666664</v>
      </c>
      <c r="F255" s="280">
        <v>29.233333333333331</v>
      </c>
      <c r="G255" s="280">
        <v>27.816666666666663</v>
      </c>
      <c r="H255" s="280">
        <v>32.516666666666666</v>
      </c>
      <c r="I255" s="280">
        <v>33.93333333333333</v>
      </c>
      <c r="J255" s="280">
        <v>34.866666666666667</v>
      </c>
      <c r="K255" s="278">
        <v>33</v>
      </c>
      <c r="L255" s="278">
        <v>30.65</v>
      </c>
      <c r="M255" s="278">
        <v>36.509950000000003</v>
      </c>
    </row>
    <row r="256" spans="1:13">
      <c r="A256" s="269">
        <v>246</v>
      </c>
      <c r="B256" s="278" t="s">
        <v>423</v>
      </c>
      <c r="C256" s="279">
        <v>711.9</v>
      </c>
      <c r="D256" s="280">
        <v>710.9</v>
      </c>
      <c r="E256" s="280">
        <v>704.55</v>
      </c>
      <c r="F256" s="280">
        <v>697.19999999999993</v>
      </c>
      <c r="G256" s="280">
        <v>690.84999999999991</v>
      </c>
      <c r="H256" s="280">
        <v>718.25</v>
      </c>
      <c r="I256" s="280">
        <v>724.60000000000014</v>
      </c>
      <c r="J256" s="280">
        <v>731.95</v>
      </c>
      <c r="K256" s="278">
        <v>717.25</v>
      </c>
      <c r="L256" s="278">
        <v>703.55</v>
      </c>
      <c r="M256" s="278">
        <v>1.04956</v>
      </c>
    </row>
    <row r="257" spans="1:13">
      <c r="A257" s="269">
        <v>247</v>
      </c>
      <c r="B257" s="278" t="s">
        <v>437</v>
      </c>
      <c r="C257" s="279">
        <v>2343.15</v>
      </c>
      <c r="D257" s="280">
        <v>2362.3166666666666</v>
      </c>
      <c r="E257" s="280">
        <v>2293.6333333333332</v>
      </c>
      <c r="F257" s="280">
        <v>2244.1166666666668</v>
      </c>
      <c r="G257" s="280">
        <v>2175.4333333333334</v>
      </c>
      <c r="H257" s="280">
        <v>2411.833333333333</v>
      </c>
      <c r="I257" s="280">
        <v>2480.5166666666664</v>
      </c>
      <c r="J257" s="280">
        <v>2530.0333333333328</v>
      </c>
      <c r="K257" s="278">
        <v>2431</v>
      </c>
      <c r="L257" s="278">
        <v>2312.8000000000002</v>
      </c>
      <c r="M257" s="278">
        <v>9.7460000000000005E-2</v>
      </c>
    </row>
    <row r="258" spans="1:13">
      <c r="A258" s="269">
        <v>248</v>
      </c>
      <c r="B258" s="278" t="s">
        <v>434</v>
      </c>
      <c r="C258" s="279">
        <v>57.8</v>
      </c>
      <c r="D258" s="280">
        <v>58.949999999999996</v>
      </c>
      <c r="E258" s="280">
        <v>55.899999999999991</v>
      </c>
      <c r="F258" s="280">
        <v>53.999999999999993</v>
      </c>
      <c r="G258" s="280">
        <v>50.949999999999989</v>
      </c>
      <c r="H258" s="280">
        <v>60.849999999999994</v>
      </c>
      <c r="I258" s="280">
        <v>63.899999999999991</v>
      </c>
      <c r="J258" s="280">
        <v>65.8</v>
      </c>
      <c r="K258" s="278">
        <v>62</v>
      </c>
      <c r="L258" s="278">
        <v>57.05</v>
      </c>
      <c r="M258" s="278">
        <v>22.104469999999999</v>
      </c>
    </row>
    <row r="259" spans="1:13">
      <c r="A259" s="269">
        <v>249</v>
      </c>
      <c r="B259" s="278" t="s">
        <v>130</v>
      </c>
      <c r="C259" s="279">
        <v>143.69999999999999</v>
      </c>
      <c r="D259" s="280">
        <v>145.53333333333333</v>
      </c>
      <c r="E259" s="280">
        <v>140.21666666666667</v>
      </c>
      <c r="F259" s="280">
        <v>136.73333333333335</v>
      </c>
      <c r="G259" s="280">
        <v>131.41666666666669</v>
      </c>
      <c r="H259" s="280">
        <v>149.01666666666665</v>
      </c>
      <c r="I259" s="280">
        <v>154.33333333333331</v>
      </c>
      <c r="J259" s="280">
        <v>157.81666666666663</v>
      </c>
      <c r="K259" s="278">
        <v>150.85</v>
      </c>
      <c r="L259" s="278">
        <v>142.05000000000001</v>
      </c>
      <c r="M259" s="278">
        <v>214.69702000000001</v>
      </c>
    </row>
    <row r="260" spans="1:13">
      <c r="A260" s="269">
        <v>250</v>
      </c>
      <c r="B260" s="278" t="s">
        <v>431</v>
      </c>
      <c r="C260" s="279">
        <v>9.35</v>
      </c>
      <c r="D260" s="280">
        <v>9.2333333333333325</v>
      </c>
      <c r="E260" s="280">
        <v>9.1166666666666654</v>
      </c>
      <c r="F260" s="280">
        <v>8.8833333333333329</v>
      </c>
      <c r="G260" s="280">
        <v>8.7666666666666657</v>
      </c>
      <c r="H260" s="280">
        <v>9.466666666666665</v>
      </c>
      <c r="I260" s="280">
        <v>9.5833333333333321</v>
      </c>
      <c r="J260" s="280">
        <v>9.8166666666666647</v>
      </c>
      <c r="K260" s="278">
        <v>9.35</v>
      </c>
      <c r="L260" s="278">
        <v>9</v>
      </c>
      <c r="M260" s="278">
        <v>16.22287</v>
      </c>
    </row>
    <row r="261" spans="1:13">
      <c r="A261" s="269">
        <v>251</v>
      </c>
      <c r="B261" s="278" t="s">
        <v>424</v>
      </c>
      <c r="C261" s="279">
        <v>1170.45</v>
      </c>
      <c r="D261" s="280">
        <v>1170.8166666666666</v>
      </c>
      <c r="E261" s="280">
        <v>1155.6333333333332</v>
      </c>
      <c r="F261" s="280">
        <v>1140.8166666666666</v>
      </c>
      <c r="G261" s="280">
        <v>1125.6333333333332</v>
      </c>
      <c r="H261" s="280">
        <v>1185.6333333333332</v>
      </c>
      <c r="I261" s="280">
        <v>1200.8166666666666</v>
      </c>
      <c r="J261" s="280">
        <v>1215.6333333333332</v>
      </c>
      <c r="K261" s="278">
        <v>1186</v>
      </c>
      <c r="L261" s="278">
        <v>1156</v>
      </c>
      <c r="M261" s="278">
        <v>0.30409000000000003</v>
      </c>
    </row>
    <row r="262" spans="1:13">
      <c r="A262" s="269">
        <v>252</v>
      </c>
      <c r="B262" s="278" t="s">
        <v>425</v>
      </c>
      <c r="C262" s="279">
        <v>247.75</v>
      </c>
      <c r="D262" s="280">
        <v>246.76666666666665</v>
      </c>
      <c r="E262" s="280">
        <v>242.5333333333333</v>
      </c>
      <c r="F262" s="280">
        <v>237.31666666666666</v>
      </c>
      <c r="G262" s="280">
        <v>233.08333333333331</v>
      </c>
      <c r="H262" s="280">
        <v>251.98333333333329</v>
      </c>
      <c r="I262" s="280">
        <v>256.21666666666664</v>
      </c>
      <c r="J262" s="280">
        <v>261.43333333333328</v>
      </c>
      <c r="K262" s="278">
        <v>251</v>
      </c>
      <c r="L262" s="278">
        <v>241.55</v>
      </c>
      <c r="M262" s="278">
        <v>4.5630899999999999</v>
      </c>
    </row>
    <row r="263" spans="1:13">
      <c r="A263" s="269">
        <v>253</v>
      </c>
      <c r="B263" s="278" t="s">
        <v>426</v>
      </c>
      <c r="C263" s="279">
        <v>96.25</v>
      </c>
      <c r="D263" s="280">
        <v>96.899999999999991</v>
      </c>
      <c r="E263" s="280">
        <v>94.449999999999989</v>
      </c>
      <c r="F263" s="280">
        <v>92.649999999999991</v>
      </c>
      <c r="G263" s="280">
        <v>90.199999999999989</v>
      </c>
      <c r="H263" s="280">
        <v>98.699999999999989</v>
      </c>
      <c r="I263" s="280">
        <v>101.15</v>
      </c>
      <c r="J263" s="280">
        <v>102.94999999999999</v>
      </c>
      <c r="K263" s="278">
        <v>99.35</v>
      </c>
      <c r="L263" s="278">
        <v>95.1</v>
      </c>
      <c r="M263" s="278">
        <v>19.323360000000001</v>
      </c>
    </row>
    <row r="264" spans="1:13">
      <c r="A264" s="269">
        <v>254</v>
      </c>
      <c r="B264" s="278" t="s">
        <v>427</v>
      </c>
      <c r="C264" s="279">
        <v>64.150000000000006</v>
      </c>
      <c r="D264" s="280">
        <v>62.916666666666679</v>
      </c>
      <c r="E264" s="280">
        <v>59.633333333333354</v>
      </c>
      <c r="F264" s="280">
        <v>55.116666666666674</v>
      </c>
      <c r="G264" s="280">
        <v>51.83333333333335</v>
      </c>
      <c r="H264" s="280">
        <v>67.433333333333366</v>
      </c>
      <c r="I264" s="280">
        <v>70.716666666666669</v>
      </c>
      <c r="J264" s="280">
        <v>75.233333333333363</v>
      </c>
      <c r="K264" s="278">
        <v>66.2</v>
      </c>
      <c r="L264" s="278">
        <v>58.4</v>
      </c>
      <c r="M264" s="278">
        <v>52.922539999999998</v>
      </c>
    </row>
    <row r="265" spans="1:13">
      <c r="A265" s="269">
        <v>255</v>
      </c>
      <c r="B265" s="278" t="s">
        <v>428</v>
      </c>
      <c r="C265" s="279">
        <v>71.900000000000006</v>
      </c>
      <c r="D265" s="280">
        <v>72.2</v>
      </c>
      <c r="E265" s="280">
        <v>70.400000000000006</v>
      </c>
      <c r="F265" s="280">
        <v>68.900000000000006</v>
      </c>
      <c r="G265" s="280">
        <v>67.100000000000009</v>
      </c>
      <c r="H265" s="280">
        <v>73.7</v>
      </c>
      <c r="I265" s="280">
        <v>75.499999999999986</v>
      </c>
      <c r="J265" s="280">
        <v>77</v>
      </c>
      <c r="K265" s="278">
        <v>74</v>
      </c>
      <c r="L265" s="278">
        <v>70.7</v>
      </c>
      <c r="M265" s="278">
        <v>14.47129</v>
      </c>
    </row>
    <row r="266" spans="1:13">
      <c r="A266" s="269">
        <v>256</v>
      </c>
      <c r="B266" s="278" t="s">
        <v>436</v>
      </c>
      <c r="C266" s="279">
        <v>34.65</v>
      </c>
      <c r="D266" s="280">
        <v>35.116666666666667</v>
      </c>
      <c r="E266" s="280">
        <v>33.533333333333331</v>
      </c>
      <c r="F266" s="280">
        <v>32.416666666666664</v>
      </c>
      <c r="G266" s="280">
        <v>30.833333333333329</v>
      </c>
      <c r="H266" s="280">
        <v>36.233333333333334</v>
      </c>
      <c r="I266" s="280">
        <v>37.816666666666663</v>
      </c>
      <c r="J266" s="280">
        <v>38.933333333333337</v>
      </c>
      <c r="K266" s="278">
        <v>36.700000000000003</v>
      </c>
      <c r="L266" s="278">
        <v>34</v>
      </c>
      <c r="M266" s="278">
        <v>10.273339999999999</v>
      </c>
    </row>
    <row r="267" spans="1:13">
      <c r="A267" s="269">
        <v>257</v>
      </c>
      <c r="B267" s="278" t="s">
        <v>435</v>
      </c>
      <c r="C267" s="279">
        <v>51.2</v>
      </c>
      <c r="D267" s="280">
        <v>52.733333333333327</v>
      </c>
      <c r="E267" s="280">
        <v>48.466666666666654</v>
      </c>
      <c r="F267" s="280">
        <v>45.733333333333327</v>
      </c>
      <c r="G267" s="280">
        <v>41.466666666666654</v>
      </c>
      <c r="H267" s="280">
        <v>55.466666666666654</v>
      </c>
      <c r="I267" s="280">
        <v>59.73333333333332</v>
      </c>
      <c r="J267" s="280">
        <v>62.466666666666654</v>
      </c>
      <c r="K267" s="278">
        <v>57</v>
      </c>
      <c r="L267" s="278">
        <v>50</v>
      </c>
      <c r="M267" s="278">
        <v>9.0210799999999995</v>
      </c>
    </row>
    <row r="268" spans="1:13">
      <c r="A268" s="269">
        <v>258</v>
      </c>
      <c r="B268" s="278" t="s">
        <v>264</v>
      </c>
      <c r="C268" s="279">
        <v>45.8</v>
      </c>
      <c r="D268" s="280">
        <v>46.1</v>
      </c>
      <c r="E268" s="280">
        <v>44.7</v>
      </c>
      <c r="F268" s="280">
        <v>43.6</v>
      </c>
      <c r="G268" s="280">
        <v>42.2</v>
      </c>
      <c r="H268" s="280">
        <v>47.2</v>
      </c>
      <c r="I268" s="280">
        <v>48.599999999999994</v>
      </c>
      <c r="J268" s="280">
        <v>49.7</v>
      </c>
      <c r="K268" s="278">
        <v>47.5</v>
      </c>
      <c r="L268" s="278">
        <v>45</v>
      </c>
      <c r="M268" s="278">
        <v>55.920459999999999</v>
      </c>
    </row>
    <row r="269" spans="1:13">
      <c r="A269" s="269">
        <v>259</v>
      </c>
      <c r="B269" s="278" t="s">
        <v>131</v>
      </c>
      <c r="C269" s="279">
        <v>194.95</v>
      </c>
      <c r="D269" s="280">
        <v>196.4</v>
      </c>
      <c r="E269" s="280">
        <v>190.8</v>
      </c>
      <c r="F269" s="280">
        <v>186.65</v>
      </c>
      <c r="G269" s="280">
        <v>181.05</v>
      </c>
      <c r="H269" s="280">
        <v>200.55</v>
      </c>
      <c r="I269" s="280">
        <v>206.14999999999998</v>
      </c>
      <c r="J269" s="280">
        <v>210.3</v>
      </c>
      <c r="K269" s="278">
        <v>202</v>
      </c>
      <c r="L269" s="278">
        <v>192.25</v>
      </c>
      <c r="M269" s="278">
        <v>135.22910999999999</v>
      </c>
    </row>
    <row r="270" spans="1:13">
      <c r="A270" s="269">
        <v>260</v>
      </c>
      <c r="B270" s="278" t="s">
        <v>265</v>
      </c>
      <c r="C270" s="279">
        <v>569.70000000000005</v>
      </c>
      <c r="D270" s="280">
        <v>576.9</v>
      </c>
      <c r="E270" s="280">
        <v>553.79999999999995</v>
      </c>
      <c r="F270" s="280">
        <v>537.9</v>
      </c>
      <c r="G270" s="280">
        <v>514.79999999999995</v>
      </c>
      <c r="H270" s="280">
        <v>592.79999999999995</v>
      </c>
      <c r="I270" s="280">
        <v>615.90000000000009</v>
      </c>
      <c r="J270" s="280">
        <v>631.79999999999995</v>
      </c>
      <c r="K270" s="278">
        <v>600</v>
      </c>
      <c r="L270" s="278">
        <v>561</v>
      </c>
      <c r="M270" s="278">
        <v>5.0152999999999999</v>
      </c>
    </row>
    <row r="271" spans="1:13">
      <c r="A271" s="269">
        <v>261</v>
      </c>
      <c r="B271" s="278" t="s">
        <v>132</v>
      </c>
      <c r="C271" s="279">
        <v>1678.4</v>
      </c>
      <c r="D271" s="280">
        <v>1689.6499999999999</v>
      </c>
      <c r="E271" s="280">
        <v>1659.7999999999997</v>
      </c>
      <c r="F271" s="280">
        <v>1641.1999999999998</v>
      </c>
      <c r="G271" s="280">
        <v>1611.3499999999997</v>
      </c>
      <c r="H271" s="280">
        <v>1708.2499999999998</v>
      </c>
      <c r="I271" s="280">
        <v>1738.0999999999997</v>
      </c>
      <c r="J271" s="280">
        <v>1756.6999999999998</v>
      </c>
      <c r="K271" s="278">
        <v>1719.5</v>
      </c>
      <c r="L271" s="278">
        <v>1671.05</v>
      </c>
      <c r="M271" s="278">
        <v>9.7109799999999993</v>
      </c>
    </row>
    <row r="272" spans="1:13">
      <c r="A272" s="269">
        <v>262</v>
      </c>
      <c r="B272" s="278" t="s">
        <v>133</v>
      </c>
      <c r="C272" s="279">
        <v>434.3</v>
      </c>
      <c r="D272" s="280">
        <v>429.31666666666666</v>
      </c>
      <c r="E272" s="280">
        <v>410.48333333333335</v>
      </c>
      <c r="F272" s="280">
        <v>386.66666666666669</v>
      </c>
      <c r="G272" s="280">
        <v>367.83333333333337</v>
      </c>
      <c r="H272" s="280">
        <v>453.13333333333333</v>
      </c>
      <c r="I272" s="280">
        <v>471.9666666666667</v>
      </c>
      <c r="J272" s="280">
        <v>495.7833333333333</v>
      </c>
      <c r="K272" s="278">
        <v>448.15</v>
      </c>
      <c r="L272" s="278">
        <v>405.5</v>
      </c>
      <c r="M272" s="278">
        <v>73.075569999999999</v>
      </c>
    </row>
    <row r="273" spans="1:13">
      <c r="A273" s="269">
        <v>263</v>
      </c>
      <c r="B273" s="278" t="s">
        <v>438</v>
      </c>
      <c r="C273" s="279">
        <v>116.65</v>
      </c>
      <c r="D273" s="280">
        <v>116.93333333333334</v>
      </c>
      <c r="E273" s="280">
        <v>113.26666666666668</v>
      </c>
      <c r="F273" s="280">
        <v>109.88333333333334</v>
      </c>
      <c r="G273" s="280">
        <v>106.21666666666668</v>
      </c>
      <c r="H273" s="280">
        <v>120.31666666666668</v>
      </c>
      <c r="I273" s="280">
        <v>123.98333333333333</v>
      </c>
      <c r="J273" s="280">
        <v>127.36666666666667</v>
      </c>
      <c r="K273" s="278">
        <v>120.6</v>
      </c>
      <c r="L273" s="278">
        <v>113.55</v>
      </c>
      <c r="M273" s="278">
        <v>13.156180000000001</v>
      </c>
    </row>
    <row r="274" spans="1:13">
      <c r="A274" s="269">
        <v>264</v>
      </c>
      <c r="B274" s="278" t="s">
        <v>444</v>
      </c>
      <c r="C274" s="279">
        <v>380</v>
      </c>
      <c r="D274" s="280">
        <v>384.61666666666662</v>
      </c>
      <c r="E274" s="280">
        <v>371.23333333333323</v>
      </c>
      <c r="F274" s="280">
        <v>362.46666666666664</v>
      </c>
      <c r="G274" s="280">
        <v>349.08333333333326</v>
      </c>
      <c r="H274" s="280">
        <v>393.38333333333321</v>
      </c>
      <c r="I274" s="280">
        <v>406.76666666666654</v>
      </c>
      <c r="J274" s="280">
        <v>415.53333333333319</v>
      </c>
      <c r="K274" s="278">
        <v>398</v>
      </c>
      <c r="L274" s="278">
        <v>375.85</v>
      </c>
      <c r="M274" s="278">
        <v>4.4497099999999996</v>
      </c>
    </row>
    <row r="275" spans="1:13">
      <c r="A275" s="269">
        <v>265</v>
      </c>
      <c r="B275" s="278" t="s">
        <v>445</v>
      </c>
      <c r="C275" s="279">
        <v>214.6</v>
      </c>
      <c r="D275" s="280">
        <v>217.23333333333335</v>
      </c>
      <c r="E275" s="280">
        <v>208.4666666666667</v>
      </c>
      <c r="F275" s="280">
        <v>202.33333333333334</v>
      </c>
      <c r="G275" s="280">
        <v>193.56666666666669</v>
      </c>
      <c r="H275" s="280">
        <v>223.3666666666667</v>
      </c>
      <c r="I275" s="280">
        <v>232.13333333333335</v>
      </c>
      <c r="J275" s="280">
        <v>238.26666666666671</v>
      </c>
      <c r="K275" s="278">
        <v>226</v>
      </c>
      <c r="L275" s="278">
        <v>211.1</v>
      </c>
      <c r="M275" s="278">
        <v>14.905860000000001</v>
      </c>
    </row>
    <row r="276" spans="1:13">
      <c r="A276" s="269">
        <v>266</v>
      </c>
      <c r="B276" s="278" t="s">
        <v>446</v>
      </c>
      <c r="C276" s="279">
        <v>393.2</v>
      </c>
      <c r="D276" s="280">
        <v>396.56666666666666</v>
      </c>
      <c r="E276" s="280">
        <v>388.13333333333333</v>
      </c>
      <c r="F276" s="280">
        <v>383.06666666666666</v>
      </c>
      <c r="G276" s="280">
        <v>374.63333333333333</v>
      </c>
      <c r="H276" s="280">
        <v>401.63333333333333</v>
      </c>
      <c r="I276" s="280">
        <v>410.06666666666661</v>
      </c>
      <c r="J276" s="280">
        <v>415.13333333333333</v>
      </c>
      <c r="K276" s="278">
        <v>405</v>
      </c>
      <c r="L276" s="278">
        <v>391.5</v>
      </c>
      <c r="M276" s="278">
        <v>1.3313699999999999</v>
      </c>
    </row>
    <row r="277" spans="1:13">
      <c r="A277" s="269">
        <v>267</v>
      </c>
      <c r="B277" s="278" t="s">
        <v>448</v>
      </c>
      <c r="C277" s="279">
        <v>27.85</v>
      </c>
      <c r="D277" s="280">
        <v>28.116666666666664</v>
      </c>
      <c r="E277" s="280">
        <v>27.283333333333328</v>
      </c>
      <c r="F277" s="280">
        <v>26.716666666666665</v>
      </c>
      <c r="G277" s="280">
        <v>25.883333333333329</v>
      </c>
      <c r="H277" s="280">
        <v>28.683333333333326</v>
      </c>
      <c r="I277" s="280">
        <v>29.516666666666662</v>
      </c>
      <c r="J277" s="280">
        <v>30.083333333333325</v>
      </c>
      <c r="K277" s="278">
        <v>28.95</v>
      </c>
      <c r="L277" s="278">
        <v>27.55</v>
      </c>
      <c r="M277" s="278">
        <v>20.349129999999999</v>
      </c>
    </row>
    <row r="278" spans="1:13">
      <c r="A278" s="269">
        <v>268</v>
      </c>
      <c r="B278" s="278" t="s">
        <v>450</v>
      </c>
      <c r="C278" s="279">
        <v>255.5</v>
      </c>
      <c r="D278" s="280">
        <v>252.93333333333331</v>
      </c>
      <c r="E278" s="280">
        <v>247.86666666666662</v>
      </c>
      <c r="F278" s="280">
        <v>240.23333333333332</v>
      </c>
      <c r="G278" s="280">
        <v>235.16666666666663</v>
      </c>
      <c r="H278" s="280">
        <v>260.56666666666661</v>
      </c>
      <c r="I278" s="280">
        <v>265.63333333333327</v>
      </c>
      <c r="J278" s="280">
        <v>273.26666666666659</v>
      </c>
      <c r="K278" s="278">
        <v>258</v>
      </c>
      <c r="L278" s="278">
        <v>245.3</v>
      </c>
      <c r="M278" s="278">
        <v>6.8119300000000003</v>
      </c>
    </row>
    <row r="279" spans="1:13">
      <c r="A279" s="269">
        <v>269</v>
      </c>
      <c r="B279" s="278" t="s">
        <v>440</v>
      </c>
      <c r="C279" s="279">
        <v>349.25</v>
      </c>
      <c r="D279" s="280">
        <v>352.18333333333334</v>
      </c>
      <c r="E279" s="280">
        <v>337.36666666666667</v>
      </c>
      <c r="F279" s="280">
        <v>325.48333333333335</v>
      </c>
      <c r="G279" s="280">
        <v>310.66666666666669</v>
      </c>
      <c r="H279" s="280">
        <v>364.06666666666666</v>
      </c>
      <c r="I279" s="280">
        <v>378.88333333333338</v>
      </c>
      <c r="J279" s="280">
        <v>390.76666666666665</v>
      </c>
      <c r="K279" s="278">
        <v>367</v>
      </c>
      <c r="L279" s="278">
        <v>340.3</v>
      </c>
      <c r="M279" s="278">
        <v>3.7334100000000001</v>
      </c>
    </row>
    <row r="280" spans="1:13">
      <c r="A280" s="269">
        <v>270</v>
      </c>
      <c r="B280" s="278" t="s">
        <v>1781</v>
      </c>
      <c r="C280" s="279">
        <v>734</v>
      </c>
      <c r="D280" s="280">
        <v>734.66666666666663</v>
      </c>
      <c r="E280" s="280">
        <v>719.33333333333326</v>
      </c>
      <c r="F280" s="280">
        <v>704.66666666666663</v>
      </c>
      <c r="G280" s="280">
        <v>689.33333333333326</v>
      </c>
      <c r="H280" s="280">
        <v>749.33333333333326</v>
      </c>
      <c r="I280" s="280">
        <v>764.66666666666652</v>
      </c>
      <c r="J280" s="280">
        <v>779.33333333333326</v>
      </c>
      <c r="K280" s="278">
        <v>750</v>
      </c>
      <c r="L280" s="278">
        <v>720</v>
      </c>
      <c r="M280" s="278">
        <v>4.4900000000000002E-2</v>
      </c>
    </row>
    <row r="281" spans="1:13">
      <c r="A281" s="269">
        <v>271</v>
      </c>
      <c r="B281" s="278" t="s">
        <v>451</v>
      </c>
      <c r="C281" s="279">
        <v>109.35</v>
      </c>
      <c r="D281" s="280">
        <v>110.16666666666667</v>
      </c>
      <c r="E281" s="280">
        <v>105.53333333333335</v>
      </c>
      <c r="F281" s="280">
        <v>101.71666666666667</v>
      </c>
      <c r="G281" s="280">
        <v>97.083333333333343</v>
      </c>
      <c r="H281" s="280">
        <v>113.98333333333335</v>
      </c>
      <c r="I281" s="280">
        <v>118.61666666666667</v>
      </c>
      <c r="J281" s="280">
        <v>122.43333333333335</v>
      </c>
      <c r="K281" s="278">
        <v>114.8</v>
      </c>
      <c r="L281" s="278">
        <v>106.35</v>
      </c>
      <c r="M281" s="278">
        <v>0.58586000000000005</v>
      </c>
    </row>
    <row r="282" spans="1:13">
      <c r="A282" s="269">
        <v>272</v>
      </c>
      <c r="B282" s="278" t="s">
        <v>441</v>
      </c>
      <c r="C282" s="279">
        <v>198.1</v>
      </c>
      <c r="D282" s="280">
        <v>200.9</v>
      </c>
      <c r="E282" s="280">
        <v>193.9</v>
      </c>
      <c r="F282" s="280">
        <v>189.7</v>
      </c>
      <c r="G282" s="280">
        <v>182.7</v>
      </c>
      <c r="H282" s="280">
        <v>205.10000000000002</v>
      </c>
      <c r="I282" s="280">
        <v>212.10000000000002</v>
      </c>
      <c r="J282" s="280">
        <v>216.30000000000004</v>
      </c>
      <c r="K282" s="278">
        <v>207.9</v>
      </c>
      <c r="L282" s="278">
        <v>196.7</v>
      </c>
      <c r="M282" s="278">
        <v>4.69529</v>
      </c>
    </row>
    <row r="283" spans="1:13">
      <c r="A283" s="269">
        <v>273</v>
      </c>
      <c r="B283" s="278" t="s">
        <v>452</v>
      </c>
      <c r="C283" s="279">
        <v>162.69999999999999</v>
      </c>
      <c r="D283" s="280">
        <v>165.15</v>
      </c>
      <c r="E283" s="280">
        <v>159.10000000000002</v>
      </c>
      <c r="F283" s="280">
        <v>155.50000000000003</v>
      </c>
      <c r="G283" s="280">
        <v>149.45000000000005</v>
      </c>
      <c r="H283" s="280">
        <v>168.75</v>
      </c>
      <c r="I283" s="280">
        <v>174.8</v>
      </c>
      <c r="J283" s="280">
        <v>178.39999999999998</v>
      </c>
      <c r="K283" s="278">
        <v>171.2</v>
      </c>
      <c r="L283" s="278">
        <v>161.55000000000001</v>
      </c>
      <c r="M283" s="278">
        <v>1.12086</v>
      </c>
    </row>
    <row r="284" spans="1:13">
      <c r="A284" s="269">
        <v>274</v>
      </c>
      <c r="B284" s="278" t="s">
        <v>134</v>
      </c>
      <c r="C284" s="279">
        <v>1336.75</v>
      </c>
      <c r="D284" s="280">
        <v>1339.0833333333333</v>
      </c>
      <c r="E284" s="280">
        <v>1313.1666666666665</v>
      </c>
      <c r="F284" s="280">
        <v>1289.5833333333333</v>
      </c>
      <c r="G284" s="280">
        <v>1263.6666666666665</v>
      </c>
      <c r="H284" s="280">
        <v>1362.6666666666665</v>
      </c>
      <c r="I284" s="280">
        <v>1388.583333333333</v>
      </c>
      <c r="J284" s="280">
        <v>1412.1666666666665</v>
      </c>
      <c r="K284" s="278">
        <v>1365</v>
      </c>
      <c r="L284" s="278">
        <v>1315.5</v>
      </c>
      <c r="M284" s="278">
        <v>53.023319999999998</v>
      </c>
    </row>
    <row r="285" spans="1:13">
      <c r="A285" s="269">
        <v>275</v>
      </c>
      <c r="B285" s="278" t="s">
        <v>442</v>
      </c>
      <c r="C285" s="279">
        <v>60.75</v>
      </c>
      <c r="D285" s="280">
        <v>60.75</v>
      </c>
      <c r="E285" s="280">
        <v>60.75</v>
      </c>
      <c r="F285" s="280">
        <v>60.75</v>
      </c>
      <c r="G285" s="280">
        <v>60.75</v>
      </c>
      <c r="H285" s="280">
        <v>60.75</v>
      </c>
      <c r="I285" s="280">
        <v>60.75</v>
      </c>
      <c r="J285" s="280">
        <v>60.75</v>
      </c>
      <c r="K285" s="278">
        <v>60.75</v>
      </c>
      <c r="L285" s="278">
        <v>60.75</v>
      </c>
      <c r="M285" s="278">
        <v>3.6973199999999999</v>
      </c>
    </row>
    <row r="286" spans="1:13">
      <c r="A286" s="269">
        <v>276</v>
      </c>
      <c r="B286" s="278" t="s">
        <v>439</v>
      </c>
      <c r="C286" s="279">
        <v>471.95</v>
      </c>
      <c r="D286" s="280">
        <v>486.5333333333333</v>
      </c>
      <c r="E286" s="280">
        <v>450.51666666666665</v>
      </c>
      <c r="F286" s="280">
        <v>429.08333333333337</v>
      </c>
      <c r="G286" s="280">
        <v>393.06666666666672</v>
      </c>
      <c r="H286" s="280">
        <v>507.96666666666658</v>
      </c>
      <c r="I286" s="280">
        <v>543.98333333333323</v>
      </c>
      <c r="J286" s="280">
        <v>565.41666666666652</v>
      </c>
      <c r="K286" s="278">
        <v>522.54999999999995</v>
      </c>
      <c r="L286" s="278">
        <v>465.1</v>
      </c>
      <c r="M286" s="278">
        <v>9.8750000000000004E-2</v>
      </c>
    </row>
    <row r="287" spans="1:13">
      <c r="A287" s="269">
        <v>277</v>
      </c>
      <c r="B287" s="278" t="s">
        <v>443</v>
      </c>
      <c r="C287" s="279">
        <v>251.6</v>
      </c>
      <c r="D287" s="280">
        <v>248.20000000000002</v>
      </c>
      <c r="E287" s="280">
        <v>238.40000000000003</v>
      </c>
      <c r="F287" s="280">
        <v>225.20000000000002</v>
      </c>
      <c r="G287" s="280">
        <v>215.40000000000003</v>
      </c>
      <c r="H287" s="280">
        <v>261.40000000000003</v>
      </c>
      <c r="I287" s="280">
        <v>271.20000000000005</v>
      </c>
      <c r="J287" s="280">
        <v>284.40000000000003</v>
      </c>
      <c r="K287" s="278">
        <v>258</v>
      </c>
      <c r="L287" s="278">
        <v>235</v>
      </c>
      <c r="M287" s="278">
        <v>12.053660000000001</v>
      </c>
    </row>
    <row r="288" spans="1:13">
      <c r="A288" s="269">
        <v>278</v>
      </c>
      <c r="B288" s="278" t="s">
        <v>449</v>
      </c>
      <c r="C288" s="279">
        <v>507.7</v>
      </c>
      <c r="D288" s="280">
        <v>513.33333333333337</v>
      </c>
      <c r="E288" s="280">
        <v>497.66666666666674</v>
      </c>
      <c r="F288" s="280">
        <v>487.63333333333338</v>
      </c>
      <c r="G288" s="280">
        <v>471.96666666666675</v>
      </c>
      <c r="H288" s="280">
        <v>523.36666666666679</v>
      </c>
      <c r="I288" s="280">
        <v>539.03333333333353</v>
      </c>
      <c r="J288" s="280">
        <v>549.06666666666672</v>
      </c>
      <c r="K288" s="278">
        <v>529</v>
      </c>
      <c r="L288" s="278">
        <v>503.3</v>
      </c>
      <c r="M288" s="278">
        <v>2.1624500000000002</v>
      </c>
    </row>
    <row r="289" spans="1:13">
      <c r="A289" s="269">
        <v>279</v>
      </c>
      <c r="B289" s="278" t="s">
        <v>447</v>
      </c>
      <c r="C289" s="279">
        <v>41.5</v>
      </c>
      <c r="D289" s="280">
        <v>41.833333333333336</v>
      </c>
      <c r="E289" s="280">
        <v>40.466666666666669</v>
      </c>
      <c r="F289" s="280">
        <v>39.43333333333333</v>
      </c>
      <c r="G289" s="280">
        <v>38.066666666666663</v>
      </c>
      <c r="H289" s="280">
        <v>42.866666666666674</v>
      </c>
      <c r="I289" s="280">
        <v>44.233333333333334</v>
      </c>
      <c r="J289" s="280">
        <v>45.26666666666668</v>
      </c>
      <c r="K289" s="278">
        <v>43.2</v>
      </c>
      <c r="L289" s="278">
        <v>40.799999999999997</v>
      </c>
      <c r="M289" s="278">
        <v>94.11891</v>
      </c>
    </row>
    <row r="290" spans="1:13">
      <c r="A290" s="269">
        <v>280</v>
      </c>
      <c r="B290" s="278" t="s">
        <v>135</v>
      </c>
      <c r="C290" s="279">
        <v>63.15</v>
      </c>
      <c r="D290" s="280">
        <v>63.966666666666661</v>
      </c>
      <c r="E290" s="280">
        <v>61.73333333333332</v>
      </c>
      <c r="F290" s="280">
        <v>60.316666666666656</v>
      </c>
      <c r="G290" s="280">
        <v>58.083333333333314</v>
      </c>
      <c r="H290" s="280">
        <v>65.383333333333326</v>
      </c>
      <c r="I290" s="280">
        <v>67.61666666666666</v>
      </c>
      <c r="J290" s="280">
        <v>69.033333333333331</v>
      </c>
      <c r="K290" s="278">
        <v>66.2</v>
      </c>
      <c r="L290" s="278">
        <v>62.55</v>
      </c>
      <c r="M290" s="278">
        <v>321.06628000000001</v>
      </c>
    </row>
    <row r="291" spans="1:13">
      <c r="A291" s="269">
        <v>281</v>
      </c>
      <c r="B291" s="278" t="s">
        <v>454</v>
      </c>
      <c r="C291" s="279">
        <v>14.5</v>
      </c>
      <c r="D291" s="280">
        <v>14.283333333333333</v>
      </c>
      <c r="E291" s="280">
        <v>14.066666666666666</v>
      </c>
      <c r="F291" s="280">
        <v>13.633333333333333</v>
      </c>
      <c r="G291" s="280">
        <v>13.416666666666666</v>
      </c>
      <c r="H291" s="280">
        <v>14.716666666666667</v>
      </c>
      <c r="I291" s="280">
        <v>14.933333333333332</v>
      </c>
      <c r="J291" s="280">
        <v>15.366666666666667</v>
      </c>
      <c r="K291" s="278">
        <v>14.5</v>
      </c>
      <c r="L291" s="278">
        <v>13.85</v>
      </c>
      <c r="M291" s="278">
        <v>24.41525</v>
      </c>
    </row>
    <row r="292" spans="1:13">
      <c r="A292" s="269">
        <v>282</v>
      </c>
      <c r="B292" s="278" t="s">
        <v>359</v>
      </c>
      <c r="C292" s="279">
        <v>1648.9</v>
      </c>
      <c r="D292" s="280">
        <v>1656.9666666666665</v>
      </c>
      <c r="E292" s="280">
        <v>1622.9333333333329</v>
      </c>
      <c r="F292" s="280">
        <v>1596.9666666666665</v>
      </c>
      <c r="G292" s="280">
        <v>1562.9333333333329</v>
      </c>
      <c r="H292" s="280">
        <v>1682.9333333333329</v>
      </c>
      <c r="I292" s="280">
        <v>1716.9666666666662</v>
      </c>
      <c r="J292" s="280">
        <v>1742.9333333333329</v>
      </c>
      <c r="K292" s="278">
        <v>1691</v>
      </c>
      <c r="L292" s="278">
        <v>1631</v>
      </c>
      <c r="M292" s="278">
        <v>1.3062800000000001</v>
      </c>
    </row>
    <row r="293" spans="1:13">
      <c r="A293" s="269">
        <v>283</v>
      </c>
      <c r="B293" s="278" t="s">
        <v>455</v>
      </c>
      <c r="C293" s="279">
        <v>468.05</v>
      </c>
      <c r="D293" s="280">
        <v>469.7</v>
      </c>
      <c r="E293" s="280">
        <v>462.4</v>
      </c>
      <c r="F293" s="280">
        <v>456.75</v>
      </c>
      <c r="G293" s="280">
        <v>449.45</v>
      </c>
      <c r="H293" s="280">
        <v>475.34999999999997</v>
      </c>
      <c r="I293" s="280">
        <v>482.65000000000003</v>
      </c>
      <c r="J293" s="280">
        <v>488.29999999999995</v>
      </c>
      <c r="K293" s="278">
        <v>477</v>
      </c>
      <c r="L293" s="278">
        <v>464.05</v>
      </c>
      <c r="M293" s="278">
        <v>2.7110599999999998</v>
      </c>
    </row>
    <row r="294" spans="1:13">
      <c r="A294" s="269">
        <v>284</v>
      </c>
      <c r="B294" s="278" t="s">
        <v>453</v>
      </c>
      <c r="C294" s="279">
        <v>2702.55</v>
      </c>
      <c r="D294" s="280">
        <v>2732.9666666666667</v>
      </c>
      <c r="E294" s="280">
        <v>2635.9333333333334</v>
      </c>
      <c r="F294" s="280">
        <v>2569.3166666666666</v>
      </c>
      <c r="G294" s="280">
        <v>2472.2833333333333</v>
      </c>
      <c r="H294" s="280">
        <v>2799.5833333333335</v>
      </c>
      <c r="I294" s="280">
        <v>2896.6166666666672</v>
      </c>
      <c r="J294" s="280">
        <v>2963.2333333333336</v>
      </c>
      <c r="K294" s="278">
        <v>2830</v>
      </c>
      <c r="L294" s="278">
        <v>2666.35</v>
      </c>
      <c r="M294" s="278">
        <v>7.5380000000000003E-2</v>
      </c>
    </row>
    <row r="295" spans="1:13">
      <c r="A295" s="269">
        <v>285</v>
      </c>
      <c r="B295" s="278" t="s">
        <v>456</v>
      </c>
      <c r="C295" s="279">
        <v>23.9</v>
      </c>
      <c r="D295" s="280">
        <v>23.899999999999995</v>
      </c>
      <c r="E295" s="280">
        <v>23.899999999999991</v>
      </c>
      <c r="F295" s="280">
        <v>23.899999999999995</v>
      </c>
      <c r="G295" s="280">
        <v>23.899999999999991</v>
      </c>
      <c r="H295" s="280">
        <v>23.899999999999991</v>
      </c>
      <c r="I295" s="280">
        <v>23.9</v>
      </c>
      <c r="J295" s="280">
        <v>23.899999999999991</v>
      </c>
      <c r="K295" s="278">
        <v>23.9</v>
      </c>
      <c r="L295" s="278">
        <v>23.9</v>
      </c>
      <c r="M295" s="278">
        <v>12.900370000000001</v>
      </c>
    </row>
    <row r="296" spans="1:13">
      <c r="A296" s="269">
        <v>286</v>
      </c>
      <c r="B296" s="278" t="s">
        <v>136</v>
      </c>
      <c r="C296" s="279">
        <v>260.89999999999998</v>
      </c>
      <c r="D296" s="280">
        <v>263.2</v>
      </c>
      <c r="E296" s="280">
        <v>255.09999999999997</v>
      </c>
      <c r="F296" s="280">
        <v>249.29999999999995</v>
      </c>
      <c r="G296" s="280">
        <v>241.19999999999993</v>
      </c>
      <c r="H296" s="280">
        <v>269</v>
      </c>
      <c r="I296" s="280">
        <v>277.10000000000002</v>
      </c>
      <c r="J296" s="280">
        <v>282.90000000000003</v>
      </c>
      <c r="K296" s="278">
        <v>271.3</v>
      </c>
      <c r="L296" s="278">
        <v>257.39999999999998</v>
      </c>
      <c r="M296" s="278">
        <v>63.805300000000003</v>
      </c>
    </row>
    <row r="297" spans="1:13">
      <c r="A297" s="269">
        <v>287</v>
      </c>
      <c r="B297" s="278" t="s">
        <v>457</v>
      </c>
      <c r="C297" s="279">
        <v>550.85</v>
      </c>
      <c r="D297" s="280">
        <v>552.91666666666663</v>
      </c>
      <c r="E297" s="280">
        <v>542.93333333333328</v>
      </c>
      <c r="F297" s="280">
        <v>535.01666666666665</v>
      </c>
      <c r="G297" s="280">
        <v>525.0333333333333</v>
      </c>
      <c r="H297" s="280">
        <v>560.83333333333326</v>
      </c>
      <c r="I297" s="280">
        <v>570.81666666666661</v>
      </c>
      <c r="J297" s="280">
        <v>578.73333333333323</v>
      </c>
      <c r="K297" s="278">
        <v>562.9</v>
      </c>
      <c r="L297" s="278">
        <v>545</v>
      </c>
      <c r="M297" s="278">
        <v>0.39329999999999998</v>
      </c>
    </row>
    <row r="298" spans="1:13">
      <c r="A298" s="269">
        <v>288</v>
      </c>
      <c r="B298" s="278" t="s">
        <v>137</v>
      </c>
      <c r="C298" s="279">
        <v>961.35</v>
      </c>
      <c r="D298" s="280">
        <v>968.44999999999993</v>
      </c>
      <c r="E298" s="280">
        <v>941.89999999999986</v>
      </c>
      <c r="F298" s="280">
        <v>922.44999999999993</v>
      </c>
      <c r="G298" s="280">
        <v>895.89999999999986</v>
      </c>
      <c r="H298" s="280">
        <v>987.89999999999986</v>
      </c>
      <c r="I298" s="280">
        <v>1014.4499999999998</v>
      </c>
      <c r="J298" s="280">
        <v>1033.8999999999999</v>
      </c>
      <c r="K298" s="278">
        <v>995</v>
      </c>
      <c r="L298" s="278">
        <v>949</v>
      </c>
      <c r="M298" s="278">
        <v>98.590590000000006</v>
      </c>
    </row>
    <row r="299" spans="1:13">
      <c r="A299" s="269">
        <v>289</v>
      </c>
      <c r="B299" s="278" t="s">
        <v>267</v>
      </c>
      <c r="C299" s="279">
        <v>1870</v>
      </c>
      <c r="D299" s="280">
        <v>1869.95</v>
      </c>
      <c r="E299" s="280">
        <v>1855.0500000000002</v>
      </c>
      <c r="F299" s="280">
        <v>1840.1000000000001</v>
      </c>
      <c r="G299" s="280">
        <v>1825.2000000000003</v>
      </c>
      <c r="H299" s="280">
        <v>1884.9</v>
      </c>
      <c r="I299" s="280">
        <v>1899.8000000000002</v>
      </c>
      <c r="J299" s="280">
        <v>1914.75</v>
      </c>
      <c r="K299" s="278">
        <v>1884.85</v>
      </c>
      <c r="L299" s="278">
        <v>1855</v>
      </c>
      <c r="M299" s="278">
        <v>0.54422999999999999</v>
      </c>
    </row>
    <row r="300" spans="1:13">
      <c r="A300" s="269">
        <v>290</v>
      </c>
      <c r="B300" s="278" t="s">
        <v>266</v>
      </c>
      <c r="C300" s="279">
        <v>1329.75</v>
      </c>
      <c r="D300" s="280">
        <v>1335.6166666666666</v>
      </c>
      <c r="E300" s="280">
        <v>1311.2833333333331</v>
      </c>
      <c r="F300" s="280">
        <v>1292.8166666666666</v>
      </c>
      <c r="G300" s="280">
        <v>1268.4833333333331</v>
      </c>
      <c r="H300" s="280">
        <v>1354.083333333333</v>
      </c>
      <c r="I300" s="280">
        <v>1378.4166666666665</v>
      </c>
      <c r="J300" s="280">
        <v>1396.883333333333</v>
      </c>
      <c r="K300" s="278">
        <v>1359.95</v>
      </c>
      <c r="L300" s="278">
        <v>1317.15</v>
      </c>
      <c r="M300" s="278">
        <v>2.5110899999999998</v>
      </c>
    </row>
    <row r="301" spans="1:13">
      <c r="A301" s="269">
        <v>291</v>
      </c>
      <c r="B301" s="278" t="s">
        <v>138</v>
      </c>
      <c r="C301" s="279">
        <v>900.3</v>
      </c>
      <c r="D301" s="280">
        <v>897.65</v>
      </c>
      <c r="E301" s="280">
        <v>883.4</v>
      </c>
      <c r="F301" s="280">
        <v>866.5</v>
      </c>
      <c r="G301" s="280">
        <v>852.25</v>
      </c>
      <c r="H301" s="280">
        <v>914.55</v>
      </c>
      <c r="I301" s="280">
        <v>928.8</v>
      </c>
      <c r="J301" s="280">
        <v>945.69999999999993</v>
      </c>
      <c r="K301" s="278">
        <v>911.9</v>
      </c>
      <c r="L301" s="278">
        <v>880.75</v>
      </c>
      <c r="M301" s="278">
        <v>28.80744</v>
      </c>
    </row>
    <row r="302" spans="1:13">
      <c r="A302" s="269">
        <v>292</v>
      </c>
      <c r="B302" s="278" t="s">
        <v>458</v>
      </c>
      <c r="C302" s="279">
        <v>1137.4000000000001</v>
      </c>
      <c r="D302" s="280">
        <v>1134.7166666666667</v>
      </c>
      <c r="E302" s="280">
        <v>1104.6833333333334</v>
      </c>
      <c r="F302" s="280">
        <v>1071.9666666666667</v>
      </c>
      <c r="G302" s="280">
        <v>1041.9333333333334</v>
      </c>
      <c r="H302" s="280">
        <v>1167.4333333333334</v>
      </c>
      <c r="I302" s="280">
        <v>1197.4666666666667</v>
      </c>
      <c r="J302" s="280">
        <v>1230.1833333333334</v>
      </c>
      <c r="K302" s="278">
        <v>1164.75</v>
      </c>
      <c r="L302" s="278">
        <v>1102</v>
      </c>
      <c r="M302" s="278">
        <v>0.81937000000000004</v>
      </c>
    </row>
    <row r="303" spans="1:13">
      <c r="A303" s="269">
        <v>293</v>
      </c>
      <c r="B303" s="278" t="s">
        <v>139</v>
      </c>
      <c r="C303" s="279">
        <v>470.85</v>
      </c>
      <c r="D303" s="280">
        <v>477.75</v>
      </c>
      <c r="E303" s="280">
        <v>461.35</v>
      </c>
      <c r="F303" s="280">
        <v>451.85</v>
      </c>
      <c r="G303" s="280">
        <v>435.45000000000005</v>
      </c>
      <c r="H303" s="280">
        <v>487.25</v>
      </c>
      <c r="I303" s="280">
        <v>503.65</v>
      </c>
      <c r="J303" s="280">
        <v>513.15</v>
      </c>
      <c r="K303" s="278">
        <v>494.15</v>
      </c>
      <c r="L303" s="278">
        <v>468.25</v>
      </c>
      <c r="M303" s="278">
        <v>59.552289999999999</v>
      </c>
    </row>
    <row r="304" spans="1:13">
      <c r="A304" s="269">
        <v>294</v>
      </c>
      <c r="B304" s="278" t="s">
        <v>140</v>
      </c>
      <c r="C304" s="279">
        <v>158.65</v>
      </c>
      <c r="D304" s="280">
        <v>160.31666666666669</v>
      </c>
      <c r="E304" s="280">
        <v>155.33333333333337</v>
      </c>
      <c r="F304" s="280">
        <v>152.01666666666668</v>
      </c>
      <c r="G304" s="280">
        <v>147.03333333333336</v>
      </c>
      <c r="H304" s="280">
        <v>163.63333333333338</v>
      </c>
      <c r="I304" s="280">
        <v>168.61666666666667</v>
      </c>
      <c r="J304" s="280">
        <v>171.93333333333339</v>
      </c>
      <c r="K304" s="278">
        <v>165.3</v>
      </c>
      <c r="L304" s="278">
        <v>157</v>
      </c>
      <c r="M304" s="278">
        <v>171.07087000000001</v>
      </c>
    </row>
    <row r="305" spans="1:13">
      <c r="A305" s="269">
        <v>295</v>
      </c>
      <c r="B305" s="278" t="s">
        <v>462</v>
      </c>
      <c r="C305" s="279">
        <v>15.3</v>
      </c>
      <c r="D305" s="280">
        <v>15.133333333333335</v>
      </c>
      <c r="E305" s="280">
        <v>14.966666666666669</v>
      </c>
      <c r="F305" s="280">
        <v>14.633333333333335</v>
      </c>
      <c r="G305" s="280">
        <v>14.466666666666669</v>
      </c>
      <c r="H305" s="280">
        <v>15.466666666666669</v>
      </c>
      <c r="I305" s="280">
        <v>15.633333333333336</v>
      </c>
      <c r="J305" s="280">
        <v>15.966666666666669</v>
      </c>
      <c r="K305" s="278">
        <v>15.3</v>
      </c>
      <c r="L305" s="278">
        <v>14.8</v>
      </c>
      <c r="M305" s="278">
        <v>49.519689999999997</v>
      </c>
    </row>
    <row r="306" spans="1:13">
      <c r="A306" s="269">
        <v>296</v>
      </c>
      <c r="B306" s="278" t="s">
        <v>320</v>
      </c>
      <c r="C306" s="279">
        <v>10.55</v>
      </c>
      <c r="D306" s="280">
        <v>10.700000000000001</v>
      </c>
      <c r="E306" s="280">
        <v>10.350000000000001</v>
      </c>
      <c r="F306" s="280">
        <v>10.15</v>
      </c>
      <c r="G306" s="280">
        <v>9.8000000000000007</v>
      </c>
      <c r="H306" s="280">
        <v>10.900000000000002</v>
      </c>
      <c r="I306" s="280">
        <v>11.25</v>
      </c>
      <c r="J306" s="280">
        <v>11.450000000000003</v>
      </c>
      <c r="K306" s="278">
        <v>11.05</v>
      </c>
      <c r="L306" s="278">
        <v>10.5</v>
      </c>
      <c r="M306" s="278">
        <v>38.571089999999998</v>
      </c>
    </row>
    <row r="307" spans="1:13">
      <c r="A307" s="269">
        <v>297</v>
      </c>
      <c r="B307" s="278" t="s">
        <v>465</v>
      </c>
      <c r="C307" s="279">
        <v>104.15</v>
      </c>
      <c r="D307" s="280">
        <v>105.3</v>
      </c>
      <c r="E307" s="280">
        <v>100.1</v>
      </c>
      <c r="F307" s="280">
        <v>96.05</v>
      </c>
      <c r="G307" s="280">
        <v>90.85</v>
      </c>
      <c r="H307" s="280">
        <v>109.35</v>
      </c>
      <c r="I307" s="280">
        <v>114.55000000000001</v>
      </c>
      <c r="J307" s="280">
        <v>118.6</v>
      </c>
      <c r="K307" s="278">
        <v>110.5</v>
      </c>
      <c r="L307" s="278">
        <v>101.25</v>
      </c>
      <c r="M307" s="278">
        <v>1.51318</v>
      </c>
    </row>
    <row r="308" spans="1:13">
      <c r="A308" s="269">
        <v>298</v>
      </c>
      <c r="B308" s="278" t="s">
        <v>467</v>
      </c>
      <c r="C308" s="279">
        <v>322.39999999999998</v>
      </c>
      <c r="D308" s="280">
        <v>311.66666666666669</v>
      </c>
      <c r="E308" s="280">
        <v>300.93333333333339</v>
      </c>
      <c r="F308" s="280">
        <v>279.4666666666667</v>
      </c>
      <c r="G308" s="280">
        <v>268.73333333333341</v>
      </c>
      <c r="H308" s="280">
        <v>333.13333333333338</v>
      </c>
      <c r="I308" s="280">
        <v>343.86666666666662</v>
      </c>
      <c r="J308" s="280">
        <v>365.33333333333337</v>
      </c>
      <c r="K308" s="278">
        <v>322.39999999999998</v>
      </c>
      <c r="L308" s="278">
        <v>290.2</v>
      </c>
      <c r="M308" s="278">
        <v>5.3748300000000002</v>
      </c>
    </row>
    <row r="309" spans="1:13">
      <c r="A309" s="269">
        <v>299</v>
      </c>
      <c r="B309" s="278" t="s">
        <v>463</v>
      </c>
      <c r="C309" s="279">
        <v>2508.6999999999998</v>
      </c>
      <c r="D309" s="280">
        <v>2521.3333333333335</v>
      </c>
      <c r="E309" s="280">
        <v>2454.666666666667</v>
      </c>
      <c r="F309" s="280">
        <v>2400.6333333333337</v>
      </c>
      <c r="G309" s="280">
        <v>2333.9666666666672</v>
      </c>
      <c r="H309" s="280">
        <v>2575.3666666666668</v>
      </c>
      <c r="I309" s="280">
        <v>2642.0333333333338</v>
      </c>
      <c r="J309" s="280">
        <v>2696.0666666666666</v>
      </c>
      <c r="K309" s="278">
        <v>2588</v>
      </c>
      <c r="L309" s="278">
        <v>2467.3000000000002</v>
      </c>
      <c r="M309" s="278">
        <v>0.60492000000000001</v>
      </c>
    </row>
    <row r="310" spans="1:13">
      <c r="A310" s="269">
        <v>300</v>
      </c>
      <c r="B310" s="278" t="s">
        <v>464</v>
      </c>
      <c r="C310" s="279">
        <v>218.65</v>
      </c>
      <c r="D310" s="280">
        <v>220.71666666666667</v>
      </c>
      <c r="E310" s="280">
        <v>212.93333333333334</v>
      </c>
      <c r="F310" s="280">
        <v>207.21666666666667</v>
      </c>
      <c r="G310" s="280">
        <v>199.43333333333334</v>
      </c>
      <c r="H310" s="280">
        <v>226.43333333333334</v>
      </c>
      <c r="I310" s="280">
        <v>234.2166666666667</v>
      </c>
      <c r="J310" s="280">
        <v>239.93333333333334</v>
      </c>
      <c r="K310" s="278">
        <v>228.5</v>
      </c>
      <c r="L310" s="278">
        <v>215</v>
      </c>
      <c r="M310" s="278">
        <v>1.5556099999999999</v>
      </c>
    </row>
    <row r="311" spans="1:13">
      <c r="A311" s="269">
        <v>301</v>
      </c>
      <c r="B311" s="278" t="s">
        <v>141</v>
      </c>
      <c r="C311" s="279">
        <v>138.1</v>
      </c>
      <c r="D311" s="280">
        <v>139.65</v>
      </c>
      <c r="E311" s="280">
        <v>135.15</v>
      </c>
      <c r="F311" s="280">
        <v>132.19999999999999</v>
      </c>
      <c r="G311" s="280">
        <v>127.69999999999999</v>
      </c>
      <c r="H311" s="280">
        <v>142.60000000000002</v>
      </c>
      <c r="I311" s="280">
        <v>147.10000000000002</v>
      </c>
      <c r="J311" s="280">
        <v>150.05000000000004</v>
      </c>
      <c r="K311" s="278">
        <v>144.15</v>
      </c>
      <c r="L311" s="278">
        <v>136.69999999999999</v>
      </c>
      <c r="M311" s="278">
        <v>111.72069999999999</v>
      </c>
    </row>
    <row r="312" spans="1:13">
      <c r="A312" s="269">
        <v>302</v>
      </c>
      <c r="B312" s="278" t="s">
        <v>142</v>
      </c>
      <c r="C312" s="279">
        <v>332</v>
      </c>
      <c r="D312" s="280">
        <v>331.31666666666666</v>
      </c>
      <c r="E312" s="280">
        <v>326.7833333333333</v>
      </c>
      <c r="F312" s="280">
        <v>321.56666666666666</v>
      </c>
      <c r="G312" s="280">
        <v>317.0333333333333</v>
      </c>
      <c r="H312" s="280">
        <v>336.5333333333333</v>
      </c>
      <c r="I312" s="280">
        <v>341.06666666666672</v>
      </c>
      <c r="J312" s="280">
        <v>346.2833333333333</v>
      </c>
      <c r="K312" s="278">
        <v>335.85</v>
      </c>
      <c r="L312" s="278">
        <v>326.10000000000002</v>
      </c>
      <c r="M312" s="278">
        <v>32.042729999999999</v>
      </c>
    </row>
    <row r="313" spans="1:13">
      <c r="A313" s="269">
        <v>303</v>
      </c>
      <c r="B313" s="278" t="s">
        <v>143</v>
      </c>
      <c r="C313" s="279">
        <v>5734.8</v>
      </c>
      <c r="D313" s="280">
        <v>5762.0999999999995</v>
      </c>
      <c r="E313" s="280">
        <v>5674.1999999999989</v>
      </c>
      <c r="F313" s="280">
        <v>5613.5999999999995</v>
      </c>
      <c r="G313" s="280">
        <v>5525.6999999999989</v>
      </c>
      <c r="H313" s="280">
        <v>5822.6999999999989</v>
      </c>
      <c r="I313" s="280">
        <v>5910.5999999999985</v>
      </c>
      <c r="J313" s="280">
        <v>5971.1999999999989</v>
      </c>
      <c r="K313" s="278">
        <v>5850</v>
      </c>
      <c r="L313" s="278">
        <v>5701.5</v>
      </c>
      <c r="M313" s="278">
        <v>11.76769</v>
      </c>
    </row>
    <row r="314" spans="1:13">
      <c r="A314" s="269">
        <v>304</v>
      </c>
      <c r="B314" s="278" t="s">
        <v>459</v>
      </c>
      <c r="C314" s="279">
        <v>680.15</v>
      </c>
      <c r="D314" s="280">
        <v>675.15</v>
      </c>
      <c r="E314" s="280">
        <v>635</v>
      </c>
      <c r="F314" s="280">
        <v>589.85</v>
      </c>
      <c r="G314" s="280">
        <v>549.70000000000005</v>
      </c>
      <c r="H314" s="280">
        <v>720.3</v>
      </c>
      <c r="I314" s="280">
        <v>760.44999999999982</v>
      </c>
      <c r="J314" s="280">
        <v>805.59999999999991</v>
      </c>
      <c r="K314" s="278">
        <v>715.3</v>
      </c>
      <c r="L314" s="278">
        <v>630</v>
      </c>
      <c r="M314" s="278">
        <v>0.46322000000000002</v>
      </c>
    </row>
    <row r="315" spans="1:13">
      <c r="A315" s="269">
        <v>305</v>
      </c>
      <c r="B315" s="278" t="s">
        <v>144</v>
      </c>
      <c r="C315" s="279">
        <v>596.79999999999995</v>
      </c>
      <c r="D315" s="280">
        <v>596.5333333333333</v>
      </c>
      <c r="E315" s="280">
        <v>582.06666666666661</v>
      </c>
      <c r="F315" s="280">
        <v>567.33333333333326</v>
      </c>
      <c r="G315" s="280">
        <v>552.86666666666656</v>
      </c>
      <c r="H315" s="280">
        <v>611.26666666666665</v>
      </c>
      <c r="I315" s="280">
        <v>625.73333333333335</v>
      </c>
      <c r="J315" s="280">
        <v>640.4666666666667</v>
      </c>
      <c r="K315" s="278">
        <v>611</v>
      </c>
      <c r="L315" s="278">
        <v>581.79999999999995</v>
      </c>
      <c r="M315" s="278">
        <v>80.900890000000004</v>
      </c>
    </row>
    <row r="316" spans="1:13">
      <c r="A316" s="269">
        <v>306</v>
      </c>
      <c r="B316" s="278" t="s">
        <v>473</v>
      </c>
      <c r="C316" s="279">
        <v>1199.8</v>
      </c>
      <c r="D316" s="280">
        <v>1205.7833333333335</v>
      </c>
      <c r="E316" s="280">
        <v>1177.5666666666671</v>
      </c>
      <c r="F316" s="280">
        <v>1155.3333333333335</v>
      </c>
      <c r="G316" s="280">
        <v>1127.116666666667</v>
      </c>
      <c r="H316" s="280">
        <v>1228.0166666666671</v>
      </c>
      <c r="I316" s="280">
        <v>1256.2333333333338</v>
      </c>
      <c r="J316" s="280">
        <v>1278.4666666666672</v>
      </c>
      <c r="K316" s="278">
        <v>1234</v>
      </c>
      <c r="L316" s="278">
        <v>1183.55</v>
      </c>
      <c r="M316" s="278">
        <v>2.7508499999999998</v>
      </c>
    </row>
    <row r="317" spans="1:13">
      <c r="A317" s="269">
        <v>307</v>
      </c>
      <c r="B317" s="278" t="s">
        <v>469</v>
      </c>
      <c r="C317" s="279">
        <v>1455.2</v>
      </c>
      <c r="D317" s="280">
        <v>1463.7666666666667</v>
      </c>
      <c r="E317" s="280">
        <v>1426.4333333333334</v>
      </c>
      <c r="F317" s="280">
        <v>1397.6666666666667</v>
      </c>
      <c r="G317" s="280">
        <v>1360.3333333333335</v>
      </c>
      <c r="H317" s="280">
        <v>1492.5333333333333</v>
      </c>
      <c r="I317" s="280">
        <v>1529.8666666666668</v>
      </c>
      <c r="J317" s="280">
        <v>1558.6333333333332</v>
      </c>
      <c r="K317" s="278">
        <v>1501.1</v>
      </c>
      <c r="L317" s="278">
        <v>1435</v>
      </c>
      <c r="M317" s="278">
        <v>0.66449000000000003</v>
      </c>
    </row>
    <row r="318" spans="1:13">
      <c r="A318" s="269">
        <v>308</v>
      </c>
      <c r="B318" s="278" t="s">
        <v>145</v>
      </c>
      <c r="C318" s="279">
        <v>476.8</v>
      </c>
      <c r="D318" s="280">
        <v>479.63333333333338</v>
      </c>
      <c r="E318" s="280">
        <v>471.46666666666675</v>
      </c>
      <c r="F318" s="280">
        <v>466.13333333333338</v>
      </c>
      <c r="G318" s="280">
        <v>457.96666666666675</v>
      </c>
      <c r="H318" s="280">
        <v>484.96666666666675</v>
      </c>
      <c r="I318" s="280">
        <v>493.13333333333338</v>
      </c>
      <c r="J318" s="280">
        <v>498.46666666666675</v>
      </c>
      <c r="K318" s="278">
        <v>487.8</v>
      </c>
      <c r="L318" s="278">
        <v>474.3</v>
      </c>
      <c r="M318" s="278">
        <v>14.00015</v>
      </c>
    </row>
    <row r="319" spans="1:13">
      <c r="A319" s="269">
        <v>309</v>
      </c>
      <c r="B319" s="278" t="s">
        <v>146</v>
      </c>
      <c r="C319" s="279">
        <v>988.55</v>
      </c>
      <c r="D319" s="280">
        <v>1005.2166666666667</v>
      </c>
      <c r="E319" s="280">
        <v>968.43333333333339</v>
      </c>
      <c r="F319" s="280">
        <v>948.31666666666672</v>
      </c>
      <c r="G319" s="280">
        <v>911.53333333333342</v>
      </c>
      <c r="H319" s="280">
        <v>1025.3333333333335</v>
      </c>
      <c r="I319" s="280">
        <v>1062.1166666666668</v>
      </c>
      <c r="J319" s="280">
        <v>1082.2333333333333</v>
      </c>
      <c r="K319" s="278">
        <v>1042</v>
      </c>
      <c r="L319" s="278">
        <v>985.1</v>
      </c>
      <c r="M319" s="278">
        <v>11.340820000000001</v>
      </c>
    </row>
    <row r="320" spans="1:13">
      <c r="A320" s="269">
        <v>310</v>
      </c>
      <c r="B320" s="278" t="s">
        <v>466</v>
      </c>
      <c r="C320" s="279">
        <v>170.1</v>
      </c>
      <c r="D320" s="280">
        <v>172.01666666666665</v>
      </c>
      <c r="E320" s="280">
        <v>168.08333333333331</v>
      </c>
      <c r="F320" s="280">
        <v>166.06666666666666</v>
      </c>
      <c r="G320" s="280">
        <v>162.13333333333333</v>
      </c>
      <c r="H320" s="280">
        <v>174.0333333333333</v>
      </c>
      <c r="I320" s="280">
        <v>177.96666666666664</v>
      </c>
      <c r="J320" s="280">
        <v>179.98333333333329</v>
      </c>
      <c r="K320" s="278">
        <v>175.95</v>
      </c>
      <c r="L320" s="278">
        <v>170</v>
      </c>
      <c r="M320" s="278">
        <v>0.59487000000000001</v>
      </c>
    </row>
    <row r="321" spans="1:13">
      <c r="A321" s="269">
        <v>311</v>
      </c>
      <c r="B321" s="278" t="s">
        <v>1977</v>
      </c>
      <c r="C321" s="279">
        <v>206.85</v>
      </c>
      <c r="D321" s="280">
        <v>207.75</v>
      </c>
      <c r="E321" s="280">
        <v>201.1</v>
      </c>
      <c r="F321" s="280">
        <v>195.35</v>
      </c>
      <c r="G321" s="280">
        <v>188.7</v>
      </c>
      <c r="H321" s="280">
        <v>213.5</v>
      </c>
      <c r="I321" s="280">
        <v>220.14999999999998</v>
      </c>
      <c r="J321" s="280">
        <v>225.9</v>
      </c>
      <c r="K321" s="278">
        <v>214.4</v>
      </c>
      <c r="L321" s="278">
        <v>202</v>
      </c>
      <c r="M321" s="278">
        <v>34.114249999999998</v>
      </c>
    </row>
    <row r="322" spans="1:13">
      <c r="A322" s="269">
        <v>312</v>
      </c>
      <c r="B322" s="278" t="s">
        <v>470</v>
      </c>
      <c r="C322" s="279">
        <v>64.150000000000006</v>
      </c>
      <c r="D322" s="280">
        <v>65.100000000000009</v>
      </c>
      <c r="E322" s="280">
        <v>62.300000000000011</v>
      </c>
      <c r="F322" s="280">
        <v>60.45</v>
      </c>
      <c r="G322" s="280">
        <v>57.650000000000006</v>
      </c>
      <c r="H322" s="280">
        <v>66.950000000000017</v>
      </c>
      <c r="I322" s="280">
        <v>69.75</v>
      </c>
      <c r="J322" s="280">
        <v>71.600000000000023</v>
      </c>
      <c r="K322" s="278">
        <v>67.900000000000006</v>
      </c>
      <c r="L322" s="278">
        <v>63.25</v>
      </c>
      <c r="M322" s="278">
        <v>34.374389999999998</v>
      </c>
    </row>
    <row r="323" spans="1:13">
      <c r="A323" s="269">
        <v>313</v>
      </c>
      <c r="B323" s="278" t="s">
        <v>471</v>
      </c>
      <c r="C323" s="279">
        <v>290.75</v>
      </c>
      <c r="D323" s="280">
        <v>291.48333333333335</v>
      </c>
      <c r="E323" s="280">
        <v>286.26666666666671</v>
      </c>
      <c r="F323" s="280">
        <v>281.78333333333336</v>
      </c>
      <c r="G323" s="280">
        <v>276.56666666666672</v>
      </c>
      <c r="H323" s="280">
        <v>295.9666666666667</v>
      </c>
      <c r="I323" s="280">
        <v>301.18333333333339</v>
      </c>
      <c r="J323" s="280">
        <v>305.66666666666669</v>
      </c>
      <c r="K323" s="278">
        <v>296.7</v>
      </c>
      <c r="L323" s="278">
        <v>287</v>
      </c>
      <c r="M323" s="278">
        <v>3.1087600000000002</v>
      </c>
    </row>
    <row r="324" spans="1:13">
      <c r="A324" s="269">
        <v>314</v>
      </c>
      <c r="B324" s="278" t="s">
        <v>147</v>
      </c>
      <c r="C324" s="279">
        <v>918.6</v>
      </c>
      <c r="D324" s="280">
        <v>920.04999999999984</v>
      </c>
      <c r="E324" s="280">
        <v>907.09999999999968</v>
      </c>
      <c r="F324" s="280">
        <v>895.5999999999998</v>
      </c>
      <c r="G324" s="280">
        <v>882.64999999999964</v>
      </c>
      <c r="H324" s="280">
        <v>931.54999999999973</v>
      </c>
      <c r="I324" s="280">
        <v>944.49999999999977</v>
      </c>
      <c r="J324" s="280">
        <v>955.99999999999977</v>
      </c>
      <c r="K324" s="278">
        <v>933</v>
      </c>
      <c r="L324" s="278">
        <v>908.55</v>
      </c>
      <c r="M324" s="278">
        <v>9.3583999999999996</v>
      </c>
    </row>
    <row r="325" spans="1:13">
      <c r="A325" s="269">
        <v>315</v>
      </c>
      <c r="B325" s="278" t="s">
        <v>460</v>
      </c>
      <c r="C325" s="279">
        <v>16.25</v>
      </c>
      <c r="D325" s="280">
        <v>16.416666666666668</v>
      </c>
      <c r="E325" s="280">
        <v>15.933333333333337</v>
      </c>
      <c r="F325" s="280">
        <v>15.616666666666671</v>
      </c>
      <c r="G325" s="280">
        <v>15.13333333333334</v>
      </c>
      <c r="H325" s="280">
        <v>16.733333333333334</v>
      </c>
      <c r="I325" s="280">
        <v>17.216666666666661</v>
      </c>
      <c r="J325" s="280">
        <v>17.533333333333331</v>
      </c>
      <c r="K325" s="278">
        <v>16.899999999999999</v>
      </c>
      <c r="L325" s="278">
        <v>16.100000000000001</v>
      </c>
      <c r="M325" s="278">
        <v>22.01069</v>
      </c>
    </row>
    <row r="326" spans="1:13">
      <c r="A326" s="269">
        <v>316</v>
      </c>
      <c r="B326" s="278" t="s">
        <v>461</v>
      </c>
      <c r="C326" s="279">
        <v>152.1</v>
      </c>
      <c r="D326" s="280">
        <v>149.5</v>
      </c>
      <c r="E326" s="280">
        <v>145.1</v>
      </c>
      <c r="F326" s="280">
        <v>138.1</v>
      </c>
      <c r="G326" s="280">
        <v>133.69999999999999</v>
      </c>
      <c r="H326" s="280">
        <v>156.5</v>
      </c>
      <c r="I326" s="280">
        <v>160.89999999999998</v>
      </c>
      <c r="J326" s="280">
        <v>167.9</v>
      </c>
      <c r="K326" s="278">
        <v>153.9</v>
      </c>
      <c r="L326" s="278">
        <v>142.5</v>
      </c>
      <c r="M326" s="278">
        <v>13.13036</v>
      </c>
    </row>
    <row r="327" spans="1:13">
      <c r="A327" s="269">
        <v>317</v>
      </c>
      <c r="B327" s="278" t="s">
        <v>148</v>
      </c>
      <c r="C327" s="279">
        <v>99.25</v>
      </c>
      <c r="D327" s="280">
        <v>101.34999999999998</v>
      </c>
      <c r="E327" s="280">
        <v>96.499999999999957</v>
      </c>
      <c r="F327" s="280">
        <v>93.749999999999972</v>
      </c>
      <c r="G327" s="280">
        <v>88.899999999999949</v>
      </c>
      <c r="H327" s="280">
        <v>104.09999999999997</v>
      </c>
      <c r="I327" s="280">
        <v>108.94999999999999</v>
      </c>
      <c r="J327" s="280">
        <v>111.69999999999997</v>
      </c>
      <c r="K327" s="278">
        <v>106.2</v>
      </c>
      <c r="L327" s="278">
        <v>98.6</v>
      </c>
      <c r="M327" s="278">
        <v>312.91791000000001</v>
      </c>
    </row>
    <row r="328" spans="1:13">
      <c r="A328" s="269">
        <v>318</v>
      </c>
      <c r="B328" s="278" t="s">
        <v>472</v>
      </c>
      <c r="C328" s="279">
        <v>579.20000000000005</v>
      </c>
      <c r="D328" s="280">
        <v>586.58333333333337</v>
      </c>
      <c r="E328" s="280">
        <v>558.11666666666679</v>
      </c>
      <c r="F328" s="280">
        <v>537.03333333333342</v>
      </c>
      <c r="G328" s="280">
        <v>508.56666666666683</v>
      </c>
      <c r="H328" s="280">
        <v>607.66666666666674</v>
      </c>
      <c r="I328" s="280">
        <v>636.13333333333321</v>
      </c>
      <c r="J328" s="280">
        <v>657.2166666666667</v>
      </c>
      <c r="K328" s="278">
        <v>615.04999999999995</v>
      </c>
      <c r="L328" s="278">
        <v>565.5</v>
      </c>
      <c r="M328" s="278">
        <v>3.4471799999999999</v>
      </c>
    </row>
    <row r="329" spans="1:13">
      <c r="A329" s="269">
        <v>319</v>
      </c>
      <c r="B329" s="278" t="s">
        <v>269</v>
      </c>
      <c r="C329" s="279">
        <v>890.9</v>
      </c>
      <c r="D329" s="280">
        <v>886.56666666666661</v>
      </c>
      <c r="E329" s="280">
        <v>877.13333333333321</v>
      </c>
      <c r="F329" s="280">
        <v>863.36666666666656</v>
      </c>
      <c r="G329" s="280">
        <v>853.93333333333317</v>
      </c>
      <c r="H329" s="280">
        <v>900.33333333333326</v>
      </c>
      <c r="I329" s="280">
        <v>909.76666666666665</v>
      </c>
      <c r="J329" s="280">
        <v>923.5333333333333</v>
      </c>
      <c r="K329" s="278">
        <v>896</v>
      </c>
      <c r="L329" s="278">
        <v>872.8</v>
      </c>
      <c r="M329" s="278">
        <v>2.1967599999999998</v>
      </c>
    </row>
    <row r="330" spans="1:13">
      <c r="A330" s="269">
        <v>320</v>
      </c>
      <c r="B330" s="278" t="s">
        <v>149</v>
      </c>
      <c r="C330" s="279">
        <v>64244.4</v>
      </c>
      <c r="D330" s="280">
        <v>64318.5</v>
      </c>
      <c r="E330" s="280">
        <v>63487</v>
      </c>
      <c r="F330" s="280">
        <v>62729.599999999999</v>
      </c>
      <c r="G330" s="280">
        <v>61898.1</v>
      </c>
      <c r="H330" s="280">
        <v>65075.9</v>
      </c>
      <c r="I330" s="280">
        <v>65907.399999999994</v>
      </c>
      <c r="J330" s="280">
        <v>66664.800000000003</v>
      </c>
      <c r="K330" s="278">
        <v>65150</v>
      </c>
      <c r="L330" s="278">
        <v>63561.1</v>
      </c>
      <c r="M330" s="278">
        <v>0.15853999999999999</v>
      </c>
    </row>
    <row r="331" spans="1:13">
      <c r="A331" s="269">
        <v>321</v>
      </c>
      <c r="B331" s="278" t="s">
        <v>268</v>
      </c>
      <c r="C331" s="279">
        <v>33</v>
      </c>
      <c r="D331" s="280">
        <v>33.15</v>
      </c>
      <c r="E331" s="280">
        <v>32</v>
      </c>
      <c r="F331" s="280">
        <v>31</v>
      </c>
      <c r="G331" s="280">
        <v>29.85</v>
      </c>
      <c r="H331" s="280">
        <v>34.15</v>
      </c>
      <c r="I331" s="280">
        <v>35.29999999999999</v>
      </c>
      <c r="J331" s="280">
        <v>36.299999999999997</v>
      </c>
      <c r="K331" s="278">
        <v>34.299999999999997</v>
      </c>
      <c r="L331" s="278">
        <v>32.15</v>
      </c>
      <c r="M331" s="278">
        <v>23.308039999999998</v>
      </c>
    </row>
    <row r="332" spans="1:13">
      <c r="A332" s="269">
        <v>322</v>
      </c>
      <c r="B332" s="278" t="s">
        <v>150</v>
      </c>
      <c r="C332" s="279">
        <v>914.6</v>
      </c>
      <c r="D332" s="280">
        <v>921.65</v>
      </c>
      <c r="E332" s="280">
        <v>901.94999999999993</v>
      </c>
      <c r="F332" s="280">
        <v>889.3</v>
      </c>
      <c r="G332" s="280">
        <v>869.59999999999991</v>
      </c>
      <c r="H332" s="280">
        <v>934.3</v>
      </c>
      <c r="I332" s="280">
        <v>954</v>
      </c>
      <c r="J332" s="280">
        <v>966.65</v>
      </c>
      <c r="K332" s="278">
        <v>941.35</v>
      </c>
      <c r="L332" s="278">
        <v>909</v>
      </c>
      <c r="M332" s="278">
        <v>12.98751</v>
      </c>
    </row>
    <row r="333" spans="1:13">
      <c r="A333" s="269">
        <v>323</v>
      </c>
      <c r="B333" s="278" t="s">
        <v>3163</v>
      </c>
      <c r="C333" s="279">
        <v>296.7</v>
      </c>
      <c r="D333" s="280">
        <v>290.93333333333334</v>
      </c>
      <c r="E333" s="280">
        <v>282.86666666666667</v>
      </c>
      <c r="F333" s="280">
        <v>269.03333333333336</v>
      </c>
      <c r="G333" s="280">
        <v>260.9666666666667</v>
      </c>
      <c r="H333" s="280">
        <v>304.76666666666665</v>
      </c>
      <c r="I333" s="280">
        <v>312.83333333333337</v>
      </c>
      <c r="J333" s="280">
        <v>326.66666666666663</v>
      </c>
      <c r="K333" s="278">
        <v>299</v>
      </c>
      <c r="L333" s="278">
        <v>277.10000000000002</v>
      </c>
      <c r="M333" s="278">
        <v>26.018540000000002</v>
      </c>
    </row>
    <row r="334" spans="1:13">
      <c r="A334" s="269">
        <v>324</v>
      </c>
      <c r="B334" s="278" t="s">
        <v>270</v>
      </c>
      <c r="C334" s="279">
        <v>629.70000000000005</v>
      </c>
      <c r="D334" s="280">
        <v>619.9</v>
      </c>
      <c r="E334" s="280">
        <v>603.79999999999995</v>
      </c>
      <c r="F334" s="280">
        <v>577.9</v>
      </c>
      <c r="G334" s="280">
        <v>561.79999999999995</v>
      </c>
      <c r="H334" s="280">
        <v>645.79999999999995</v>
      </c>
      <c r="I334" s="280">
        <v>661.90000000000009</v>
      </c>
      <c r="J334" s="280">
        <v>687.8</v>
      </c>
      <c r="K334" s="278">
        <v>636</v>
      </c>
      <c r="L334" s="278">
        <v>594</v>
      </c>
      <c r="M334" s="278">
        <v>11.84084</v>
      </c>
    </row>
    <row r="335" spans="1:13">
      <c r="A335" s="269">
        <v>325</v>
      </c>
      <c r="B335" s="278" t="s">
        <v>151</v>
      </c>
      <c r="C335" s="279">
        <v>32.950000000000003</v>
      </c>
      <c r="D335" s="280">
        <v>33.200000000000003</v>
      </c>
      <c r="E335" s="280">
        <v>32.200000000000003</v>
      </c>
      <c r="F335" s="280">
        <v>31.450000000000003</v>
      </c>
      <c r="G335" s="280">
        <v>30.450000000000003</v>
      </c>
      <c r="H335" s="280">
        <v>33.950000000000003</v>
      </c>
      <c r="I335" s="280">
        <v>34.950000000000003</v>
      </c>
      <c r="J335" s="280">
        <v>35.700000000000003</v>
      </c>
      <c r="K335" s="278">
        <v>34.200000000000003</v>
      </c>
      <c r="L335" s="278">
        <v>32.450000000000003</v>
      </c>
      <c r="M335" s="278">
        <v>209.74184</v>
      </c>
    </row>
    <row r="336" spans="1:13">
      <c r="A336" s="269">
        <v>326</v>
      </c>
      <c r="B336" s="278" t="s">
        <v>262</v>
      </c>
      <c r="C336" s="279">
        <v>2662.95</v>
      </c>
      <c r="D336" s="280">
        <v>2620.9500000000003</v>
      </c>
      <c r="E336" s="280">
        <v>2562.0000000000005</v>
      </c>
      <c r="F336" s="280">
        <v>2461.0500000000002</v>
      </c>
      <c r="G336" s="280">
        <v>2402.1000000000004</v>
      </c>
      <c r="H336" s="280">
        <v>2721.9000000000005</v>
      </c>
      <c r="I336" s="280">
        <v>2780.8500000000004</v>
      </c>
      <c r="J336" s="280">
        <v>2881.8000000000006</v>
      </c>
      <c r="K336" s="278">
        <v>2679.9</v>
      </c>
      <c r="L336" s="278">
        <v>2520</v>
      </c>
      <c r="M336" s="278">
        <v>6.3889100000000001</v>
      </c>
    </row>
    <row r="337" spans="1:13">
      <c r="A337" s="269">
        <v>327</v>
      </c>
      <c r="B337" s="278" t="s">
        <v>479</v>
      </c>
      <c r="C337" s="279">
        <v>1583.4</v>
      </c>
      <c r="D337" s="280">
        <v>1596.25</v>
      </c>
      <c r="E337" s="280">
        <v>1552.65</v>
      </c>
      <c r="F337" s="280">
        <v>1521.9</v>
      </c>
      <c r="G337" s="280">
        <v>1478.3000000000002</v>
      </c>
      <c r="H337" s="280">
        <v>1627</v>
      </c>
      <c r="I337" s="280">
        <v>1670.6</v>
      </c>
      <c r="J337" s="280">
        <v>1701.35</v>
      </c>
      <c r="K337" s="278">
        <v>1639.85</v>
      </c>
      <c r="L337" s="278">
        <v>1565.5</v>
      </c>
      <c r="M337" s="278">
        <v>0.90508</v>
      </c>
    </row>
    <row r="338" spans="1:13">
      <c r="A338" s="269">
        <v>328</v>
      </c>
      <c r="B338" s="278" t="s">
        <v>152</v>
      </c>
      <c r="C338" s="279">
        <v>22.95</v>
      </c>
      <c r="D338" s="280">
        <v>23.416666666666668</v>
      </c>
      <c r="E338" s="280">
        <v>21.933333333333337</v>
      </c>
      <c r="F338" s="280">
        <v>20.916666666666668</v>
      </c>
      <c r="G338" s="280">
        <v>19.433333333333337</v>
      </c>
      <c r="H338" s="280">
        <v>24.433333333333337</v>
      </c>
      <c r="I338" s="280">
        <v>25.916666666666664</v>
      </c>
      <c r="J338" s="280">
        <v>26.933333333333337</v>
      </c>
      <c r="K338" s="278">
        <v>24.9</v>
      </c>
      <c r="L338" s="278">
        <v>22.4</v>
      </c>
      <c r="M338" s="278">
        <v>290.64758999999998</v>
      </c>
    </row>
    <row r="339" spans="1:13">
      <c r="A339" s="269">
        <v>329</v>
      </c>
      <c r="B339" s="278" t="s">
        <v>478</v>
      </c>
      <c r="C339" s="279">
        <v>40.299999999999997</v>
      </c>
      <c r="D339" s="280">
        <v>41.199999999999996</v>
      </c>
      <c r="E339" s="280">
        <v>38.899999999999991</v>
      </c>
      <c r="F339" s="280">
        <v>37.499999999999993</v>
      </c>
      <c r="G339" s="280">
        <v>35.199999999999989</v>
      </c>
      <c r="H339" s="280">
        <v>42.599999999999994</v>
      </c>
      <c r="I339" s="280">
        <v>44.899999999999991</v>
      </c>
      <c r="J339" s="280">
        <v>46.3</v>
      </c>
      <c r="K339" s="278">
        <v>43.5</v>
      </c>
      <c r="L339" s="278">
        <v>39.799999999999997</v>
      </c>
      <c r="M339" s="278">
        <v>6.4977</v>
      </c>
    </row>
    <row r="340" spans="1:13">
      <c r="A340" s="269">
        <v>330</v>
      </c>
      <c r="B340" s="278" t="s">
        <v>153</v>
      </c>
      <c r="C340" s="279">
        <v>31.25</v>
      </c>
      <c r="D340" s="280">
        <v>31.75</v>
      </c>
      <c r="E340" s="280">
        <v>30.200000000000003</v>
      </c>
      <c r="F340" s="280">
        <v>29.150000000000002</v>
      </c>
      <c r="G340" s="280">
        <v>27.600000000000005</v>
      </c>
      <c r="H340" s="280">
        <v>32.799999999999997</v>
      </c>
      <c r="I340" s="280">
        <v>34.349999999999994</v>
      </c>
      <c r="J340" s="280">
        <v>35.4</v>
      </c>
      <c r="K340" s="278">
        <v>33.299999999999997</v>
      </c>
      <c r="L340" s="278">
        <v>30.7</v>
      </c>
      <c r="M340" s="278">
        <v>544.45788000000005</v>
      </c>
    </row>
    <row r="341" spans="1:13">
      <c r="A341" s="269">
        <v>331</v>
      </c>
      <c r="B341" s="278" t="s">
        <v>474</v>
      </c>
      <c r="C341" s="279">
        <v>460.95</v>
      </c>
      <c r="D341" s="280">
        <v>465.66666666666669</v>
      </c>
      <c r="E341" s="280">
        <v>451.83333333333337</v>
      </c>
      <c r="F341" s="280">
        <v>442.7166666666667</v>
      </c>
      <c r="G341" s="280">
        <v>428.88333333333338</v>
      </c>
      <c r="H341" s="280">
        <v>474.78333333333336</v>
      </c>
      <c r="I341" s="280">
        <v>488.61666666666673</v>
      </c>
      <c r="J341" s="280">
        <v>497.73333333333335</v>
      </c>
      <c r="K341" s="278">
        <v>479.5</v>
      </c>
      <c r="L341" s="278">
        <v>456.55</v>
      </c>
      <c r="M341" s="278">
        <v>0.87046000000000001</v>
      </c>
    </row>
    <row r="342" spans="1:13">
      <c r="A342" s="269">
        <v>332</v>
      </c>
      <c r="B342" s="278" t="s">
        <v>154</v>
      </c>
      <c r="C342" s="279">
        <v>16836.2</v>
      </c>
      <c r="D342" s="280">
        <v>16958.733333333334</v>
      </c>
      <c r="E342" s="280">
        <v>16667.466666666667</v>
      </c>
      <c r="F342" s="280">
        <v>16498.733333333334</v>
      </c>
      <c r="G342" s="280">
        <v>16207.466666666667</v>
      </c>
      <c r="H342" s="280">
        <v>17127.466666666667</v>
      </c>
      <c r="I342" s="280">
        <v>17418.733333333337</v>
      </c>
      <c r="J342" s="280">
        <v>17587.466666666667</v>
      </c>
      <c r="K342" s="278">
        <v>17250</v>
      </c>
      <c r="L342" s="278">
        <v>16790</v>
      </c>
      <c r="M342" s="278">
        <v>1.4706999999999999</v>
      </c>
    </row>
    <row r="343" spans="1:13">
      <c r="A343" s="269">
        <v>333</v>
      </c>
      <c r="B343" s="278" t="s">
        <v>3183</v>
      </c>
      <c r="C343" s="279">
        <v>30.6</v>
      </c>
      <c r="D343" s="280">
        <v>29.900000000000002</v>
      </c>
      <c r="E343" s="280">
        <v>29.200000000000003</v>
      </c>
      <c r="F343" s="280">
        <v>27.8</v>
      </c>
      <c r="G343" s="280">
        <v>27.1</v>
      </c>
      <c r="H343" s="280">
        <v>31.300000000000004</v>
      </c>
      <c r="I343" s="280">
        <v>32</v>
      </c>
      <c r="J343" s="280">
        <v>33.400000000000006</v>
      </c>
      <c r="K343" s="278">
        <v>30.6</v>
      </c>
      <c r="L343" s="278">
        <v>28.5</v>
      </c>
      <c r="M343" s="278">
        <v>32.988939999999999</v>
      </c>
    </row>
    <row r="344" spans="1:13">
      <c r="A344" s="269">
        <v>334</v>
      </c>
      <c r="B344" s="278" t="s">
        <v>477</v>
      </c>
      <c r="C344" s="279">
        <v>26.75</v>
      </c>
      <c r="D344" s="280">
        <v>26.95</v>
      </c>
      <c r="E344" s="280">
        <v>26.5</v>
      </c>
      <c r="F344" s="280">
        <v>26.25</v>
      </c>
      <c r="G344" s="280">
        <v>25.8</v>
      </c>
      <c r="H344" s="280">
        <v>27.2</v>
      </c>
      <c r="I344" s="280">
        <v>27.649999999999995</v>
      </c>
      <c r="J344" s="280">
        <v>27.9</v>
      </c>
      <c r="K344" s="278">
        <v>27.4</v>
      </c>
      <c r="L344" s="278">
        <v>26.7</v>
      </c>
      <c r="M344" s="278">
        <v>8.7322000000000006</v>
      </c>
    </row>
    <row r="345" spans="1:13">
      <c r="A345" s="269">
        <v>335</v>
      </c>
      <c r="B345" s="278" t="s">
        <v>476</v>
      </c>
      <c r="C345" s="279">
        <v>289.45</v>
      </c>
      <c r="D345" s="280">
        <v>288.46666666666664</v>
      </c>
      <c r="E345" s="280">
        <v>284.98333333333329</v>
      </c>
      <c r="F345" s="280">
        <v>280.51666666666665</v>
      </c>
      <c r="G345" s="280">
        <v>277.0333333333333</v>
      </c>
      <c r="H345" s="280">
        <v>292.93333333333328</v>
      </c>
      <c r="I345" s="280">
        <v>296.41666666666663</v>
      </c>
      <c r="J345" s="280">
        <v>300.88333333333327</v>
      </c>
      <c r="K345" s="278">
        <v>291.95</v>
      </c>
      <c r="L345" s="278">
        <v>284</v>
      </c>
      <c r="M345" s="278">
        <v>1.34076</v>
      </c>
    </row>
    <row r="346" spans="1:13">
      <c r="A346" s="269">
        <v>336</v>
      </c>
      <c r="B346" s="278" t="s">
        <v>271</v>
      </c>
      <c r="C346" s="279">
        <v>20.2</v>
      </c>
      <c r="D346" s="280">
        <v>20.333333333333332</v>
      </c>
      <c r="E346" s="280">
        <v>20.016666666666666</v>
      </c>
      <c r="F346" s="280">
        <v>19.833333333333332</v>
      </c>
      <c r="G346" s="280">
        <v>19.516666666666666</v>
      </c>
      <c r="H346" s="280">
        <v>20.516666666666666</v>
      </c>
      <c r="I346" s="280">
        <v>20.833333333333336</v>
      </c>
      <c r="J346" s="280">
        <v>21.016666666666666</v>
      </c>
      <c r="K346" s="278">
        <v>20.65</v>
      </c>
      <c r="L346" s="278">
        <v>20.149999999999999</v>
      </c>
      <c r="M346" s="278">
        <v>50.886870000000002</v>
      </c>
    </row>
    <row r="347" spans="1:13">
      <c r="A347" s="269">
        <v>337</v>
      </c>
      <c r="B347" s="278" t="s">
        <v>284</v>
      </c>
      <c r="C347" s="279">
        <v>126.4</v>
      </c>
      <c r="D347" s="280">
        <v>124.96666666666665</v>
      </c>
      <c r="E347" s="280">
        <v>120.58333333333331</v>
      </c>
      <c r="F347" s="280">
        <v>114.76666666666667</v>
      </c>
      <c r="G347" s="280">
        <v>110.38333333333333</v>
      </c>
      <c r="H347" s="280">
        <v>130.7833333333333</v>
      </c>
      <c r="I347" s="280">
        <v>135.16666666666666</v>
      </c>
      <c r="J347" s="280">
        <v>140.98333333333329</v>
      </c>
      <c r="K347" s="278">
        <v>129.35</v>
      </c>
      <c r="L347" s="278">
        <v>119.15</v>
      </c>
      <c r="M347" s="278">
        <v>13.05186</v>
      </c>
    </row>
    <row r="348" spans="1:13">
      <c r="A348" s="269">
        <v>338</v>
      </c>
      <c r="B348" s="278" t="s">
        <v>155</v>
      </c>
      <c r="C348" s="279">
        <v>1450.4</v>
      </c>
      <c r="D348" s="280">
        <v>1465.1833333333334</v>
      </c>
      <c r="E348" s="280">
        <v>1428.4166666666667</v>
      </c>
      <c r="F348" s="280">
        <v>1406.4333333333334</v>
      </c>
      <c r="G348" s="280">
        <v>1369.6666666666667</v>
      </c>
      <c r="H348" s="280">
        <v>1487.1666666666667</v>
      </c>
      <c r="I348" s="280">
        <v>1523.9333333333332</v>
      </c>
      <c r="J348" s="280">
        <v>1545.9166666666667</v>
      </c>
      <c r="K348" s="278">
        <v>1501.95</v>
      </c>
      <c r="L348" s="278">
        <v>1443.2</v>
      </c>
      <c r="M348" s="278">
        <v>3.1335899999999999</v>
      </c>
    </row>
    <row r="349" spans="1:13">
      <c r="A349" s="269">
        <v>339</v>
      </c>
      <c r="B349" s="278" t="s">
        <v>480</v>
      </c>
      <c r="C349" s="279">
        <v>1072.55</v>
      </c>
      <c r="D349" s="280">
        <v>1087.3500000000001</v>
      </c>
      <c r="E349" s="280">
        <v>1046.7000000000003</v>
      </c>
      <c r="F349" s="280">
        <v>1020.8500000000001</v>
      </c>
      <c r="G349" s="280">
        <v>980.20000000000027</v>
      </c>
      <c r="H349" s="280">
        <v>1113.2000000000003</v>
      </c>
      <c r="I349" s="280">
        <v>1153.8500000000004</v>
      </c>
      <c r="J349" s="280">
        <v>1179.7000000000003</v>
      </c>
      <c r="K349" s="278">
        <v>1128</v>
      </c>
      <c r="L349" s="278">
        <v>1061.5</v>
      </c>
      <c r="M349" s="278">
        <v>0.78129999999999999</v>
      </c>
    </row>
    <row r="350" spans="1:13">
      <c r="A350" s="269">
        <v>340</v>
      </c>
      <c r="B350" s="278" t="s">
        <v>475</v>
      </c>
      <c r="C350" s="279">
        <v>44.45</v>
      </c>
      <c r="D350" s="280">
        <v>44.366666666666667</v>
      </c>
      <c r="E350" s="280">
        <v>44.083333333333336</v>
      </c>
      <c r="F350" s="280">
        <v>43.716666666666669</v>
      </c>
      <c r="G350" s="280">
        <v>43.433333333333337</v>
      </c>
      <c r="H350" s="280">
        <v>44.733333333333334</v>
      </c>
      <c r="I350" s="280">
        <v>45.016666666666666</v>
      </c>
      <c r="J350" s="280">
        <v>45.383333333333333</v>
      </c>
      <c r="K350" s="278">
        <v>44.65</v>
      </c>
      <c r="L350" s="278">
        <v>44</v>
      </c>
      <c r="M350" s="278">
        <v>11.6219</v>
      </c>
    </row>
    <row r="351" spans="1:13">
      <c r="A351" s="269">
        <v>341</v>
      </c>
      <c r="B351" s="278" t="s">
        <v>156</v>
      </c>
      <c r="C351" s="279">
        <v>91.2</v>
      </c>
      <c r="D351" s="280">
        <v>91.966666666666683</v>
      </c>
      <c r="E351" s="280">
        <v>89.28333333333336</v>
      </c>
      <c r="F351" s="280">
        <v>87.366666666666674</v>
      </c>
      <c r="G351" s="280">
        <v>84.683333333333351</v>
      </c>
      <c r="H351" s="280">
        <v>93.883333333333368</v>
      </c>
      <c r="I351" s="280">
        <v>96.566666666666677</v>
      </c>
      <c r="J351" s="280">
        <v>98.483333333333377</v>
      </c>
      <c r="K351" s="278">
        <v>94.65</v>
      </c>
      <c r="L351" s="278">
        <v>90.05</v>
      </c>
      <c r="M351" s="278">
        <v>75.440200000000004</v>
      </c>
    </row>
    <row r="352" spans="1:13">
      <c r="A352" s="269">
        <v>342</v>
      </c>
      <c r="B352" s="278" t="s">
        <v>157</v>
      </c>
      <c r="C352" s="279">
        <v>98.55</v>
      </c>
      <c r="D352" s="280">
        <v>98.833333333333329</v>
      </c>
      <c r="E352" s="280">
        <v>97.466666666666654</v>
      </c>
      <c r="F352" s="280">
        <v>96.383333333333326</v>
      </c>
      <c r="G352" s="280">
        <v>95.016666666666652</v>
      </c>
      <c r="H352" s="280">
        <v>99.916666666666657</v>
      </c>
      <c r="I352" s="280">
        <v>101.28333333333333</v>
      </c>
      <c r="J352" s="280">
        <v>102.36666666666666</v>
      </c>
      <c r="K352" s="278">
        <v>100.2</v>
      </c>
      <c r="L352" s="278">
        <v>97.75</v>
      </c>
      <c r="M352" s="278">
        <v>141.73729</v>
      </c>
    </row>
    <row r="353" spans="1:13">
      <c r="A353" s="269">
        <v>343</v>
      </c>
      <c r="B353" s="278" t="s">
        <v>272</v>
      </c>
      <c r="C353" s="279">
        <v>367</v>
      </c>
      <c r="D353" s="280">
        <v>372.98333333333335</v>
      </c>
      <c r="E353" s="280">
        <v>358.01666666666671</v>
      </c>
      <c r="F353" s="280">
        <v>349.03333333333336</v>
      </c>
      <c r="G353" s="280">
        <v>334.06666666666672</v>
      </c>
      <c r="H353" s="280">
        <v>381.9666666666667</v>
      </c>
      <c r="I353" s="280">
        <v>396.93333333333339</v>
      </c>
      <c r="J353" s="280">
        <v>405.91666666666669</v>
      </c>
      <c r="K353" s="278">
        <v>387.95</v>
      </c>
      <c r="L353" s="278">
        <v>364</v>
      </c>
      <c r="M353" s="278">
        <v>3.0048699999999999</v>
      </c>
    </row>
    <row r="354" spans="1:13">
      <c r="A354" s="269">
        <v>344</v>
      </c>
      <c r="B354" s="278" t="s">
        <v>273</v>
      </c>
      <c r="C354" s="279">
        <v>2596.35</v>
      </c>
      <c r="D354" s="280">
        <v>2573.7833333333333</v>
      </c>
      <c r="E354" s="280">
        <v>2537.5666666666666</v>
      </c>
      <c r="F354" s="280">
        <v>2478.7833333333333</v>
      </c>
      <c r="G354" s="280">
        <v>2442.5666666666666</v>
      </c>
      <c r="H354" s="280">
        <v>2632.5666666666666</v>
      </c>
      <c r="I354" s="280">
        <v>2668.7833333333328</v>
      </c>
      <c r="J354" s="280">
        <v>2727.5666666666666</v>
      </c>
      <c r="K354" s="278">
        <v>2610</v>
      </c>
      <c r="L354" s="278">
        <v>2515</v>
      </c>
      <c r="M354" s="278">
        <v>0.63258999999999999</v>
      </c>
    </row>
    <row r="355" spans="1:13">
      <c r="A355" s="269">
        <v>345</v>
      </c>
      <c r="B355" s="278" t="s">
        <v>158</v>
      </c>
      <c r="C355" s="279">
        <v>94.95</v>
      </c>
      <c r="D355" s="280">
        <v>95.533333333333346</v>
      </c>
      <c r="E355" s="280">
        <v>93.616666666666688</v>
      </c>
      <c r="F355" s="280">
        <v>92.283333333333346</v>
      </c>
      <c r="G355" s="280">
        <v>90.366666666666688</v>
      </c>
      <c r="H355" s="280">
        <v>96.866666666666688</v>
      </c>
      <c r="I355" s="280">
        <v>98.783333333333346</v>
      </c>
      <c r="J355" s="280">
        <v>100.11666666666669</v>
      </c>
      <c r="K355" s="278">
        <v>97.45</v>
      </c>
      <c r="L355" s="278">
        <v>94.2</v>
      </c>
      <c r="M355" s="278">
        <v>20.844670000000001</v>
      </c>
    </row>
    <row r="356" spans="1:13">
      <c r="A356" s="269">
        <v>346</v>
      </c>
      <c r="B356" s="278" t="s">
        <v>481</v>
      </c>
      <c r="C356" s="279">
        <v>192.1</v>
      </c>
      <c r="D356" s="280">
        <v>191.68333333333331</v>
      </c>
      <c r="E356" s="280">
        <v>190.76666666666662</v>
      </c>
      <c r="F356" s="280">
        <v>189.43333333333331</v>
      </c>
      <c r="G356" s="280">
        <v>188.51666666666662</v>
      </c>
      <c r="H356" s="280">
        <v>193.01666666666662</v>
      </c>
      <c r="I356" s="280">
        <v>193.93333333333331</v>
      </c>
      <c r="J356" s="280">
        <v>195.26666666666662</v>
      </c>
      <c r="K356" s="278">
        <v>192.6</v>
      </c>
      <c r="L356" s="278">
        <v>190.35</v>
      </c>
      <c r="M356" s="278">
        <v>19.718710000000002</v>
      </c>
    </row>
    <row r="357" spans="1:13">
      <c r="A357" s="269">
        <v>347</v>
      </c>
      <c r="B357" s="278" t="s">
        <v>159</v>
      </c>
      <c r="C357" s="279">
        <v>90.95</v>
      </c>
      <c r="D357" s="280">
        <v>91.083333333333329</v>
      </c>
      <c r="E357" s="280">
        <v>89.066666666666663</v>
      </c>
      <c r="F357" s="280">
        <v>87.183333333333337</v>
      </c>
      <c r="G357" s="280">
        <v>85.166666666666671</v>
      </c>
      <c r="H357" s="280">
        <v>92.966666666666654</v>
      </c>
      <c r="I357" s="280">
        <v>94.983333333333334</v>
      </c>
      <c r="J357" s="280">
        <v>96.866666666666646</v>
      </c>
      <c r="K357" s="278">
        <v>93.1</v>
      </c>
      <c r="L357" s="278">
        <v>89.2</v>
      </c>
      <c r="M357" s="278">
        <v>325.11412000000001</v>
      </c>
    </row>
    <row r="358" spans="1:13">
      <c r="A358" s="269">
        <v>348</v>
      </c>
      <c r="B358" s="278" t="s">
        <v>482</v>
      </c>
      <c r="C358" s="279">
        <v>59.85</v>
      </c>
      <c r="D358" s="280">
        <v>59.9</v>
      </c>
      <c r="E358" s="280">
        <v>57.199999999999996</v>
      </c>
      <c r="F358" s="280">
        <v>54.55</v>
      </c>
      <c r="G358" s="280">
        <v>51.849999999999994</v>
      </c>
      <c r="H358" s="280">
        <v>62.55</v>
      </c>
      <c r="I358" s="280">
        <v>65.25</v>
      </c>
      <c r="J358" s="280">
        <v>67.900000000000006</v>
      </c>
      <c r="K358" s="278">
        <v>62.6</v>
      </c>
      <c r="L358" s="278">
        <v>57.25</v>
      </c>
      <c r="M358" s="278">
        <v>19.2226</v>
      </c>
    </row>
    <row r="359" spans="1:13">
      <c r="A359" s="269">
        <v>349</v>
      </c>
      <c r="B359" s="278" t="s">
        <v>483</v>
      </c>
      <c r="C359" s="279">
        <v>182.9</v>
      </c>
      <c r="D359" s="280">
        <v>184.81666666666669</v>
      </c>
      <c r="E359" s="280">
        <v>180.28333333333339</v>
      </c>
      <c r="F359" s="280">
        <v>177.66666666666669</v>
      </c>
      <c r="G359" s="280">
        <v>173.13333333333338</v>
      </c>
      <c r="H359" s="280">
        <v>187.43333333333339</v>
      </c>
      <c r="I359" s="280">
        <v>191.9666666666667</v>
      </c>
      <c r="J359" s="280">
        <v>194.5833333333334</v>
      </c>
      <c r="K359" s="278">
        <v>189.35</v>
      </c>
      <c r="L359" s="278">
        <v>182.2</v>
      </c>
      <c r="M359" s="278">
        <v>1.60297</v>
      </c>
    </row>
    <row r="360" spans="1:13">
      <c r="A360" s="269">
        <v>350</v>
      </c>
      <c r="B360" s="278" t="s">
        <v>484</v>
      </c>
      <c r="C360" s="279">
        <v>158.9</v>
      </c>
      <c r="D360" s="280">
        <v>161.63333333333335</v>
      </c>
      <c r="E360" s="280">
        <v>153.4666666666667</v>
      </c>
      <c r="F360" s="280">
        <v>148.03333333333333</v>
      </c>
      <c r="G360" s="280">
        <v>139.86666666666667</v>
      </c>
      <c r="H360" s="280">
        <v>167.06666666666672</v>
      </c>
      <c r="I360" s="280">
        <v>175.23333333333341</v>
      </c>
      <c r="J360" s="280">
        <v>180.66666666666674</v>
      </c>
      <c r="K360" s="278">
        <v>169.8</v>
      </c>
      <c r="L360" s="278">
        <v>156.19999999999999</v>
      </c>
      <c r="M360" s="278">
        <v>0.72160000000000002</v>
      </c>
    </row>
    <row r="361" spans="1:13">
      <c r="A361" s="269">
        <v>351</v>
      </c>
      <c r="B361" s="278" t="s">
        <v>160</v>
      </c>
      <c r="C361" s="279">
        <v>19479.599999999999</v>
      </c>
      <c r="D361" s="280">
        <v>19615.633333333331</v>
      </c>
      <c r="E361" s="280">
        <v>19099.466666666664</v>
      </c>
      <c r="F361" s="280">
        <v>18719.333333333332</v>
      </c>
      <c r="G361" s="280">
        <v>18203.166666666664</v>
      </c>
      <c r="H361" s="280">
        <v>19995.766666666663</v>
      </c>
      <c r="I361" s="280">
        <v>20511.933333333334</v>
      </c>
      <c r="J361" s="280">
        <v>20892.066666666662</v>
      </c>
      <c r="K361" s="278">
        <v>20131.8</v>
      </c>
      <c r="L361" s="278">
        <v>19235.5</v>
      </c>
      <c r="M361" s="278">
        <v>0.34886</v>
      </c>
    </row>
    <row r="362" spans="1:13">
      <c r="A362" s="269">
        <v>352</v>
      </c>
      <c r="B362" s="278" t="s">
        <v>488</v>
      </c>
      <c r="C362" s="279">
        <v>89.6</v>
      </c>
      <c r="D362" s="280">
        <v>90.133333333333326</v>
      </c>
      <c r="E362" s="280">
        <v>88.466666666666654</v>
      </c>
      <c r="F362" s="280">
        <v>87.333333333333329</v>
      </c>
      <c r="G362" s="280">
        <v>85.666666666666657</v>
      </c>
      <c r="H362" s="280">
        <v>91.266666666666652</v>
      </c>
      <c r="I362" s="280">
        <v>92.933333333333337</v>
      </c>
      <c r="J362" s="280">
        <v>94.066666666666649</v>
      </c>
      <c r="K362" s="278">
        <v>91.8</v>
      </c>
      <c r="L362" s="278">
        <v>89</v>
      </c>
      <c r="M362" s="278">
        <v>4.6596200000000003</v>
      </c>
    </row>
    <row r="363" spans="1:13">
      <c r="A363" s="269">
        <v>353</v>
      </c>
      <c r="B363" s="278" t="s">
        <v>485</v>
      </c>
      <c r="C363" s="279">
        <v>15.5</v>
      </c>
      <c r="D363" s="280">
        <v>15.5</v>
      </c>
      <c r="E363" s="280">
        <v>15.5</v>
      </c>
      <c r="F363" s="280">
        <v>15.5</v>
      </c>
      <c r="G363" s="280">
        <v>15.5</v>
      </c>
      <c r="H363" s="280">
        <v>15.5</v>
      </c>
      <c r="I363" s="280">
        <v>15.5</v>
      </c>
      <c r="J363" s="280">
        <v>15.5</v>
      </c>
      <c r="K363" s="278">
        <v>15.5</v>
      </c>
      <c r="L363" s="278">
        <v>15.5</v>
      </c>
      <c r="M363" s="278">
        <v>6.0165100000000002</v>
      </c>
    </row>
    <row r="364" spans="1:13">
      <c r="A364" s="269">
        <v>354</v>
      </c>
      <c r="B364" s="278" t="s">
        <v>161</v>
      </c>
      <c r="C364" s="279">
        <v>1085.25</v>
      </c>
      <c r="D364" s="280">
        <v>1109.2333333333333</v>
      </c>
      <c r="E364" s="280">
        <v>1050.5166666666667</v>
      </c>
      <c r="F364" s="280">
        <v>1015.7833333333333</v>
      </c>
      <c r="G364" s="280">
        <v>957.06666666666661</v>
      </c>
      <c r="H364" s="280">
        <v>1143.9666666666667</v>
      </c>
      <c r="I364" s="280">
        <v>1202.6833333333334</v>
      </c>
      <c r="J364" s="280">
        <v>1237.4166666666667</v>
      </c>
      <c r="K364" s="278">
        <v>1167.95</v>
      </c>
      <c r="L364" s="278">
        <v>1074.5</v>
      </c>
      <c r="M364" s="278">
        <v>17.209869999999999</v>
      </c>
    </row>
    <row r="365" spans="1:13">
      <c r="A365" s="269">
        <v>355</v>
      </c>
      <c r="B365" s="278" t="s">
        <v>489</v>
      </c>
      <c r="C365" s="279">
        <v>581.45000000000005</v>
      </c>
      <c r="D365" s="280">
        <v>580.05000000000007</v>
      </c>
      <c r="E365" s="280">
        <v>575.10000000000014</v>
      </c>
      <c r="F365" s="280">
        <v>568.75000000000011</v>
      </c>
      <c r="G365" s="280">
        <v>563.80000000000018</v>
      </c>
      <c r="H365" s="280">
        <v>586.40000000000009</v>
      </c>
      <c r="I365" s="280">
        <v>591.35000000000014</v>
      </c>
      <c r="J365" s="280">
        <v>597.70000000000005</v>
      </c>
      <c r="K365" s="278">
        <v>585</v>
      </c>
      <c r="L365" s="278">
        <v>573.70000000000005</v>
      </c>
      <c r="M365" s="278">
        <v>0.74653000000000003</v>
      </c>
    </row>
    <row r="366" spans="1:13">
      <c r="A366" s="269">
        <v>356</v>
      </c>
      <c r="B366" s="278" t="s">
        <v>162</v>
      </c>
      <c r="C366" s="279">
        <v>257.7</v>
      </c>
      <c r="D366" s="280">
        <v>257.48333333333335</v>
      </c>
      <c r="E366" s="280">
        <v>252.7166666666667</v>
      </c>
      <c r="F366" s="280">
        <v>247.73333333333335</v>
      </c>
      <c r="G366" s="280">
        <v>242.9666666666667</v>
      </c>
      <c r="H366" s="280">
        <v>262.4666666666667</v>
      </c>
      <c r="I366" s="280">
        <v>267.23333333333335</v>
      </c>
      <c r="J366" s="280">
        <v>272.2166666666667</v>
      </c>
      <c r="K366" s="278">
        <v>262.25</v>
      </c>
      <c r="L366" s="278">
        <v>252.5</v>
      </c>
      <c r="M366" s="278">
        <v>36.324159999999999</v>
      </c>
    </row>
    <row r="367" spans="1:13">
      <c r="A367" s="269">
        <v>357</v>
      </c>
      <c r="B367" s="278" t="s">
        <v>163</v>
      </c>
      <c r="C367" s="279">
        <v>85.6</v>
      </c>
      <c r="D367" s="280">
        <v>86.666666666666671</v>
      </c>
      <c r="E367" s="280">
        <v>83.88333333333334</v>
      </c>
      <c r="F367" s="280">
        <v>82.166666666666671</v>
      </c>
      <c r="G367" s="280">
        <v>79.38333333333334</v>
      </c>
      <c r="H367" s="280">
        <v>88.38333333333334</v>
      </c>
      <c r="I367" s="280">
        <v>91.166666666666671</v>
      </c>
      <c r="J367" s="280">
        <v>92.88333333333334</v>
      </c>
      <c r="K367" s="278">
        <v>89.45</v>
      </c>
      <c r="L367" s="278">
        <v>84.95</v>
      </c>
      <c r="M367" s="278">
        <v>111.34627999999999</v>
      </c>
    </row>
    <row r="368" spans="1:13">
      <c r="A368" s="269">
        <v>358</v>
      </c>
      <c r="B368" s="278" t="s">
        <v>276</v>
      </c>
      <c r="C368" s="279">
        <v>4127.3999999999996</v>
      </c>
      <c r="D368" s="280">
        <v>4126.4666666666662</v>
      </c>
      <c r="E368" s="280">
        <v>4092.9333333333325</v>
      </c>
      <c r="F368" s="280">
        <v>4058.4666666666662</v>
      </c>
      <c r="G368" s="280">
        <v>4024.9333333333325</v>
      </c>
      <c r="H368" s="280">
        <v>4160.9333333333325</v>
      </c>
      <c r="I368" s="280">
        <v>4194.4666666666672</v>
      </c>
      <c r="J368" s="280">
        <v>4228.9333333333325</v>
      </c>
      <c r="K368" s="278">
        <v>4160</v>
      </c>
      <c r="L368" s="278">
        <v>4092</v>
      </c>
      <c r="M368" s="278">
        <v>1.0161899999999999</v>
      </c>
    </row>
    <row r="369" spans="1:13">
      <c r="A369" s="269">
        <v>359</v>
      </c>
      <c r="B369" s="278" t="s">
        <v>278</v>
      </c>
      <c r="C369" s="279">
        <v>10078.549999999999</v>
      </c>
      <c r="D369" s="280">
        <v>10107.116666666667</v>
      </c>
      <c r="E369" s="280">
        <v>10024.383333333333</v>
      </c>
      <c r="F369" s="280">
        <v>9970.2166666666672</v>
      </c>
      <c r="G369" s="280">
        <v>9887.4833333333336</v>
      </c>
      <c r="H369" s="280">
        <v>10161.283333333333</v>
      </c>
      <c r="I369" s="280">
        <v>10244.016666666666</v>
      </c>
      <c r="J369" s="280">
        <v>10298.183333333332</v>
      </c>
      <c r="K369" s="278">
        <v>10189.85</v>
      </c>
      <c r="L369" s="278">
        <v>10052.950000000001</v>
      </c>
      <c r="M369" s="278">
        <v>5.8160000000000003E-2</v>
      </c>
    </row>
    <row r="370" spans="1:13">
      <c r="A370" s="269">
        <v>360</v>
      </c>
      <c r="B370" s="278" t="s">
        <v>495</v>
      </c>
      <c r="C370" s="279">
        <v>4240.3999999999996</v>
      </c>
      <c r="D370" s="280">
        <v>4263.7166666666662</v>
      </c>
      <c r="E370" s="280">
        <v>4196.8333333333321</v>
      </c>
      <c r="F370" s="280">
        <v>4153.2666666666655</v>
      </c>
      <c r="G370" s="280">
        <v>4086.3833333333314</v>
      </c>
      <c r="H370" s="280">
        <v>4307.2833333333328</v>
      </c>
      <c r="I370" s="280">
        <v>4374.1666666666661</v>
      </c>
      <c r="J370" s="280">
        <v>4417.7333333333336</v>
      </c>
      <c r="K370" s="278">
        <v>4330.6000000000004</v>
      </c>
      <c r="L370" s="278">
        <v>4220.1499999999996</v>
      </c>
      <c r="M370" s="278">
        <v>8.3489999999999995E-2</v>
      </c>
    </row>
    <row r="371" spans="1:13">
      <c r="A371" s="269">
        <v>361</v>
      </c>
      <c r="B371" s="278" t="s">
        <v>490</v>
      </c>
      <c r="C371" s="279">
        <v>93.4</v>
      </c>
      <c r="D371" s="280">
        <v>91.633333333333326</v>
      </c>
      <c r="E371" s="280">
        <v>87.266666666666652</v>
      </c>
      <c r="F371" s="280">
        <v>81.133333333333326</v>
      </c>
      <c r="G371" s="280">
        <v>76.766666666666652</v>
      </c>
      <c r="H371" s="280">
        <v>97.766666666666652</v>
      </c>
      <c r="I371" s="280">
        <v>102.13333333333333</v>
      </c>
      <c r="J371" s="280">
        <v>108.26666666666665</v>
      </c>
      <c r="K371" s="278">
        <v>96</v>
      </c>
      <c r="L371" s="278">
        <v>85.5</v>
      </c>
      <c r="M371" s="278">
        <v>46.744610000000002</v>
      </c>
    </row>
    <row r="372" spans="1:13">
      <c r="A372" s="269">
        <v>362</v>
      </c>
      <c r="B372" s="278" t="s">
        <v>491</v>
      </c>
      <c r="C372" s="279">
        <v>615.85</v>
      </c>
      <c r="D372" s="280">
        <v>632.2833333333333</v>
      </c>
      <c r="E372" s="280">
        <v>594.56666666666661</v>
      </c>
      <c r="F372" s="280">
        <v>573.2833333333333</v>
      </c>
      <c r="G372" s="280">
        <v>535.56666666666661</v>
      </c>
      <c r="H372" s="280">
        <v>653.56666666666661</v>
      </c>
      <c r="I372" s="280">
        <v>691.2833333333333</v>
      </c>
      <c r="J372" s="280">
        <v>712.56666666666661</v>
      </c>
      <c r="K372" s="278">
        <v>670</v>
      </c>
      <c r="L372" s="278">
        <v>611</v>
      </c>
      <c r="M372" s="278">
        <v>1.20166</v>
      </c>
    </row>
    <row r="373" spans="1:13">
      <c r="A373" s="269">
        <v>363</v>
      </c>
      <c r="B373" s="278" t="s">
        <v>164</v>
      </c>
      <c r="C373" s="279">
        <v>1492.3</v>
      </c>
      <c r="D373" s="280">
        <v>1501.7666666666667</v>
      </c>
      <c r="E373" s="280">
        <v>1480.5333333333333</v>
      </c>
      <c r="F373" s="280">
        <v>1468.7666666666667</v>
      </c>
      <c r="G373" s="280">
        <v>1447.5333333333333</v>
      </c>
      <c r="H373" s="280">
        <v>1513.5333333333333</v>
      </c>
      <c r="I373" s="280">
        <v>1534.7666666666664</v>
      </c>
      <c r="J373" s="280">
        <v>1546.5333333333333</v>
      </c>
      <c r="K373" s="278">
        <v>1523</v>
      </c>
      <c r="L373" s="278">
        <v>1490</v>
      </c>
      <c r="M373" s="278">
        <v>6.0057700000000001</v>
      </c>
    </row>
    <row r="374" spans="1:13">
      <c r="A374" s="269">
        <v>364</v>
      </c>
      <c r="B374" s="278" t="s">
        <v>274</v>
      </c>
      <c r="C374" s="279">
        <v>1593.85</v>
      </c>
      <c r="D374" s="280">
        <v>1602.25</v>
      </c>
      <c r="E374" s="280">
        <v>1556.6</v>
      </c>
      <c r="F374" s="280">
        <v>1519.35</v>
      </c>
      <c r="G374" s="280">
        <v>1473.6999999999998</v>
      </c>
      <c r="H374" s="280">
        <v>1639.5</v>
      </c>
      <c r="I374" s="280">
        <v>1685.15</v>
      </c>
      <c r="J374" s="280">
        <v>1722.4</v>
      </c>
      <c r="K374" s="278">
        <v>1647.9</v>
      </c>
      <c r="L374" s="278">
        <v>1565</v>
      </c>
      <c r="M374" s="278">
        <v>2.1609500000000001</v>
      </c>
    </row>
    <row r="375" spans="1:13">
      <c r="A375" s="269">
        <v>365</v>
      </c>
      <c r="B375" s="278" t="s">
        <v>165</v>
      </c>
      <c r="C375" s="279">
        <v>32.6</v>
      </c>
      <c r="D375" s="280">
        <v>33.449999999999996</v>
      </c>
      <c r="E375" s="280">
        <v>31.399999999999991</v>
      </c>
      <c r="F375" s="280">
        <v>30.199999999999996</v>
      </c>
      <c r="G375" s="280">
        <v>28.149999999999991</v>
      </c>
      <c r="H375" s="280">
        <v>34.649999999999991</v>
      </c>
      <c r="I375" s="280">
        <v>36.699999999999989</v>
      </c>
      <c r="J375" s="280">
        <v>37.899999999999991</v>
      </c>
      <c r="K375" s="278">
        <v>35.5</v>
      </c>
      <c r="L375" s="278">
        <v>32.25</v>
      </c>
      <c r="M375" s="278">
        <v>1037.6933300000001</v>
      </c>
    </row>
    <row r="376" spans="1:13">
      <c r="A376" s="269">
        <v>366</v>
      </c>
      <c r="B376" s="278" t="s">
        <v>275</v>
      </c>
      <c r="C376" s="279">
        <v>201.15</v>
      </c>
      <c r="D376" s="280">
        <v>203.98333333333335</v>
      </c>
      <c r="E376" s="280">
        <v>197.16666666666669</v>
      </c>
      <c r="F376" s="280">
        <v>193.18333333333334</v>
      </c>
      <c r="G376" s="280">
        <v>186.36666666666667</v>
      </c>
      <c r="H376" s="280">
        <v>207.9666666666667</v>
      </c>
      <c r="I376" s="280">
        <v>214.78333333333336</v>
      </c>
      <c r="J376" s="280">
        <v>218.76666666666671</v>
      </c>
      <c r="K376" s="278">
        <v>210.8</v>
      </c>
      <c r="L376" s="278">
        <v>200</v>
      </c>
      <c r="M376" s="278">
        <v>7.1297600000000001</v>
      </c>
    </row>
    <row r="377" spans="1:13">
      <c r="A377" s="269">
        <v>367</v>
      </c>
      <c r="B377" s="278" t="s">
        <v>486</v>
      </c>
      <c r="C377" s="279">
        <v>129.55000000000001</v>
      </c>
      <c r="D377" s="280">
        <v>128.1</v>
      </c>
      <c r="E377" s="280">
        <v>123.19999999999999</v>
      </c>
      <c r="F377" s="280">
        <v>116.85</v>
      </c>
      <c r="G377" s="280">
        <v>111.94999999999999</v>
      </c>
      <c r="H377" s="280">
        <v>134.44999999999999</v>
      </c>
      <c r="I377" s="280">
        <v>139.35000000000002</v>
      </c>
      <c r="J377" s="280">
        <v>145.69999999999999</v>
      </c>
      <c r="K377" s="278">
        <v>133</v>
      </c>
      <c r="L377" s="278">
        <v>121.75</v>
      </c>
      <c r="M377" s="278">
        <v>3.49499</v>
      </c>
    </row>
    <row r="378" spans="1:13">
      <c r="A378" s="269">
        <v>368</v>
      </c>
      <c r="B378" s="278" t="s">
        <v>492</v>
      </c>
      <c r="C378" s="279">
        <v>802.35</v>
      </c>
      <c r="D378" s="280">
        <v>801.44999999999993</v>
      </c>
      <c r="E378" s="280">
        <v>773.39999999999986</v>
      </c>
      <c r="F378" s="280">
        <v>744.44999999999993</v>
      </c>
      <c r="G378" s="280">
        <v>716.39999999999986</v>
      </c>
      <c r="H378" s="280">
        <v>830.39999999999986</v>
      </c>
      <c r="I378" s="280">
        <v>858.44999999999982</v>
      </c>
      <c r="J378" s="280">
        <v>887.39999999999986</v>
      </c>
      <c r="K378" s="278">
        <v>829.5</v>
      </c>
      <c r="L378" s="278">
        <v>772.5</v>
      </c>
      <c r="M378" s="278">
        <v>8.5055700000000005</v>
      </c>
    </row>
    <row r="379" spans="1:13">
      <c r="A379" s="269">
        <v>369</v>
      </c>
      <c r="B379" s="278" t="s">
        <v>166</v>
      </c>
      <c r="C379" s="279">
        <v>172.35</v>
      </c>
      <c r="D379" s="280">
        <v>172.70000000000002</v>
      </c>
      <c r="E379" s="280">
        <v>170.50000000000003</v>
      </c>
      <c r="F379" s="280">
        <v>168.65</v>
      </c>
      <c r="G379" s="280">
        <v>166.45000000000002</v>
      </c>
      <c r="H379" s="280">
        <v>174.55000000000004</v>
      </c>
      <c r="I379" s="280">
        <v>176.75000000000003</v>
      </c>
      <c r="J379" s="280">
        <v>178.60000000000005</v>
      </c>
      <c r="K379" s="278">
        <v>174.9</v>
      </c>
      <c r="L379" s="278">
        <v>170.85</v>
      </c>
      <c r="M379" s="278">
        <v>65.945210000000003</v>
      </c>
    </row>
    <row r="380" spans="1:13">
      <c r="A380" s="269">
        <v>370</v>
      </c>
      <c r="B380" s="278" t="s">
        <v>493</v>
      </c>
      <c r="C380" s="279">
        <v>65</v>
      </c>
      <c r="D380" s="280">
        <v>65.45</v>
      </c>
      <c r="E380" s="280">
        <v>63.5</v>
      </c>
      <c r="F380" s="280">
        <v>62</v>
      </c>
      <c r="G380" s="280">
        <v>60.05</v>
      </c>
      <c r="H380" s="280">
        <v>66.95</v>
      </c>
      <c r="I380" s="280">
        <v>68.90000000000002</v>
      </c>
      <c r="J380" s="280">
        <v>70.400000000000006</v>
      </c>
      <c r="K380" s="278">
        <v>67.400000000000006</v>
      </c>
      <c r="L380" s="278">
        <v>63.95</v>
      </c>
      <c r="M380" s="278">
        <v>43.235900000000001</v>
      </c>
    </row>
    <row r="381" spans="1:13">
      <c r="A381" s="269">
        <v>371</v>
      </c>
      <c r="B381" s="278" t="s">
        <v>277</v>
      </c>
      <c r="C381" s="279">
        <v>179.1</v>
      </c>
      <c r="D381" s="280">
        <v>177.83333333333334</v>
      </c>
      <c r="E381" s="280">
        <v>173.76666666666668</v>
      </c>
      <c r="F381" s="280">
        <v>168.43333333333334</v>
      </c>
      <c r="G381" s="280">
        <v>164.36666666666667</v>
      </c>
      <c r="H381" s="280">
        <v>183.16666666666669</v>
      </c>
      <c r="I381" s="280">
        <v>187.23333333333335</v>
      </c>
      <c r="J381" s="280">
        <v>192.56666666666669</v>
      </c>
      <c r="K381" s="278">
        <v>181.9</v>
      </c>
      <c r="L381" s="278">
        <v>172.5</v>
      </c>
      <c r="M381" s="278">
        <v>11.38913</v>
      </c>
    </row>
    <row r="382" spans="1:13">
      <c r="A382" s="269">
        <v>372</v>
      </c>
      <c r="B382" s="278" t="s">
        <v>494</v>
      </c>
      <c r="C382" s="279">
        <v>46</v>
      </c>
      <c r="D382" s="280">
        <v>44.983333333333327</v>
      </c>
      <c r="E382" s="280">
        <v>43.916666666666657</v>
      </c>
      <c r="F382" s="280">
        <v>41.833333333333329</v>
      </c>
      <c r="G382" s="280">
        <v>40.766666666666659</v>
      </c>
      <c r="H382" s="280">
        <v>47.066666666666656</v>
      </c>
      <c r="I382" s="280">
        <v>48.133333333333333</v>
      </c>
      <c r="J382" s="280">
        <v>50.216666666666654</v>
      </c>
      <c r="K382" s="278">
        <v>46.05</v>
      </c>
      <c r="L382" s="278">
        <v>42.9</v>
      </c>
      <c r="M382" s="278">
        <v>8.4308200000000006</v>
      </c>
    </row>
    <row r="383" spans="1:13">
      <c r="A383" s="269">
        <v>373</v>
      </c>
      <c r="B383" s="278" t="s">
        <v>487</v>
      </c>
      <c r="C383" s="279">
        <v>37.200000000000003</v>
      </c>
      <c r="D383" s="280">
        <v>37.533333333333331</v>
      </c>
      <c r="E383" s="280">
        <v>36.566666666666663</v>
      </c>
      <c r="F383" s="280">
        <v>35.93333333333333</v>
      </c>
      <c r="G383" s="280">
        <v>34.966666666666661</v>
      </c>
      <c r="H383" s="280">
        <v>38.166666666666664</v>
      </c>
      <c r="I383" s="280">
        <v>39.133333333333333</v>
      </c>
      <c r="J383" s="280">
        <v>39.766666666666666</v>
      </c>
      <c r="K383" s="278">
        <v>38.5</v>
      </c>
      <c r="L383" s="278">
        <v>36.9</v>
      </c>
      <c r="M383" s="278">
        <v>32.484259999999999</v>
      </c>
    </row>
    <row r="384" spans="1:13">
      <c r="A384" s="269">
        <v>374</v>
      </c>
      <c r="B384" s="278" t="s">
        <v>167</v>
      </c>
      <c r="C384" s="279">
        <v>1161.1500000000001</v>
      </c>
      <c r="D384" s="280">
        <v>1198.05</v>
      </c>
      <c r="E384" s="280">
        <v>1093.0999999999999</v>
      </c>
      <c r="F384" s="280">
        <v>1025.05</v>
      </c>
      <c r="G384" s="280">
        <v>920.09999999999991</v>
      </c>
      <c r="H384" s="280">
        <v>1266.0999999999999</v>
      </c>
      <c r="I384" s="280">
        <v>1371.0500000000002</v>
      </c>
      <c r="J384" s="280">
        <v>1439.1</v>
      </c>
      <c r="K384" s="278">
        <v>1303</v>
      </c>
      <c r="L384" s="278">
        <v>1130</v>
      </c>
      <c r="M384" s="278">
        <v>99.780420000000007</v>
      </c>
    </row>
    <row r="385" spans="1:13">
      <c r="A385" s="269">
        <v>375</v>
      </c>
      <c r="B385" s="278" t="s">
        <v>279</v>
      </c>
      <c r="C385" s="279">
        <v>280.05</v>
      </c>
      <c r="D385" s="280">
        <v>282.68333333333334</v>
      </c>
      <c r="E385" s="280">
        <v>269.86666666666667</v>
      </c>
      <c r="F385" s="280">
        <v>259.68333333333334</v>
      </c>
      <c r="G385" s="280">
        <v>246.86666666666667</v>
      </c>
      <c r="H385" s="280">
        <v>292.86666666666667</v>
      </c>
      <c r="I385" s="280">
        <v>305.68333333333339</v>
      </c>
      <c r="J385" s="280">
        <v>315.86666666666667</v>
      </c>
      <c r="K385" s="278">
        <v>295.5</v>
      </c>
      <c r="L385" s="278">
        <v>272.5</v>
      </c>
      <c r="M385" s="278">
        <v>9.7641399999999994</v>
      </c>
    </row>
    <row r="386" spans="1:13">
      <c r="A386" s="269">
        <v>376</v>
      </c>
      <c r="B386" s="278" t="s">
        <v>497</v>
      </c>
      <c r="C386" s="279">
        <v>351.05</v>
      </c>
      <c r="D386" s="280">
        <v>352.88333333333338</v>
      </c>
      <c r="E386" s="280">
        <v>344.76666666666677</v>
      </c>
      <c r="F386" s="280">
        <v>338.48333333333341</v>
      </c>
      <c r="G386" s="280">
        <v>330.36666666666679</v>
      </c>
      <c r="H386" s="280">
        <v>359.16666666666674</v>
      </c>
      <c r="I386" s="280">
        <v>367.28333333333342</v>
      </c>
      <c r="J386" s="280">
        <v>373.56666666666672</v>
      </c>
      <c r="K386" s="278">
        <v>361</v>
      </c>
      <c r="L386" s="278">
        <v>346.6</v>
      </c>
      <c r="M386" s="278">
        <v>8.6170200000000001</v>
      </c>
    </row>
    <row r="387" spans="1:13">
      <c r="A387" s="269">
        <v>377</v>
      </c>
      <c r="B387" s="278" t="s">
        <v>499</v>
      </c>
      <c r="C387" s="279">
        <v>76.8</v>
      </c>
      <c r="D387" s="280">
        <v>76.916666666666671</v>
      </c>
      <c r="E387" s="280">
        <v>74.933333333333337</v>
      </c>
      <c r="F387" s="280">
        <v>73.066666666666663</v>
      </c>
      <c r="G387" s="280">
        <v>71.083333333333329</v>
      </c>
      <c r="H387" s="280">
        <v>78.783333333333346</v>
      </c>
      <c r="I387" s="280">
        <v>80.766666666666666</v>
      </c>
      <c r="J387" s="280">
        <v>82.633333333333354</v>
      </c>
      <c r="K387" s="278">
        <v>78.900000000000006</v>
      </c>
      <c r="L387" s="278">
        <v>75.05</v>
      </c>
      <c r="M387" s="278">
        <v>32.474209999999999</v>
      </c>
    </row>
    <row r="388" spans="1:13">
      <c r="A388" s="269">
        <v>378</v>
      </c>
      <c r="B388" s="278" t="s">
        <v>280</v>
      </c>
      <c r="C388" s="279">
        <v>487.3</v>
      </c>
      <c r="D388" s="280">
        <v>491.25</v>
      </c>
      <c r="E388" s="280">
        <v>478.55</v>
      </c>
      <c r="F388" s="280">
        <v>469.8</v>
      </c>
      <c r="G388" s="280">
        <v>457.1</v>
      </c>
      <c r="H388" s="280">
        <v>500</v>
      </c>
      <c r="I388" s="280">
        <v>512.70000000000005</v>
      </c>
      <c r="J388" s="280">
        <v>521.45000000000005</v>
      </c>
      <c r="K388" s="278">
        <v>503.95</v>
      </c>
      <c r="L388" s="278">
        <v>482.5</v>
      </c>
      <c r="M388" s="278">
        <v>3.5457399999999999</v>
      </c>
    </row>
    <row r="389" spans="1:13">
      <c r="A389" s="269">
        <v>379</v>
      </c>
      <c r="B389" s="278" t="s">
        <v>500</v>
      </c>
      <c r="C389" s="279">
        <v>246.75</v>
      </c>
      <c r="D389" s="280">
        <v>245.76666666666665</v>
      </c>
      <c r="E389" s="280">
        <v>237.98333333333329</v>
      </c>
      <c r="F389" s="280">
        <v>229.21666666666664</v>
      </c>
      <c r="G389" s="280">
        <v>221.43333333333328</v>
      </c>
      <c r="H389" s="280">
        <v>254.5333333333333</v>
      </c>
      <c r="I389" s="280">
        <v>262.31666666666666</v>
      </c>
      <c r="J389" s="280">
        <v>271.08333333333331</v>
      </c>
      <c r="K389" s="278">
        <v>253.55</v>
      </c>
      <c r="L389" s="278">
        <v>237</v>
      </c>
      <c r="M389" s="278">
        <v>26.790790000000001</v>
      </c>
    </row>
    <row r="390" spans="1:13">
      <c r="A390" s="269">
        <v>380</v>
      </c>
      <c r="B390" s="278" t="s">
        <v>168</v>
      </c>
      <c r="C390" s="279">
        <v>616.70000000000005</v>
      </c>
      <c r="D390" s="280">
        <v>623.56666666666672</v>
      </c>
      <c r="E390" s="280">
        <v>605.63333333333344</v>
      </c>
      <c r="F390" s="280">
        <v>594.56666666666672</v>
      </c>
      <c r="G390" s="280">
        <v>576.63333333333344</v>
      </c>
      <c r="H390" s="280">
        <v>634.63333333333344</v>
      </c>
      <c r="I390" s="280">
        <v>652.56666666666661</v>
      </c>
      <c r="J390" s="280">
        <v>663.63333333333344</v>
      </c>
      <c r="K390" s="278">
        <v>641.5</v>
      </c>
      <c r="L390" s="278">
        <v>612.5</v>
      </c>
      <c r="M390" s="278">
        <v>4.65299</v>
      </c>
    </row>
    <row r="391" spans="1:13">
      <c r="A391" s="269">
        <v>381</v>
      </c>
      <c r="B391" s="278" t="s">
        <v>502</v>
      </c>
      <c r="C391" s="279">
        <v>994.65</v>
      </c>
      <c r="D391" s="280">
        <v>986.05000000000007</v>
      </c>
      <c r="E391" s="280">
        <v>970.10000000000014</v>
      </c>
      <c r="F391" s="280">
        <v>945.55000000000007</v>
      </c>
      <c r="G391" s="280">
        <v>929.60000000000014</v>
      </c>
      <c r="H391" s="280">
        <v>1010.6000000000001</v>
      </c>
      <c r="I391" s="280">
        <v>1026.5500000000002</v>
      </c>
      <c r="J391" s="280">
        <v>1051.1000000000001</v>
      </c>
      <c r="K391" s="278">
        <v>1002</v>
      </c>
      <c r="L391" s="278">
        <v>961.5</v>
      </c>
      <c r="M391" s="278">
        <v>0.28179999999999999</v>
      </c>
    </row>
    <row r="392" spans="1:13">
      <c r="A392" s="269">
        <v>382</v>
      </c>
      <c r="B392" s="278" t="s">
        <v>503</v>
      </c>
      <c r="C392" s="279">
        <v>331</v>
      </c>
      <c r="D392" s="280">
        <v>337.83333333333331</v>
      </c>
      <c r="E392" s="280">
        <v>314.76666666666665</v>
      </c>
      <c r="F392" s="280">
        <v>298.53333333333336</v>
      </c>
      <c r="G392" s="280">
        <v>275.4666666666667</v>
      </c>
      <c r="H392" s="280">
        <v>354.06666666666661</v>
      </c>
      <c r="I392" s="280">
        <v>377.13333333333333</v>
      </c>
      <c r="J392" s="280">
        <v>393.36666666666656</v>
      </c>
      <c r="K392" s="278">
        <v>360.9</v>
      </c>
      <c r="L392" s="278">
        <v>321.60000000000002</v>
      </c>
      <c r="M392" s="278">
        <v>50.756749999999997</v>
      </c>
    </row>
    <row r="393" spans="1:13">
      <c r="A393" s="269">
        <v>383</v>
      </c>
      <c r="B393" s="278" t="s">
        <v>169</v>
      </c>
      <c r="C393" s="279">
        <v>132.5</v>
      </c>
      <c r="D393" s="280">
        <v>133.58333333333334</v>
      </c>
      <c r="E393" s="280">
        <v>129.26666666666668</v>
      </c>
      <c r="F393" s="280">
        <v>126.03333333333333</v>
      </c>
      <c r="G393" s="280">
        <v>121.71666666666667</v>
      </c>
      <c r="H393" s="280">
        <v>136.81666666666669</v>
      </c>
      <c r="I393" s="280">
        <v>141.13333333333335</v>
      </c>
      <c r="J393" s="280">
        <v>144.3666666666667</v>
      </c>
      <c r="K393" s="278">
        <v>137.9</v>
      </c>
      <c r="L393" s="278">
        <v>130.35</v>
      </c>
      <c r="M393" s="278">
        <v>494.70567</v>
      </c>
    </row>
    <row r="394" spans="1:13">
      <c r="A394" s="269">
        <v>384</v>
      </c>
      <c r="B394" s="278" t="s">
        <v>501</v>
      </c>
      <c r="C394" s="279">
        <v>44.5</v>
      </c>
      <c r="D394" s="280">
        <v>44.633333333333333</v>
      </c>
      <c r="E394" s="280">
        <v>43.966666666666669</v>
      </c>
      <c r="F394" s="280">
        <v>43.433333333333337</v>
      </c>
      <c r="G394" s="280">
        <v>42.766666666666673</v>
      </c>
      <c r="H394" s="280">
        <v>45.166666666666664</v>
      </c>
      <c r="I394" s="280">
        <v>45.833333333333336</v>
      </c>
      <c r="J394" s="280">
        <v>46.36666666666666</v>
      </c>
      <c r="K394" s="278">
        <v>45.3</v>
      </c>
      <c r="L394" s="278">
        <v>44.1</v>
      </c>
      <c r="M394" s="278">
        <v>23.539629999999999</v>
      </c>
    </row>
    <row r="395" spans="1:13">
      <c r="A395" s="269">
        <v>385</v>
      </c>
      <c r="B395" s="278" t="s">
        <v>170</v>
      </c>
      <c r="C395" s="279">
        <v>101.35</v>
      </c>
      <c r="D395" s="280">
        <v>101.71666666666665</v>
      </c>
      <c r="E395" s="280">
        <v>99.033333333333303</v>
      </c>
      <c r="F395" s="280">
        <v>96.716666666666654</v>
      </c>
      <c r="G395" s="280">
        <v>94.033333333333303</v>
      </c>
      <c r="H395" s="280">
        <v>104.0333333333333</v>
      </c>
      <c r="I395" s="280">
        <v>106.71666666666667</v>
      </c>
      <c r="J395" s="280">
        <v>109.0333333333333</v>
      </c>
      <c r="K395" s="278">
        <v>104.4</v>
      </c>
      <c r="L395" s="278">
        <v>99.4</v>
      </c>
      <c r="M395" s="278">
        <v>111.78605</v>
      </c>
    </row>
    <row r="396" spans="1:13">
      <c r="A396" s="269">
        <v>386</v>
      </c>
      <c r="B396" s="278" t="s">
        <v>504</v>
      </c>
      <c r="C396" s="279">
        <v>85.05</v>
      </c>
      <c r="D396" s="280">
        <v>85.883333333333326</v>
      </c>
      <c r="E396" s="280">
        <v>83.316666666666649</v>
      </c>
      <c r="F396" s="280">
        <v>81.583333333333329</v>
      </c>
      <c r="G396" s="280">
        <v>79.016666666666652</v>
      </c>
      <c r="H396" s="280">
        <v>87.616666666666646</v>
      </c>
      <c r="I396" s="280">
        <v>90.183333333333309</v>
      </c>
      <c r="J396" s="280">
        <v>91.916666666666643</v>
      </c>
      <c r="K396" s="278">
        <v>88.45</v>
      </c>
      <c r="L396" s="278">
        <v>84.15</v>
      </c>
      <c r="M396" s="278">
        <v>35.8598</v>
      </c>
    </row>
    <row r="397" spans="1:13">
      <c r="A397" s="269">
        <v>387</v>
      </c>
      <c r="B397" s="278" t="s">
        <v>505</v>
      </c>
      <c r="C397" s="279">
        <v>720.45</v>
      </c>
      <c r="D397" s="280">
        <v>733.9</v>
      </c>
      <c r="E397" s="280">
        <v>693.55</v>
      </c>
      <c r="F397" s="280">
        <v>666.65</v>
      </c>
      <c r="G397" s="280">
        <v>626.29999999999995</v>
      </c>
      <c r="H397" s="280">
        <v>760.8</v>
      </c>
      <c r="I397" s="280">
        <v>801.15000000000009</v>
      </c>
      <c r="J397" s="280">
        <v>828.05</v>
      </c>
      <c r="K397" s="278">
        <v>774.25</v>
      </c>
      <c r="L397" s="278">
        <v>707</v>
      </c>
      <c r="M397" s="278">
        <v>6.9552300000000002</v>
      </c>
    </row>
    <row r="398" spans="1:13">
      <c r="A398" s="269">
        <v>388</v>
      </c>
      <c r="B398" s="278" t="s">
        <v>506</v>
      </c>
      <c r="C398" s="279">
        <v>8.85</v>
      </c>
      <c r="D398" s="280">
        <v>8.8166666666666664</v>
      </c>
      <c r="E398" s="280">
        <v>8.7833333333333332</v>
      </c>
      <c r="F398" s="280">
        <v>8.7166666666666668</v>
      </c>
      <c r="G398" s="280">
        <v>8.6833333333333336</v>
      </c>
      <c r="H398" s="280">
        <v>8.8833333333333329</v>
      </c>
      <c r="I398" s="280">
        <v>8.9166666666666643</v>
      </c>
      <c r="J398" s="280">
        <v>8.9833333333333325</v>
      </c>
      <c r="K398" s="278">
        <v>8.85</v>
      </c>
      <c r="L398" s="278">
        <v>8.75</v>
      </c>
      <c r="M398" s="278">
        <v>19.81352</v>
      </c>
    </row>
    <row r="399" spans="1:13">
      <c r="A399" s="269">
        <v>389</v>
      </c>
      <c r="B399" s="278" t="s">
        <v>171</v>
      </c>
      <c r="C399" s="279">
        <v>1569.5</v>
      </c>
      <c r="D399" s="280">
        <v>1584.3</v>
      </c>
      <c r="E399" s="280">
        <v>1550.1999999999998</v>
      </c>
      <c r="F399" s="280">
        <v>1530.8999999999999</v>
      </c>
      <c r="G399" s="280">
        <v>1496.7999999999997</v>
      </c>
      <c r="H399" s="280">
        <v>1603.6</v>
      </c>
      <c r="I399" s="280">
        <v>1637.6999999999998</v>
      </c>
      <c r="J399" s="280">
        <v>1657</v>
      </c>
      <c r="K399" s="278">
        <v>1618.4</v>
      </c>
      <c r="L399" s="278">
        <v>1565</v>
      </c>
      <c r="M399" s="278">
        <v>144.98054999999999</v>
      </c>
    </row>
    <row r="400" spans="1:13">
      <c r="A400" s="269">
        <v>390</v>
      </c>
      <c r="B400" s="278" t="s">
        <v>507</v>
      </c>
      <c r="C400" s="279">
        <v>23.1</v>
      </c>
      <c r="D400" s="280">
        <v>23.100000000000005</v>
      </c>
      <c r="E400" s="280">
        <v>23.100000000000009</v>
      </c>
      <c r="F400" s="280">
        <v>23.100000000000005</v>
      </c>
      <c r="G400" s="280">
        <v>23.100000000000009</v>
      </c>
      <c r="H400" s="280">
        <v>23.100000000000009</v>
      </c>
      <c r="I400" s="280">
        <v>23.1</v>
      </c>
      <c r="J400" s="280">
        <v>23.100000000000009</v>
      </c>
      <c r="K400" s="278">
        <v>23.1</v>
      </c>
      <c r="L400" s="278">
        <v>23.1</v>
      </c>
      <c r="M400" s="278">
        <v>8.9007799999999992</v>
      </c>
    </row>
    <row r="401" spans="1:13">
      <c r="A401" s="269">
        <v>391</v>
      </c>
      <c r="B401" s="278" t="s">
        <v>520</v>
      </c>
      <c r="C401" s="279">
        <v>6.6</v>
      </c>
      <c r="D401" s="280">
        <v>6.5999999999999988</v>
      </c>
      <c r="E401" s="280">
        <v>6.5999999999999979</v>
      </c>
      <c r="F401" s="280">
        <v>6.5999999999999988</v>
      </c>
      <c r="G401" s="280">
        <v>6.5999999999999979</v>
      </c>
      <c r="H401" s="280">
        <v>6.5999999999999979</v>
      </c>
      <c r="I401" s="280">
        <v>6.6</v>
      </c>
      <c r="J401" s="280">
        <v>6.5999999999999979</v>
      </c>
      <c r="K401" s="278">
        <v>6.6</v>
      </c>
      <c r="L401" s="278">
        <v>6.6</v>
      </c>
      <c r="M401" s="278">
        <v>3.0477699999999999</v>
      </c>
    </row>
    <row r="402" spans="1:13">
      <c r="A402" s="269">
        <v>392</v>
      </c>
      <c r="B402" s="278" t="s">
        <v>509</v>
      </c>
      <c r="C402" s="279">
        <v>104.2</v>
      </c>
      <c r="D402" s="280">
        <v>103.26666666666667</v>
      </c>
      <c r="E402" s="280">
        <v>101.48333333333333</v>
      </c>
      <c r="F402" s="280">
        <v>98.766666666666666</v>
      </c>
      <c r="G402" s="280">
        <v>96.983333333333334</v>
      </c>
      <c r="H402" s="280">
        <v>105.98333333333333</v>
      </c>
      <c r="I402" s="280">
        <v>107.76666666666667</v>
      </c>
      <c r="J402" s="280">
        <v>110.48333333333333</v>
      </c>
      <c r="K402" s="278">
        <v>105.05</v>
      </c>
      <c r="L402" s="278">
        <v>100.55</v>
      </c>
      <c r="M402" s="278">
        <v>12.01247</v>
      </c>
    </row>
    <row r="403" spans="1:13">
      <c r="A403" s="269">
        <v>393</v>
      </c>
      <c r="B403" s="278" t="s">
        <v>2317</v>
      </c>
      <c r="C403" s="279">
        <v>81.55</v>
      </c>
      <c r="D403" s="280">
        <v>78.516666666666666</v>
      </c>
      <c r="E403" s="280">
        <v>75.033333333333331</v>
      </c>
      <c r="F403" s="280">
        <v>68.516666666666666</v>
      </c>
      <c r="G403" s="280">
        <v>65.033333333333331</v>
      </c>
      <c r="H403" s="280">
        <v>85.033333333333331</v>
      </c>
      <c r="I403" s="280">
        <v>88.516666666666652</v>
      </c>
      <c r="J403" s="280">
        <v>95.033333333333331</v>
      </c>
      <c r="K403" s="278">
        <v>82</v>
      </c>
      <c r="L403" s="278">
        <v>72</v>
      </c>
      <c r="M403" s="278">
        <v>3.05965</v>
      </c>
    </row>
    <row r="404" spans="1:13">
      <c r="A404" s="269">
        <v>394</v>
      </c>
      <c r="B404" s="278" t="s">
        <v>496</v>
      </c>
      <c r="C404" s="279">
        <v>247.75</v>
      </c>
      <c r="D404" s="280">
        <v>249.18333333333331</v>
      </c>
      <c r="E404" s="280">
        <v>243.56666666666661</v>
      </c>
      <c r="F404" s="280">
        <v>239.3833333333333</v>
      </c>
      <c r="G404" s="280">
        <v>233.76666666666659</v>
      </c>
      <c r="H404" s="280">
        <v>253.36666666666662</v>
      </c>
      <c r="I404" s="280">
        <v>258.98333333333335</v>
      </c>
      <c r="J404" s="280">
        <v>263.16666666666663</v>
      </c>
      <c r="K404" s="278">
        <v>254.8</v>
      </c>
      <c r="L404" s="278">
        <v>245</v>
      </c>
      <c r="M404" s="278">
        <v>8.8036300000000001</v>
      </c>
    </row>
    <row r="405" spans="1:13">
      <c r="A405" s="269">
        <v>395</v>
      </c>
      <c r="B405" s="278" t="s">
        <v>508</v>
      </c>
      <c r="C405" s="279">
        <v>2.4</v>
      </c>
      <c r="D405" s="280">
        <v>2.4</v>
      </c>
      <c r="E405" s="280">
        <v>2.4</v>
      </c>
      <c r="F405" s="280">
        <v>2.4</v>
      </c>
      <c r="G405" s="280">
        <v>2.4</v>
      </c>
      <c r="H405" s="280">
        <v>2.4</v>
      </c>
      <c r="I405" s="280">
        <v>2.4</v>
      </c>
      <c r="J405" s="280">
        <v>2.4</v>
      </c>
      <c r="K405" s="278">
        <v>2.4</v>
      </c>
      <c r="L405" s="278">
        <v>2.4</v>
      </c>
      <c r="M405" s="278">
        <v>21.22268</v>
      </c>
    </row>
    <row r="406" spans="1:13">
      <c r="A406" s="269">
        <v>396</v>
      </c>
      <c r="B406" s="278" t="s">
        <v>498</v>
      </c>
      <c r="C406" s="279">
        <v>19.850000000000001</v>
      </c>
      <c r="D406" s="280">
        <v>19.983333333333334</v>
      </c>
      <c r="E406" s="280">
        <v>19.416666666666668</v>
      </c>
      <c r="F406" s="280">
        <v>18.983333333333334</v>
      </c>
      <c r="G406" s="280">
        <v>18.416666666666668</v>
      </c>
      <c r="H406" s="280">
        <v>20.416666666666668</v>
      </c>
      <c r="I406" s="280">
        <v>20.983333333333331</v>
      </c>
      <c r="J406" s="280">
        <v>21.416666666666668</v>
      </c>
      <c r="K406" s="278">
        <v>20.55</v>
      </c>
      <c r="L406" s="278">
        <v>19.55</v>
      </c>
      <c r="M406" s="278">
        <v>132.80026000000001</v>
      </c>
    </row>
    <row r="407" spans="1:13">
      <c r="A407" s="269">
        <v>397</v>
      </c>
      <c r="B407" s="278" t="s">
        <v>513</v>
      </c>
      <c r="C407" s="279">
        <v>45.5</v>
      </c>
      <c r="D407" s="280">
        <v>45.333333333333336</v>
      </c>
      <c r="E407" s="280">
        <v>45.166666666666671</v>
      </c>
      <c r="F407" s="280">
        <v>44.833333333333336</v>
      </c>
      <c r="G407" s="280">
        <v>44.666666666666671</v>
      </c>
      <c r="H407" s="280">
        <v>45.666666666666671</v>
      </c>
      <c r="I407" s="280">
        <v>45.833333333333343</v>
      </c>
      <c r="J407" s="280">
        <v>46.166666666666671</v>
      </c>
      <c r="K407" s="278">
        <v>45.5</v>
      </c>
      <c r="L407" s="278">
        <v>45</v>
      </c>
      <c r="M407" s="278">
        <v>3.6816900000000001</v>
      </c>
    </row>
    <row r="408" spans="1:13">
      <c r="A408" s="269">
        <v>398</v>
      </c>
      <c r="B408" s="278" t="s">
        <v>172</v>
      </c>
      <c r="C408" s="279">
        <v>32.700000000000003</v>
      </c>
      <c r="D408" s="280">
        <v>33.366666666666667</v>
      </c>
      <c r="E408" s="280">
        <v>31.633333333333333</v>
      </c>
      <c r="F408" s="280">
        <v>30.566666666666663</v>
      </c>
      <c r="G408" s="280">
        <v>28.833333333333329</v>
      </c>
      <c r="H408" s="280">
        <v>34.433333333333337</v>
      </c>
      <c r="I408" s="280">
        <v>36.166666666666671</v>
      </c>
      <c r="J408" s="280">
        <v>37.233333333333341</v>
      </c>
      <c r="K408" s="278">
        <v>35.1</v>
      </c>
      <c r="L408" s="278">
        <v>32.299999999999997</v>
      </c>
      <c r="M408" s="278">
        <v>480.35122999999999</v>
      </c>
    </row>
    <row r="409" spans="1:13">
      <c r="A409" s="269">
        <v>399</v>
      </c>
      <c r="B409" s="278" t="s">
        <v>514</v>
      </c>
      <c r="C409" s="279">
        <v>8052.3</v>
      </c>
      <c r="D409" s="280">
        <v>8099.0999999999995</v>
      </c>
      <c r="E409" s="280">
        <v>7943.1999999999989</v>
      </c>
      <c r="F409" s="280">
        <v>7834.0999999999995</v>
      </c>
      <c r="G409" s="280">
        <v>7678.1999999999989</v>
      </c>
      <c r="H409" s="280">
        <v>8208.1999999999989</v>
      </c>
      <c r="I409" s="280">
        <v>8364.0999999999985</v>
      </c>
      <c r="J409" s="280">
        <v>8473.1999999999989</v>
      </c>
      <c r="K409" s="278">
        <v>8255</v>
      </c>
      <c r="L409" s="278">
        <v>7990</v>
      </c>
      <c r="M409" s="278">
        <v>0.30947999999999998</v>
      </c>
    </row>
    <row r="410" spans="1:13">
      <c r="A410" s="269">
        <v>400</v>
      </c>
      <c r="B410" s="278" t="s">
        <v>281</v>
      </c>
      <c r="C410" s="279">
        <v>779.3</v>
      </c>
      <c r="D410" s="280">
        <v>787.76666666666677</v>
      </c>
      <c r="E410" s="280">
        <v>767.53333333333353</v>
      </c>
      <c r="F410" s="280">
        <v>755.76666666666677</v>
      </c>
      <c r="G410" s="280">
        <v>735.53333333333353</v>
      </c>
      <c r="H410" s="280">
        <v>799.53333333333353</v>
      </c>
      <c r="I410" s="280">
        <v>819.76666666666688</v>
      </c>
      <c r="J410" s="280">
        <v>831.53333333333353</v>
      </c>
      <c r="K410" s="278">
        <v>808</v>
      </c>
      <c r="L410" s="278">
        <v>776</v>
      </c>
      <c r="M410" s="278">
        <v>13.717750000000001</v>
      </c>
    </row>
    <row r="411" spans="1:13">
      <c r="A411" s="269">
        <v>401</v>
      </c>
      <c r="B411" s="278" t="s">
        <v>173</v>
      </c>
      <c r="C411" s="279">
        <v>186.8</v>
      </c>
      <c r="D411" s="280">
        <v>190.03333333333333</v>
      </c>
      <c r="E411" s="280">
        <v>182.56666666666666</v>
      </c>
      <c r="F411" s="280">
        <v>178.33333333333334</v>
      </c>
      <c r="G411" s="280">
        <v>170.86666666666667</v>
      </c>
      <c r="H411" s="280">
        <v>194.26666666666665</v>
      </c>
      <c r="I411" s="280">
        <v>201.73333333333329</v>
      </c>
      <c r="J411" s="280">
        <v>205.96666666666664</v>
      </c>
      <c r="K411" s="278">
        <v>197.5</v>
      </c>
      <c r="L411" s="278">
        <v>185.8</v>
      </c>
      <c r="M411" s="278">
        <v>1517.5042100000001</v>
      </c>
    </row>
    <row r="412" spans="1:13">
      <c r="A412" s="269">
        <v>402</v>
      </c>
      <c r="B412" s="278" t="s">
        <v>515</v>
      </c>
      <c r="C412" s="279">
        <v>3748.85</v>
      </c>
      <c r="D412" s="280">
        <v>3709.6166666666668</v>
      </c>
      <c r="E412" s="280">
        <v>3619.2333333333336</v>
      </c>
      <c r="F412" s="280">
        <v>3489.6166666666668</v>
      </c>
      <c r="G412" s="280">
        <v>3399.2333333333336</v>
      </c>
      <c r="H412" s="280">
        <v>3839.2333333333336</v>
      </c>
      <c r="I412" s="280">
        <v>3929.6166666666668</v>
      </c>
      <c r="J412" s="280">
        <v>4059.2333333333336</v>
      </c>
      <c r="K412" s="278">
        <v>3800</v>
      </c>
      <c r="L412" s="278">
        <v>3580</v>
      </c>
      <c r="M412" s="278">
        <v>6.6979999999999998E-2</v>
      </c>
    </row>
    <row r="413" spans="1:13">
      <c r="A413" s="269">
        <v>403</v>
      </c>
      <c r="B413" s="278" t="s">
        <v>517</v>
      </c>
      <c r="C413" s="279">
        <v>1400.2</v>
      </c>
      <c r="D413" s="280">
        <v>1401.0666666666668</v>
      </c>
      <c r="E413" s="280">
        <v>1398.2833333333338</v>
      </c>
      <c r="F413" s="280">
        <v>1396.366666666667</v>
      </c>
      <c r="G413" s="280">
        <v>1393.5833333333339</v>
      </c>
      <c r="H413" s="280">
        <v>1402.9833333333336</v>
      </c>
      <c r="I413" s="280">
        <v>1405.7666666666669</v>
      </c>
      <c r="J413" s="280">
        <v>1407.6833333333334</v>
      </c>
      <c r="K413" s="278">
        <v>1403.85</v>
      </c>
      <c r="L413" s="278">
        <v>1399.15</v>
      </c>
      <c r="M413" s="278">
        <v>5.7140000000000003E-2</v>
      </c>
    </row>
    <row r="414" spans="1:13">
      <c r="A414" s="269">
        <v>404</v>
      </c>
      <c r="B414" s="278" t="s">
        <v>518</v>
      </c>
      <c r="C414" s="279">
        <v>482.55</v>
      </c>
      <c r="D414" s="280">
        <v>480.23333333333335</v>
      </c>
      <c r="E414" s="280">
        <v>470.31666666666672</v>
      </c>
      <c r="F414" s="280">
        <v>458.08333333333337</v>
      </c>
      <c r="G414" s="280">
        <v>448.16666666666674</v>
      </c>
      <c r="H414" s="280">
        <v>492.4666666666667</v>
      </c>
      <c r="I414" s="280">
        <v>502.38333333333333</v>
      </c>
      <c r="J414" s="280">
        <v>514.61666666666667</v>
      </c>
      <c r="K414" s="278">
        <v>490.15</v>
      </c>
      <c r="L414" s="278">
        <v>468</v>
      </c>
      <c r="M414" s="278">
        <v>0.84384000000000003</v>
      </c>
    </row>
    <row r="415" spans="1:13">
      <c r="A415" s="269">
        <v>405</v>
      </c>
      <c r="B415" s="278" t="s">
        <v>510</v>
      </c>
      <c r="C415" s="279">
        <v>68.900000000000006</v>
      </c>
      <c r="D415" s="280">
        <v>70.266666666666666</v>
      </c>
      <c r="E415" s="280">
        <v>67.033333333333331</v>
      </c>
      <c r="F415" s="280">
        <v>65.166666666666671</v>
      </c>
      <c r="G415" s="280">
        <v>61.933333333333337</v>
      </c>
      <c r="H415" s="280">
        <v>72.133333333333326</v>
      </c>
      <c r="I415" s="280">
        <v>75.366666666666646</v>
      </c>
      <c r="J415" s="280">
        <v>77.23333333333332</v>
      </c>
      <c r="K415" s="278">
        <v>73.5</v>
      </c>
      <c r="L415" s="278">
        <v>68.400000000000006</v>
      </c>
      <c r="M415" s="278">
        <v>39.958269999999999</v>
      </c>
    </row>
    <row r="416" spans="1:13">
      <c r="A416" s="269">
        <v>406</v>
      </c>
      <c r="B416" s="278" t="s">
        <v>519</v>
      </c>
      <c r="C416" s="279">
        <v>209.3</v>
      </c>
      <c r="D416" s="280">
        <v>212.21666666666667</v>
      </c>
      <c r="E416" s="280">
        <v>201.43333333333334</v>
      </c>
      <c r="F416" s="280">
        <v>193.56666666666666</v>
      </c>
      <c r="G416" s="280">
        <v>182.78333333333333</v>
      </c>
      <c r="H416" s="280">
        <v>220.08333333333334</v>
      </c>
      <c r="I416" s="280">
        <v>230.8666666666667</v>
      </c>
      <c r="J416" s="280">
        <v>238.73333333333335</v>
      </c>
      <c r="K416" s="278">
        <v>223</v>
      </c>
      <c r="L416" s="278">
        <v>204.35</v>
      </c>
      <c r="M416" s="278">
        <v>6.47933</v>
      </c>
    </row>
    <row r="417" spans="1:13">
      <c r="A417" s="269">
        <v>407</v>
      </c>
      <c r="B417" s="278" t="s">
        <v>174</v>
      </c>
      <c r="C417" s="279">
        <v>21180.9</v>
      </c>
      <c r="D417" s="280">
        <v>21492.466666666667</v>
      </c>
      <c r="E417" s="280">
        <v>20688.433333333334</v>
      </c>
      <c r="F417" s="280">
        <v>20195.966666666667</v>
      </c>
      <c r="G417" s="280">
        <v>19391.933333333334</v>
      </c>
      <c r="H417" s="280">
        <v>21984.933333333334</v>
      </c>
      <c r="I417" s="280">
        <v>22788.966666666667</v>
      </c>
      <c r="J417" s="280">
        <v>23281.433333333334</v>
      </c>
      <c r="K417" s="278">
        <v>22296.5</v>
      </c>
      <c r="L417" s="278">
        <v>21000</v>
      </c>
      <c r="M417" s="278">
        <v>0.73282999999999998</v>
      </c>
    </row>
    <row r="418" spans="1:13">
      <c r="A418" s="269">
        <v>408</v>
      </c>
      <c r="B418" s="278" t="s">
        <v>521</v>
      </c>
      <c r="C418" s="279">
        <v>701.95</v>
      </c>
      <c r="D418" s="280">
        <v>694.25</v>
      </c>
      <c r="E418" s="280">
        <v>650.70000000000005</v>
      </c>
      <c r="F418" s="280">
        <v>599.45000000000005</v>
      </c>
      <c r="G418" s="280">
        <v>555.90000000000009</v>
      </c>
      <c r="H418" s="280">
        <v>745.5</v>
      </c>
      <c r="I418" s="280">
        <v>789.05</v>
      </c>
      <c r="J418" s="280">
        <v>840.3</v>
      </c>
      <c r="K418" s="278">
        <v>737.8</v>
      </c>
      <c r="L418" s="278">
        <v>643</v>
      </c>
      <c r="M418" s="278">
        <v>3.21088</v>
      </c>
    </row>
    <row r="419" spans="1:13">
      <c r="A419" s="269">
        <v>409</v>
      </c>
      <c r="B419" s="278" t="s">
        <v>175</v>
      </c>
      <c r="C419" s="279">
        <v>1130.95</v>
      </c>
      <c r="D419" s="280">
        <v>1143.3499999999999</v>
      </c>
      <c r="E419" s="280">
        <v>1111.9499999999998</v>
      </c>
      <c r="F419" s="280">
        <v>1092.9499999999998</v>
      </c>
      <c r="G419" s="280">
        <v>1061.5499999999997</v>
      </c>
      <c r="H419" s="280">
        <v>1162.3499999999999</v>
      </c>
      <c r="I419" s="280">
        <v>1193.75</v>
      </c>
      <c r="J419" s="280">
        <v>1212.75</v>
      </c>
      <c r="K419" s="278">
        <v>1174.75</v>
      </c>
      <c r="L419" s="278">
        <v>1124.3499999999999</v>
      </c>
      <c r="M419" s="278">
        <v>7.1166499999999999</v>
      </c>
    </row>
    <row r="420" spans="1:13">
      <c r="A420" s="269">
        <v>410</v>
      </c>
      <c r="B420" s="278" t="s">
        <v>516</v>
      </c>
      <c r="C420" s="279">
        <v>391.45</v>
      </c>
      <c r="D420" s="280">
        <v>396.43333333333339</v>
      </c>
      <c r="E420" s="280">
        <v>382.86666666666679</v>
      </c>
      <c r="F420" s="280">
        <v>374.28333333333342</v>
      </c>
      <c r="G420" s="280">
        <v>360.71666666666681</v>
      </c>
      <c r="H420" s="280">
        <v>405.01666666666677</v>
      </c>
      <c r="I420" s="280">
        <v>418.58333333333337</v>
      </c>
      <c r="J420" s="280">
        <v>427.16666666666674</v>
      </c>
      <c r="K420" s="278">
        <v>410</v>
      </c>
      <c r="L420" s="278">
        <v>387.85</v>
      </c>
      <c r="M420" s="278">
        <v>0.58398000000000005</v>
      </c>
    </row>
    <row r="421" spans="1:13">
      <c r="A421" s="269">
        <v>411</v>
      </c>
      <c r="B421" s="278" t="s">
        <v>511</v>
      </c>
      <c r="C421" s="279">
        <v>21</v>
      </c>
      <c r="D421" s="280">
        <v>21.099999999999998</v>
      </c>
      <c r="E421" s="280">
        <v>20.799999999999997</v>
      </c>
      <c r="F421" s="280">
        <v>20.599999999999998</v>
      </c>
      <c r="G421" s="280">
        <v>20.299999999999997</v>
      </c>
      <c r="H421" s="280">
        <v>21.299999999999997</v>
      </c>
      <c r="I421" s="280">
        <v>21.6</v>
      </c>
      <c r="J421" s="280">
        <v>21.799999999999997</v>
      </c>
      <c r="K421" s="278">
        <v>21.4</v>
      </c>
      <c r="L421" s="278">
        <v>20.9</v>
      </c>
      <c r="M421" s="278">
        <v>37.2652</v>
      </c>
    </row>
    <row r="422" spans="1:13">
      <c r="A422" s="269">
        <v>412</v>
      </c>
      <c r="B422" s="278" t="s">
        <v>512</v>
      </c>
      <c r="C422" s="279">
        <v>1518.55</v>
      </c>
      <c r="D422" s="280">
        <v>1518.1833333333334</v>
      </c>
      <c r="E422" s="280">
        <v>1481.3666666666668</v>
      </c>
      <c r="F422" s="280">
        <v>1444.1833333333334</v>
      </c>
      <c r="G422" s="280">
        <v>1407.3666666666668</v>
      </c>
      <c r="H422" s="280">
        <v>1555.3666666666668</v>
      </c>
      <c r="I422" s="280">
        <v>1592.1833333333334</v>
      </c>
      <c r="J422" s="280">
        <v>1629.3666666666668</v>
      </c>
      <c r="K422" s="278">
        <v>1555</v>
      </c>
      <c r="L422" s="278">
        <v>1481</v>
      </c>
      <c r="M422" s="278">
        <v>0.92605000000000004</v>
      </c>
    </row>
    <row r="423" spans="1:13">
      <c r="A423" s="269">
        <v>413</v>
      </c>
      <c r="B423" s="278" t="s">
        <v>522</v>
      </c>
      <c r="C423" s="279">
        <v>230.7</v>
      </c>
      <c r="D423" s="280">
        <v>232.53333333333333</v>
      </c>
      <c r="E423" s="280">
        <v>226.26666666666665</v>
      </c>
      <c r="F423" s="280">
        <v>221.83333333333331</v>
      </c>
      <c r="G423" s="280">
        <v>215.56666666666663</v>
      </c>
      <c r="H423" s="280">
        <v>236.96666666666667</v>
      </c>
      <c r="I423" s="280">
        <v>243.23333333333338</v>
      </c>
      <c r="J423" s="280">
        <v>247.66666666666669</v>
      </c>
      <c r="K423" s="278">
        <v>238.8</v>
      </c>
      <c r="L423" s="278">
        <v>228.1</v>
      </c>
      <c r="M423" s="278">
        <v>4.2876099999999999</v>
      </c>
    </row>
    <row r="424" spans="1:13">
      <c r="A424" s="269">
        <v>414</v>
      </c>
      <c r="B424" s="278" t="s">
        <v>523</v>
      </c>
      <c r="C424" s="279">
        <v>930.9</v>
      </c>
      <c r="D424" s="280">
        <v>935.30000000000007</v>
      </c>
      <c r="E424" s="280">
        <v>915.60000000000014</v>
      </c>
      <c r="F424" s="280">
        <v>900.30000000000007</v>
      </c>
      <c r="G424" s="280">
        <v>880.60000000000014</v>
      </c>
      <c r="H424" s="280">
        <v>950.60000000000014</v>
      </c>
      <c r="I424" s="280">
        <v>970.30000000000018</v>
      </c>
      <c r="J424" s="280">
        <v>985.60000000000014</v>
      </c>
      <c r="K424" s="278">
        <v>955</v>
      </c>
      <c r="L424" s="278">
        <v>920</v>
      </c>
      <c r="M424" s="278">
        <v>7.2919999999999999E-2</v>
      </c>
    </row>
    <row r="425" spans="1:13">
      <c r="A425" s="269">
        <v>415</v>
      </c>
      <c r="B425" s="278" t="s">
        <v>524</v>
      </c>
      <c r="C425" s="279">
        <v>223.2</v>
      </c>
      <c r="D425" s="280">
        <v>223.93333333333331</v>
      </c>
      <c r="E425" s="280">
        <v>219.36666666666662</v>
      </c>
      <c r="F425" s="280">
        <v>215.5333333333333</v>
      </c>
      <c r="G425" s="280">
        <v>210.96666666666661</v>
      </c>
      <c r="H425" s="280">
        <v>227.76666666666662</v>
      </c>
      <c r="I425" s="280">
        <v>232.33333333333329</v>
      </c>
      <c r="J425" s="280">
        <v>236.16666666666663</v>
      </c>
      <c r="K425" s="278">
        <v>228.5</v>
      </c>
      <c r="L425" s="278">
        <v>220.1</v>
      </c>
      <c r="M425" s="278">
        <v>4.6886400000000004</v>
      </c>
    </row>
    <row r="426" spans="1:13">
      <c r="A426" s="269">
        <v>416</v>
      </c>
      <c r="B426" s="278" t="s">
        <v>525</v>
      </c>
      <c r="C426" s="279">
        <v>7.25</v>
      </c>
      <c r="D426" s="280">
        <v>7.3500000000000005</v>
      </c>
      <c r="E426" s="280">
        <v>7.1000000000000014</v>
      </c>
      <c r="F426" s="280">
        <v>6.9500000000000011</v>
      </c>
      <c r="G426" s="280">
        <v>6.700000000000002</v>
      </c>
      <c r="H426" s="280">
        <v>7.5000000000000009</v>
      </c>
      <c r="I426" s="280">
        <v>7.7499999999999991</v>
      </c>
      <c r="J426" s="280">
        <v>7.9</v>
      </c>
      <c r="K426" s="278">
        <v>7.6</v>
      </c>
      <c r="L426" s="278">
        <v>7.2</v>
      </c>
      <c r="M426" s="278">
        <v>253.58360999999999</v>
      </c>
    </row>
    <row r="427" spans="1:13">
      <c r="A427" s="269">
        <v>417</v>
      </c>
      <c r="B427" s="278" t="s">
        <v>2518</v>
      </c>
      <c r="C427" s="279">
        <v>550.4</v>
      </c>
      <c r="D427" s="280">
        <v>558.53333333333342</v>
      </c>
      <c r="E427" s="280">
        <v>537.06666666666683</v>
      </c>
      <c r="F427" s="280">
        <v>523.73333333333346</v>
      </c>
      <c r="G427" s="280">
        <v>502.26666666666688</v>
      </c>
      <c r="H427" s="280">
        <v>571.86666666666679</v>
      </c>
      <c r="I427" s="280">
        <v>593.33333333333326</v>
      </c>
      <c r="J427" s="280">
        <v>606.66666666666674</v>
      </c>
      <c r="K427" s="278">
        <v>580</v>
      </c>
      <c r="L427" s="278">
        <v>545.20000000000005</v>
      </c>
      <c r="M427" s="278">
        <v>0.39083000000000001</v>
      </c>
    </row>
    <row r="428" spans="1:13">
      <c r="A428" s="269">
        <v>418</v>
      </c>
      <c r="B428" s="278" t="s">
        <v>528</v>
      </c>
      <c r="C428" s="279">
        <v>140.75</v>
      </c>
      <c r="D428" s="280">
        <v>141.88333333333333</v>
      </c>
      <c r="E428" s="280">
        <v>138.96666666666664</v>
      </c>
      <c r="F428" s="280">
        <v>137.18333333333331</v>
      </c>
      <c r="G428" s="280">
        <v>134.26666666666662</v>
      </c>
      <c r="H428" s="280">
        <v>143.66666666666666</v>
      </c>
      <c r="I428" s="280">
        <v>146.58333333333334</v>
      </c>
      <c r="J428" s="280">
        <v>148.36666666666667</v>
      </c>
      <c r="K428" s="278">
        <v>144.80000000000001</v>
      </c>
      <c r="L428" s="278">
        <v>140.1</v>
      </c>
      <c r="M428" s="278">
        <v>5.9428799999999997</v>
      </c>
    </row>
    <row r="429" spans="1:13">
      <c r="A429" s="269">
        <v>419</v>
      </c>
      <c r="B429" s="278" t="s">
        <v>2527</v>
      </c>
      <c r="C429" s="279">
        <v>56.65</v>
      </c>
      <c r="D429" s="280">
        <v>55.6</v>
      </c>
      <c r="E429" s="280">
        <v>54.550000000000004</v>
      </c>
      <c r="F429" s="280">
        <v>52.45</v>
      </c>
      <c r="G429" s="280">
        <v>51.400000000000006</v>
      </c>
      <c r="H429" s="280">
        <v>57.7</v>
      </c>
      <c r="I429" s="280">
        <v>58.75</v>
      </c>
      <c r="J429" s="280">
        <v>60.85</v>
      </c>
      <c r="K429" s="278">
        <v>56.65</v>
      </c>
      <c r="L429" s="278">
        <v>53.5</v>
      </c>
      <c r="M429" s="278">
        <v>88.748429999999999</v>
      </c>
    </row>
    <row r="430" spans="1:13">
      <c r="A430" s="269">
        <v>420</v>
      </c>
      <c r="B430" s="278" t="s">
        <v>176</v>
      </c>
      <c r="C430" s="279">
        <v>3697.15</v>
      </c>
      <c r="D430" s="280">
        <v>3687.7166666666667</v>
      </c>
      <c r="E430" s="280">
        <v>3620.4333333333334</v>
      </c>
      <c r="F430" s="280">
        <v>3543.7166666666667</v>
      </c>
      <c r="G430" s="280">
        <v>3476.4333333333334</v>
      </c>
      <c r="H430" s="280">
        <v>3764.4333333333334</v>
      </c>
      <c r="I430" s="280">
        <v>3831.7166666666672</v>
      </c>
      <c r="J430" s="280">
        <v>3908.4333333333334</v>
      </c>
      <c r="K430" s="278">
        <v>3755</v>
      </c>
      <c r="L430" s="278">
        <v>3611</v>
      </c>
      <c r="M430" s="278">
        <v>4.7146800000000004</v>
      </c>
    </row>
    <row r="431" spans="1:13">
      <c r="A431" s="269">
        <v>421</v>
      </c>
      <c r="B431" s="278" t="s">
        <v>177</v>
      </c>
      <c r="C431" s="279">
        <v>631.75</v>
      </c>
      <c r="D431" s="280">
        <v>637.25</v>
      </c>
      <c r="E431" s="280">
        <v>619.5</v>
      </c>
      <c r="F431" s="280">
        <v>607.25</v>
      </c>
      <c r="G431" s="280">
        <v>589.5</v>
      </c>
      <c r="H431" s="280">
        <v>649.5</v>
      </c>
      <c r="I431" s="280">
        <v>667.25</v>
      </c>
      <c r="J431" s="280">
        <v>679.5</v>
      </c>
      <c r="K431" s="278">
        <v>655</v>
      </c>
      <c r="L431" s="278">
        <v>625</v>
      </c>
      <c r="M431" s="278">
        <v>83.4191</v>
      </c>
    </row>
    <row r="432" spans="1:13">
      <c r="A432" s="269">
        <v>422</v>
      </c>
      <c r="B432" s="278" t="s">
        <v>178</v>
      </c>
      <c r="C432" s="287">
        <v>411.9</v>
      </c>
      <c r="D432" s="288">
        <v>413.86666666666662</v>
      </c>
      <c r="E432" s="288">
        <v>407.13333333333321</v>
      </c>
      <c r="F432" s="288">
        <v>402.36666666666662</v>
      </c>
      <c r="G432" s="288">
        <v>395.63333333333321</v>
      </c>
      <c r="H432" s="288">
        <v>418.63333333333321</v>
      </c>
      <c r="I432" s="288">
        <v>425.36666666666667</v>
      </c>
      <c r="J432" s="288">
        <v>430.13333333333321</v>
      </c>
      <c r="K432" s="289">
        <v>420.6</v>
      </c>
      <c r="L432" s="289">
        <v>409.1</v>
      </c>
      <c r="M432" s="289">
        <v>6.6014799999999996</v>
      </c>
    </row>
    <row r="433" spans="1:13">
      <c r="A433" s="269">
        <v>423</v>
      </c>
      <c r="B433" s="278" t="s">
        <v>526</v>
      </c>
      <c r="C433" s="278">
        <v>89.05</v>
      </c>
      <c r="D433" s="280">
        <v>87.866666666666674</v>
      </c>
      <c r="E433" s="280">
        <v>83.183333333333351</v>
      </c>
      <c r="F433" s="280">
        <v>77.316666666666677</v>
      </c>
      <c r="G433" s="280">
        <v>72.633333333333354</v>
      </c>
      <c r="H433" s="280">
        <v>93.733333333333348</v>
      </c>
      <c r="I433" s="280">
        <v>98.416666666666686</v>
      </c>
      <c r="J433" s="280">
        <v>104.28333333333335</v>
      </c>
      <c r="K433" s="278">
        <v>92.55</v>
      </c>
      <c r="L433" s="278">
        <v>82</v>
      </c>
      <c r="M433" s="278">
        <v>13.40968</v>
      </c>
    </row>
    <row r="434" spans="1:13">
      <c r="A434" s="269">
        <v>424</v>
      </c>
      <c r="B434" s="278" t="s">
        <v>282</v>
      </c>
      <c r="C434" s="278">
        <v>109.75</v>
      </c>
      <c r="D434" s="280">
        <v>110.83333333333333</v>
      </c>
      <c r="E434" s="280">
        <v>107.21666666666665</v>
      </c>
      <c r="F434" s="280">
        <v>104.68333333333332</v>
      </c>
      <c r="G434" s="280">
        <v>101.06666666666665</v>
      </c>
      <c r="H434" s="280">
        <v>113.36666666666666</v>
      </c>
      <c r="I434" s="280">
        <v>116.98333333333333</v>
      </c>
      <c r="J434" s="280">
        <v>119.51666666666667</v>
      </c>
      <c r="K434" s="278">
        <v>114.45</v>
      </c>
      <c r="L434" s="278">
        <v>108.3</v>
      </c>
      <c r="M434" s="278">
        <v>37.028680000000001</v>
      </c>
    </row>
    <row r="435" spans="1:13">
      <c r="A435" s="269">
        <v>425</v>
      </c>
      <c r="B435" s="278" t="s">
        <v>527</v>
      </c>
      <c r="C435" s="278">
        <v>407.65</v>
      </c>
      <c r="D435" s="280">
        <v>407.48333333333329</v>
      </c>
      <c r="E435" s="280">
        <v>395.26666666666659</v>
      </c>
      <c r="F435" s="280">
        <v>382.88333333333333</v>
      </c>
      <c r="G435" s="280">
        <v>370.66666666666663</v>
      </c>
      <c r="H435" s="280">
        <v>419.86666666666656</v>
      </c>
      <c r="I435" s="280">
        <v>432.08333333333326</v>
      </c>
      <c r="J435" s="280">
        <v>444.46666666666653</v>
      </c>
      <c r="K435" s="278">
        <v>419.7</v>
      </c>
      <c r="L435" s="278">
        <v>395.1</v>
      </c>
      <c r="M435" s="278">
        <v>5.3513099999999998</v>
      </c>
    </row>
    <row r="436" spans="1:13">
      <c r="A436" s="269">
        <v>426</v>
      </c>
      <c r="B436" s="278" t="s">
        <v>529</v>
      </c>
      <c r="C436" s="278">
        <v>1516.65</v>
      </c>
      <c r="D436" s="280">
        <v>1500.6833333333334</v>
      </c>
      <c r="E436" s="280">
        <v>1452.3666666666668</v>
      </c>
      <c r="F436" s="280">
        <v>1388.0833333333335</v>
      </c>
      <c r="G436" s="280">
        <v>1339.7666666666669</v>
      </c>
      <c r="H436" s="280">
        <v>1564.9666666666667</v>
      </c>
      <c r="I436" s="280">
        <v>1613.2833333333333</v>
      </c>
      <c r="J436" s="280">
        <v>1677.5666666666666</v>
      </c>
      <c r="K436" s="278">
        <v>1549</v>
      </c>
      <c r="L436" s="278">
        <v>1436.4</v>
      </c>
      <c r="M436" s="278">
        <v>0.16278999999999999</v>
      </c>
    </row>
    <row r="437" spans="1:13">
      <c r="A437" s="269">
        <v>427</v>
      </c>
      <c r="B437" s="278" t="s">
        <v>530</v>
      </c>
      <c r="C437" s="278">
        <v>1231.4000000000001</v>
      </c>
      <c r="D437" s="280">
        <v>1229</v>
      </c>
      <c r="E437" s="280">
        <v>1213</v>
      </c>
      <c r="F437" s="280">
        <v>1194.5999999999999</v>
      </c>
      <c r="G437" s="280">
        <v>1178.5999999999999</v>
      </c>
      <c r="H437" s="280">
        <v>1247.4000000000001</v>
      </c>
      <c r="I437" s="280">
        <v>1263.4000000000001</v>
      </c>
      <c r="J437" s="280">
        <v>1281.8000000000002</v>
      </c>
      <c r="K437" s="278">
        <v>1245</v>
      </c>
      <c r="L437" s="278">
        <v>1210.5999999999999</v>
      </c>
      <c r="M437" s="278">
        <v>0.43891999999999998</v>
      </c>
    </row>
    <row r="438" spans="1:13">
      <c r="A438" s="269">
        <v>428</v>
      </c>
      <c r="B438" s="278" t="s">
        <v>531</v>
      </c>
      <c r="C438" s="278">
        <v>325.25</v>
      </c>
      <c r="D438" s="280">
        <v>327.09999999999997</v>
      </c>
      <c r="E438" s="280">
        <v>315.19999999999993</v>
      </c>
      <c r="F438" s="280">
        <v>305.14999999999998</v>
      </c>
      <c r="G438" s="280">
        <v>293.24999999999994</v>
      </c>
      <c r="H438" s="280">
        <v>337.14999999999992</v>
      </c>
      <c r="I438" s="280">
        <v>349.0499999999999</v>
      </c>
      <c r="J438" s="280">
        <v>359.09999999999991</v>
      </c>
      <c r="K438" s="278">
        <v>339</v>
      </c>
      <c r="L438" s="278">
        <v>317.05</v>
      </c>
      <c r="M438" s="278">
        <v>1.7507200000000001</v>
      </c>
    </row>
    <row r="439" spans="1:13">
      <c r="A439" s="269">
        <v>429</v>
      </c>
      <c r="B439" s="278" t="s">
        <v>179</v>
      </c>
      <c r="C439" s="278">
        <v>489</v>
      </c>
      <c r="D439" s="280">
        <v>490.93333333333334</v>
      </c>
      <c r="E439" s="280">
        <v>483.11666666666667</v>
      </c>
      <c r="F439" s="280">
        <v>477.23333333333335</v>
      </c>
      <c r="G439" s="280">
        <v>469.41666666666669</v>
      </c>
      <c r="H439" s="280">
        <v>496.81666666666666</v>
      </c>
      <c r="I439" s="280">
        <v>504.63333333333338</v>
      </c>
      <c r="J439" s="280">
        <v>510.51666666666665</v>
      </c>
      <c r="K439" s="278">
        <v>498.75</v>
      </c>
      <c r="L439" s="278">
        <v>485.05</v>
      </c>
      <c r="M439" s="278">
        <v>91.824449999999999</v>
      </c>
    </row>
    <row r="440" spans="1:13">
      <c r="A440" s="269">
        <v>430</v>
      </c>
      <c r="B440" s="278" t="s">
        <v>532</v>
      </c>
      <c r="C440" s="278">
        <v>185.9</v>
      </c>
      <c r="D440" s="280">
        <v>185.71666666666667</v>
      </c>
      <c r="E440" s="280">
        <v>178.58333333333334</v>
      </c>
      <c r="F440" s="280">
        <v>171.26666666666668</v>
      </c>
      <c r="G440" s="280">
        <v>164.13333333333335</v>
      </c>
      <c r="H440" s="280">
        <v>193.03333333333333</v>
      </c>
      <c r="I440" s="280">
        <v>200.16666666666666</v>
      </c>
      <c r="J440" s="280">
        <v>207.48333333333332</v>
      </c>
      <c r="K440" s="278">
        <v>192.85</v>
      </c>
      <c r="L440" s="278">
        <v>178.4</v>
      </c>
      <c r="M440" s="278">
        <v>13.00121</v>
      </c>
    </row>
    <row r="441" spans="1:13">
      <c r="A441" s="269">
        <v>431</v>
      </c>
      <c r="B441" s="278" t="s">
        <v>180</v>
      </c>
      <c r="C441" s="278">
        <v>391.85</v>
      </c>
      <c r="D441" s="280">
        <v>397.05</v>
      </c>
      <c r="E441" s="280">
        <v>383.85</v>
      </c>
      <c r="F441" s="280">
        <v>375.85</v>
      </c>
      <c r="G441" s="280">
        <v>362.65000000000003</v>
      </c>
      <c r="H441" s="280">
        <v>405.05</v>
      </c>
      <c r="I441" s="280">
        <v>418.24999999999994</v>
      </c>
      <c r="J441" s="280">
        <v>426.25</v>
      </c>
      <c r="K441" s="278">
        <v>410.25</v>
      </c>
      <c r="L441" s="278">
        <v>389.05</v>
      </c>
      <c r="M441" s="278">
        <v>27.195720000000001</v>
      </c>
    </row>
    <row r="442" spans="1:13">
      <c r="A442" s="269">
        <v>432</v>
      </c>
      <c r="B442" s="278" t="s">
        <v>533</v>
      </c>
      <c r="C442" s="278">
        <v>131.35</v>
      </c>
      <c r="D442" s="280">
        <v>133.68333333333331</v>
      </c>
      <c r="E442" s="280">
        <v>127.66666666666663</v>
      </c>
      <c r="F442" s="280">
        <v>123.98333333333332</v>
      </c>
      <c r="G442" s="280">
        <v>117.96666666666664</v>
      </c>
      <c r="H442" s="280">
        <v>137.36666666666662</v>
      </c>
      <c r="I442" s="280">
        <v>143.38333333333333</v>
      </c>
      <c r="J442" s="280">
        <v>147.06666666666661</v>
      </c>
      <c r="K442" s="278">
        <v>139.69999999999999</v>
      </c>
      <c r="L442" s="278">
        <v>130</v>
      </c>
      <c r="M442" s="278">
        <v>10.561299999999999</v>
      </c>
    </row>
    <row r="443" spans="1:13">
      <c r="A443" s="269">
        <v>433</v>
      </c>
      <c r="B443" s="278" t="s">
        <v>534</v>
      </c>
      <c r="C443" s="278">
        <v>1082.8</v>
      </c>
      <c r="D443" s="280">
        <v>1083.05</v>
      </c>
      <c r="E443" s="280">
        <v>1063.9499999999998</v>
      </c>
      <c r="F443" s="280">
        <v>1045.0999999999999</v>
      </c>
      <c r="G443" s="280">
        <v>1025.9999999999998</v>
      </c>
      <c r="H443" s="280">
        <v>1101.8999999999999</v>
      </c>
      <c r="I443" s="280">
        <v>1120.9999999999998</v>
      </c>
      <c r="J443" s="280">
        <v>1139.8499999999999</v>
      </c>
      <c r="K443" s="278">
        <v>1102.1500000000001</v>
      </c>
      <c r="L443" s="278">
        <v>1064.2</v>
      </c>
      <c r="M443" s="278">
        <v>0.63529000000000002</v>
      </c>
    </row>
    <row r="444" spans="1:13">
      <c r="A444" s="269">
        <v>434</v>
      </c>
      <c r="B444" s="278" t="s">
        <v>535</v>
      </c>
      <c r="C444" s="278">
        <v>3.95</v>
      </c>
      <c r="D444" s="280">
        <v>3.9500000000000006</v>
      </c>
      <c r="E444" s="280">
        <v>3.9500000000000011</v>
      </c>
      <c r="F444" s="280">
        <v>3.9500000000000006</v>
      </c>
      <c r="G444" s="280">
        <v>3.9500000000000011</v>
      </c>
      <c r="H444" s="280">
        <v>3.9500000000000011</v>
      </c>
      <c r="I444" s="280">
        <v>3.95</v>
      </c>
      <c r="J444" s="280">
        <v>3.9500000000000011</v>
      </c>
      <c r="K444" s="278">
        <v>3.95</v>
      </c>
      <c r="L444" s="278">
        <v>3.95</v>
      </c>
      <c r="M444" s="278">
        <v>72.830690000000004</v>
      </c>
    </row>
    <row r="445" spans="1:13">
      <c r="A445" s="269">
        <v>435</v>
      </c>
      <c r="B445" s="278" t="s">
        <v>536</v>
      </c>
      <c r="C445" s="278">
        <v>121.9</v>
      </c>
      <c r="D445" s="280">
        <v>114.93333333333334</v>
      </c>
      <c r="E445" s="280">
        <v>107.96666666666667</v>
      </c>
      <c r="F445" s="280">
        <v>94.033333333333331</v>
      </c>
      <c r="G445" s="280">
        <v>87.066666666666663</v>
      </c>
      <c r="H445" s="280">
        <v>128.86666666666667</v>
      </c>
      <c r="I445" s="280">
        <v>135.83333333333334</v>
      </c>
      <c r="J445" s="280">
        <v>149.76666666666668</v>
      </c>
      <c r="K445" s="278">
        <v>121.9</v>
      </c>
      <c r="L445" s="278">
        <v>101</v>
      </c>
      <c r="M445" s="278">
        <v>2.8856700000000002</v>
      </c>
    </row>
    <row r="446" spans="1:13">
      <c r="A446" s="269">
        <v>436</v>
      </c>
      <c r="B446" s="278" t="s">
        <v>537</v>
      </c>
      <c r="C446" s="278">
        <v>899.15</v>
      </c>
      <c r="D446" s="280">
        <v>903.06666666666661</v>
      </c>
      <c r="E446" s="280">
        <v>891.08333333333326</v>
      </c>
      <c r="F446" s="280">
        <v>883.01666666666665</v>
      </c>
      <c r="G446" s="280">
        <v>871.0333333333333</v>
      </c>
      <c r="H446" s="280">
        <v>911.13333333333321</v>
      </c>
      <c r="I446" s="280">
        <v>923.11666666666656</v>
      </c>
      <c r="J446" s="280">
        <v>931.18333333333317</v>
      </c>
      <c r="K446" s="278">
        <v>915.05</v>
      </c>
      <c r="L446" s="278">
        <v>895</v>
      </c>
      <c r="M446" s="278">
        <v>0.83753999999999995</v>
      </c>
    </row>
    <row r="447" spans="1:13">
      <c r="A447" s="269">
        <v>437</v>
      </c>
      <c r="B447" s="278" t="s">
        <v>283</v>
      </c>
      <c r="C447" s="278">
        <v>373.35</v>
      </c>
      <c r="D447" s="280">
        <v>372.2833333333333</v>
      </c>
      <c r="E447" s="280">
        <v>369.56666666666661</v>
      </c>
      <c r="F447" s="280">
        <v>365.7833333333333</v>
      </c>
      <c r="G447" s="280">
        <v>363.06666666666661</v>
      </c>
      <c r="H447" s="280">
        <v>376.06666666666661</v>
      </c>
      <c r="I447" s="280">
        <v>378.7833333333333</v>
      </c>
      <c r="J447" s="280">
        <v>382.56666666666661</v>
      </c>
      <c r="K447" s="278">
        <v>375</v>
      </c>
      <c r="L447" s="278">
        <v>368.5</v>
      </c>
      <c r="M447" s="278">
        <v>2.9041700000000001</v>
      </c>
    </row>
    <row r="448" spans="1:13">
      <c r="A448" s="269">
        <v>438</v>
      </c>
      <c r="B448" s="278" t="s">
        <v>543</v>
      </c>
      <c r="C448" s="278">
        <v>59.45</v>
      </c>
      <c r="D448" s="280">
        <v>59.966666666666669</v>
      </c>
      <c r="E448" s="280">
        <v>57.483333333333334</v>
      </c>
      <c r="F448" s="280">
        <v>55.516666666666666</v>
      </c>
      <c r="G448" s="280">
        <v>53.033333333333331</v>
      </c>
      <c r="H448" s="280">
        <v>61.933333333333337</v>
      </c>
      <c r="I448" s="280">
        <v>64.416666666666671</v>
      </c>
      <c r="J448" s="280">
        <v>66.38333333333334</v>
      </c>
      <c r="K448" s="278">
        <v>62.45</v>
      </c>
      <c r="L448" s="278">
        <v>58</v>
      </c>
      <c r="M448" s="278">
        <v>3.0300400000000001</v>
      </c>
    </row>
    <row r="449" spans="1:13">
      <c r="A449" s="269">
        <v>439</v>
      </c>
      <c r="B449" s="278" t="s">
        <v>2610</v>
      </c>
      <c r="C449" s="278">
        <v>10776.85</v>
      </c>
      <c r="D449" s="280">
        <v>10884.283333333333</v>
      </c>
      <c r="E449" s="280">
        <v>10603.566666666666</v>
      </c>
      <c r="F449" s="280">
        <v>10430.283333333333</v>
      </c>
      <c r="G449" s="280">
        <v>10149.566666666666</v>
      </c>
      <c r="H449" s="280">
        <v>11057.566666666666</v>
      </c>
      <c r="I449" s="280">
        <v>11338.283333333333</v>
      </c>
      <c r="J449" s="280">
        <v>11511.566666666666</v>
      </c>
      <c r="K449" s="278">
        <v>11165</v>
      </c>
      <c r="L449" s="278">
        <v>10711</v>
      </c>
      <c r="M449" s="278">
        <v>2.051E-2</v>
      </c>
    </row>
    <row r="450" spans="1:13">
      <c r="A450" s="269">
        <v>440</v>
      </c>
      <c r="B450" s="278" t="s">
        <v>183</v>
      </c>
      <c r="C450" s="278">
        <v>829.1</v>
      </c>
      <c r="D450" s="280">
        <v>833.51666666666677</v>
      </c>
      <c r="E450" s="280">
        <v>821.68333333333351</v>
      </c>
      <c r="F450" s="280">
        <v>814.26666666666677</v>
      </c>
      <c r="G450" s="280">
        <v>802.43333333333351</v>
      </c>
      <c r="H450" s="280">
        <v>840.93333333333351</v>
      </c>
      <c r="I450" s="280">
        <v>852.76666666666677</v>
      </c>
      <c r="J450" s="280">
        <v>860.18333333333351</v>
      </c>
      <c r="K450" s="278">
        <v>845.35</v>
      </c>
      <c r="L450" s="278">
        <v>826.1</v>
      </c>
      <c r="M450" s="278">
        <v>4.0062100000000003</v>
      </c>
    </row>
    <row r="451" spans="1:13">
      <c r="A451" s="269">
        <v>441</v>
      </c>
      <c r="B451" s="278" t="s">
        <v>3466</v>
      </c>
      <c r="C451" s="278">
        <v>379.45</v>
      </c>
      <c r="D451" s="280">
        <v>380.98333333333335</v>
      </c>
      <c r="E451" s="280">
        <v>376.01666666666671</v>
      </c>
      <c r="F451" s="280">
        <v>372.58333333333337</v>
      </c>
      <c r="G451" s="280">
        <v>367.61666666666673</v>
      </c>
      <c r="H451" s="280">
        <v>384.41666666666669</v>
      </c>
      <c r="I451" s="280">
        <v>389.38333333333338</v>
      </c>
      <c r="J451" s="280">
        <v>392.81666666666666</v>
      </c>
      <c r="K451" s="278">
        <v>385.95</v>
      </c>
      <c r="L451" s="278">
        <v>377.55</v>
      </c>
      <c r="M451" s="278">
        <v>15.65959</v>
      </c>
    </row>
    <row r="452" spans="1:13">
      <c r="A452" s="269">
        <v>442</v>
      </c>
      <c r="B452" s="278" t="s">
        <v>544</v>
      </c>
      <c r="C452" s="278">
        <v>741.05</v>
      </c>
      <c r="D452" s="280">
        <v>744.23333333333323</v>
      </c>
      <c r="E452" s="280">
        <v>734.36666666666645</v>
      </c>
      <c r="F452" s="280">
        <v>727.68333333333317</v>
      </c>
      <c r="G452" s="280">
        <v>717.81666666666638</v>
      </c>
      <c r="H452" s="280">
        <v>750.91666666666652</v>
      </c>
      <c r="I452" s="280">
        <v>760.7833333333333</v>
      </c>
      <c r="J452" s="280">
        <v>767.46666666666658</v>
      </c>
      <c r="K452" s="278">
        <v>754.1</v>
      </c>
      <c r="L452" s="278">
        <v>737.55</v>
      </c>
      <c r="M452" s="278">
        <v>0.11584</v>
      </c>
    </row>
    <row r="453" spans="1:13">
      <c r="A453" s="269">
        <v>443</v>
      </c>
      <c r="B453" s="278" t="s">
        <v>184</v>
      </c>
      <c r="C453" s="278">
        <v>115.45</v>
      </c>
      <c r="D453" s="280">
        <v>115.98333333333335</v>
      </c>
      <c r="E453" s="280">
        <v>112.81666666666669</v>
      </c>
      <c r="F453" s="280">
        <v>110.18333333333334</v>
      </c>
      <c r="G453" s="280">
        <v>107.01666666666668</v>
      </c>
      <c r="H453" s="280">
        <v>118.6166666666667</v>
      </c>
      <c r="I453" s="280">
        <v>121.78333333333336</v>
      </c>
      <c r="J453" s="280">
        <v>124.41666666666671</v>
      </c>
      <c r="K453" s="278">
        <v>119.15</v>
      </c>
      <c r="L453" s="278">
        <v>113.35</v>
      </c>
      <c r="M453" s="278">
        <v>1369.4845399999999</v>
      </c>
    </row>
    <row r="454" spans="1:13">
      <c r="A454" s="269">
        <v>444</v>
      </c>
      <c r="B454" s="278" t="s">
        <v>185</v>
      </c>
      <c r="C454" s="278">
        <v>48.05</v>
      </c>
      <c r="D454" s="280">
        <v>48.416666666666664</v>
      </c>
      <c r="E454" s="280">
        <v>46.93333333333333</v>
      </c>
      <c r="F454" s="280">
        <v>45.816666666666663</v>
      </c>
      <c r="G454" s="280">
        <v>44.333333333333329</v>
      </c>
      <c r="H454" s="280">
        <v>49.533333333333331</v>
      </c>
      <c r="I454" s="280">
        <v>51.016666666666666</v>
      </c>
      <c r="J454" s="280">
        <v>52.133333333333333</v>
      </c>
      <c r="K454" s="278">
        <v>49.9</v>
      </c>
      <c r="L454" s="278">
        <v>47.3</v>
      </c>
      <c r="M454" s="278">
        <v>94.492149999999995</v>
      </c>
    </row>
    <row r="455" spans="1:13">
      <c r="A455" s="269">
        <v>445</v>
      </c>
      <c r="B455" s="278" t="s">
        <v>186</v>
      </c>
      <c r="C455" s="278">
        <v>42.65</v>
      </c>
      <c r="D455" s="280">
        <v>43.283333333333331</v>
      </c>
      <c r="E455" s="280">
        <v>41.666666666666664</v>
      </c>
      <c r="F455" s="280">
        <v>40.68333333333333</v>
      </c>
      <c r="G455" s="280">
        <v>39.066666666666663</v>
      </c>
      <c r="H455" s="280">
        <v>44.266666666666666</v>
      </c>
      <c r="I455" s="280">
        <v>45.88333333333334</v>
      </c>
      <c r="J455" s="280">
        <v>46.866666666666667</v>
      </c>
      <c r="K455" s="278">
        <v>44.9</v>
      </c>
      <c r="L455" s="278">
        <v>42.3</v>
      </c>
      <c r="M455" s="278">
        <v>426.29869000000002</v>
      </c>
    </row>
    <row r="456" spans="1:13">
      <c r="A456" s="269">
        <v>446</v>
      </c>
      <c r="B456" s="278" t="s">
        <v>187</v>
      </c>
      <c r="C456" s="278">
        <v>333.6</v>
      </c>
      <c r="D456" s="280">
        <v>337.25000000000006</v>
      </c>
      <c r="E456" s="280">
        <v>323.7000000000001</v>
      </c>
      <c r="F456" s="280">
        <v>313.80000000000007</v>
      </c>
      <c r="G456" s="280">
        <v>300.25000000000011</v>
      </c>
      <c r="H456" s="280">
        <v>347.15000000000009</v>
      </c>
      <c r="I456" s="280">
        <v>360.70000000000005</v>
      </c>
      <c r="J456" s="280">
        <v>370.60000000000008</v>
      </c>
      <c r="K456" s="278">
        <v>350.8</v>
      </c>
      <c r="L456" s="278">
        <v>327.35000000000002</v>
      </c>
      <c r="M456" s="278">
        <v>164.81809000000001</v>
      </c>
    </row>
    <row r="457" spans="1:13">
      <c r="A457" s="269">
        <v>447</v>
      </c>
      <c r="B457" s="278" t="s">
        <v>2626</v>
      </c>
      <c r="C457" s="278">
        <v>20.75</v>
      </c>
      <c r="D457" s="280">
        <v>20.983333333333334</v>
      </c>
      <c r="E457" s="280">
        <v>20.016666666666669</v>
      </c>
      <c r="F457" s="280">
        <v>19.283333333333335</v>
      </c>
      <c r="G457" s="280">
        <v>18.31666666666667</v>
      </c>
      <c r="H457" s="280">
        <v>21.716666666666669</v>
      </c>
      <c r="I457" s="280">
        <v>22.683333333333337</v>
      </c>
      <c r="J457" s="280">
        <v>23.416666666666668</v>
      </c>
      <c r="K457" s="278">
        <v>21.95</v>
      </c>
      <c r="L457" s="278">
        <v>20.25</v>
      </c>
      <c r="M457" s="278">
        <v>44.386299999999999</v>
      </c>
    </row>
    <row r="458" spans="1:13">
      <c r="A458" s="269">
        <v>448</v>
      </c>
      <c r="B458" s="278" t="s">
        <v>538</v>
      </c>
      <c r="C458" s="278">
        <v>661.5</v>
      </c>
      <c r="D458" s="280">
        <v>664.06666666666672</v>
      </c>
      <c r="E458" s="280">
        <v>649.63333333333344</v>
      </c>
      <c r="F458" s="280">
        <v>637.76666666666677</v>
      </c>
      <c r="G458" s="280">
        <v>623.33333333333348</v>
      </c>
      <c r="H458" s="280">
        <v>675.93333333333339</v>
      </c>
      <c r="I458" s="280">
        <v>690.36666666666656</v>
      </c>
      <c r="J458" s="280">
        <v>702.23333333333335</v>
      </c>
      <c r="K458" s="278">
        <v>678.5</v>
      </c>
      <c r="L458" s="278">
        <v>652.20000000000005</v>
      </c>
      <c r="M458" s="278">
        <v>0.15809999999999999</v>
      </c>
    </row>
    <row r="459" spans="1:13">
      <c r="A459" s="269">
        <v>449</v>
      </c>
      <c r="B459" s="278" t="s">
        <v>539</v>
      </c>
      <c r="C459" s="278">
        <v>392.2</v>
      </c>
      <c r="D459" s="280">
        <v>393.56666666666666</v>
      </c>
      <c r="E459" s="280">
        <v>374.63333333333333</v>
      </c>
      <c r="F459" s="280">
        <v>357.06666666666666</v>
      </c>
      <c r="G459" s="280">
        <v>338.13333333333333</v>
      </c>
      <c r="H459" s="280">
        <v>411.13333333333333</v>
      </c>
      <c r="I459" s="280">
        <v>430.06666666666661</v>
      </c>
      <c r="J459" s="280">
        <v>447.63333333333333</v>
      </c>
      <c r="K459" s="278">
        <v>412.5</v>
      </c>
      <c r="L459" s="278">
        <v>376</v>
      </c>
      <c r="M459" s="278">
        <v>0.16730999999999999</v>
      </c>
    </row>
    <row r="460" spans="1:13">
      <c r="A460" s="269">
        <v>450</v>
      </c>
      <c r="B460" s="278" t="s">
        <v>188</v>
      </c>
      <c r="C460" s="278">
        <v>2071.75</v>
      </c>
      <c r="D460" s="280">
        <v>2076.2833333333333</v>
      </c>
      <c r="E460" s="280">
        <v>2057.5666666666666</v>
      </c>
      <c r="F460" s="280">
        <v>2043.3833333333332</v>
      </c>
      <c r="G460" s="280">
        <v>2024.6666666666665</v>
      </c>
      <c r="H460" s="280">
        <v>2090.4666666666667</v>
      </c>
      <c r="I460" s="280">
        <v>2109.1833333333329</v>
      </c>
      <c r="J460" s="280">
        <v>2123.3666666666668</v>
      </c>
      <c r="K460" s="278">
        <v>2095</v>
      </c>
      <c r="L460" s="278">
        <v>2062.1</v>
      </c>
      <c r="M460" s="278">
        <v>29.578410000000002</v>
      </c>
    </row>
    <row r="461" spans="1:13">
      <c r="A461" s="269">
        <v>451</v>
      </c>
      <c r="B461" s="278" t="s">
        <v>545</v>
      </c>
      <c r="C461" s="278">
        <v>1731.2</v>
      </c>
      <c r="D461" s="280">
        <v>1749.7166666666665</v>
      </c>
      <c r="E461" s="280">
        <v>1699.4333333333329</v>
      </c>
      <c r="F461" s="280">
        <v>1667.6666666666665</v>
      </c>
      <c r="G461" s="280">
        <v>1617.383333333333</v>
      </c>
      <c r="H461" s="280">
        <v>1781.4833333333329</v>
      </c>
      <c r="I461" s="280">
        <v>1831.7666666666662</v>
      </c>
      <c r="J461" s="280">
        <v>1863.5333333333328</v>
      </c>
      <c r="K461" s="278">
        <v>1800</v>
      </c>
      <c r="L461" s="278">
        <v>1717.95</v>
      </c>
      <c r="M461" s="278">
        <v>0.14888000000000001</v>
      </c>
    </row>
    <row r="462" spans="1:13">
      <c r="A462" s="269">
        <v>452</v>
      </c>
      <c r="B462" s="278" t="s">
        <v>189</v>
      </c>
      <c r="C462" s="278">
        <v>590</v>
      </c>
      <c r="D462" s="280">
        <v>589.85</v>
      </c>
      <c r="E462" s="280">
        <v>580.25</v>
      </c>
      <c r="F462" s="280">
        <v>570.5</v>
      </c>
      <c r="G462" s="280">
        <v>560.9</v>
      </c>
      <c r="H462" s="280">
        <v>599.6</v>
      </c>
      <c r="I462" s="280">
        <v>609.20000000000016</v>
      </c>
      <c r="J462" s="280">
        <v>618.95000000000005</v>
      </c>
      <c r="K462" s="278">
        <v>599.45000000000005</v>
      </c>
      <c r="L462" s="278">
        <v>580.1</v>
      </c>
      <c r="M462" s="278">
        <v>47.911709999999999</v>
      </c>
    </row>
    <row r="463" spans="1:13">
      <c r="A463" s="269">
        <v>453</v>
      </c>
      <c r="B463" s="278" t="s">
        <v>546</v>
      </c>
      <c r="C463" s="278">
        <v>190.75</v>
      </c>
      <c r="D463" s="280">
        <v>195.13333333333333</v>
      </c>
      <c r="E463" s="280">
        <v>185.26666666666665</v>
      </c>
      <c r="F463" s="280">
        <v>179.78333333333333</v>
      </c>
      <c r="G463" s="280">
        <v>169.91666666666666</v>
      </c>
      <c r="H463" s="280">
        <v>200.61666666666665</v>
      </c>
      <c r="I463" s="280">
        <v>210.48333333333332</v>
      </c>
      <c r="J463" s="280">
        <v>215.96666666666664</v>
      </c>
      <c r="K463" s="278">
        <v>205</v>
      </c>
      <c r="L463" s="278">
        <v>189.65</v>
      </c>
      <c r="M463" s="278">
        <v>0.23658000000000001</v>
      </c>
    </row>
    <row r="464" spans="1:13">
      <c r="A464" s="269">
        <v>454</v>
      </c>
      <c r="B464" s="278" t="s">
        <v>547</v>
      </c>
      <c r="C464" s="278">
        <v>745.9</v>
      </c>
      <c r="D464" s="280">
        <v>751.01666666666677</v>
      </c>
      <c r="E464" s="280">
        <v>737.03333333333353</v>
      </c>
      <c r="F464" s="280">
        <v>728.16666666666674</v>
      </c>
      <c r="G464" s="280">
        <v>714.18333333333351</v>
      </c>
      <c r="H464" s="280">
        <v>759.88333333333355</v>
      </c>
      <c r="I464" s="280">
        <v>773.8666666666669</v>
      </c>
      <c r="J464" s="280">
        <v>782.73333333333358</v>
      </c>
      <c r="K464" s="278">
        <v>765</v>
      </c>
      <c r="L464" s="278">
        <v>742.15</v>
      </c>
      <c r="M464" s="278">
        <v>0.19166</v>
      </c>
    </row>
    <row r="465" spans="1:13">
      <c r="A465" s="269">
        <v>455</v>
      </c>
      <c r="B465" s="278" t="s">
        <v>548</v>
      </c>
      <c r="C465" s="278">
        <v>547.85</v>
      </c>
      <c r="D465" s="280">
        <v>548.61666666666667</v>
      </c>
      <c r="E465" s="280">
        <v>539.23333333333335</v>
      </c>
      <c r="F465" s="280">
        <v>530.61666666666667</v>
      </c>
      <c r="G465" s="280">
        <v>521.23333333333335</v>
      </c>
      <c r="H465" s="280">
        <v>557.23333333333335</v>
      </c>
      <c r="I465" s="280">
        <v>566.61666666666679</v>
      </c>
      <c r="J465" s="280">
        <v>575.23333333333335</v>
      </c>
      <c r="K465" s="278">
        <v>558</v>
      </c>
      <c r="L465" s="278">
        <v>540</v>
      </c>
      <c r="M465" s="278">
        <v>1.0406599999999999</v>
      </c>
    </row>
    <row r="466" spans="1:13">
      <c r="A466" s="269">
        <v>456</v>
      </c>
      <c r="B466" s="278" t="s">
        <v>553</v>
      </c>
      <c r="C466" s="278">
        <v>393.65</v>
      </c>
      <c r="D466" s="280">
        <v>395.16666666666669</v>
      </c>
      <c r="E466" s="280">
        <v>388.33333333333337</v>
      </c>
      <c r="F466" s="280">
        <v>383.01666666666671</v>
      </c>
      <c r="G466" s="280">
        <v>376.18333333333339</v>
      </c>
      <c r="H466" s="280">
        <v>400.48333333333335</v>
      </c>
      <c r="I466" s="280">
        <v>407.31666666666672</v>
      </c>
      <c r="J466" s="280">
        <v>412.63333333333333</v>
      </c>
      <c r="K466" s="278">
        <v>402</v>
      </c>
      <c r="L466" s="278">
        <v>389.85</v>
      </c>
      <c r="M466" s="278">
        <v>0.24798999999999999</v>
      </c>
    </row>
    <row r="467" spans="1:13">
      <c r="A467" s="269">
        <v>457</v>
      </c>
      <c r="B467" s="278" t="s">
        <v>549</v>
      </c>
      <c r="C467" s="278">
        <v>37</v>
      </c>
      <c r="D467" s="280">
        <v>37.383333333333333</v>
      </c>
      <c r="E467" s="280">
        <v>36.366666666666667</v>
      </c>
      <c r="F467" s="280">
        <v>35.733333333333334</v>
      </c>
      <c r="G467" s="280">
        <v>34.716666666666669</v>
      </c>
      <c r="H467" s="280">
        <v>38.016666666666666</v>
      </c>
      <c r="I467" s="280">
        <v>39.033333333333331</v>
      </c>
      <c r="J467" s="280">
        <v>39.666666666666664</v>
      </c>
      <c r="K467" s="278">
        <v>38.4</v>
      </c>
      <c r="L467" s="278">
        <v>36.75</v>
      </c>
      <c r="M467" s="278">
        <v>6.57735</v>
      </c>
    </row>
    <row r="468" spans="1:13">
      <c r="A468" s="269">
        <v>458</v>
      </c>
      <c r="B468" s="278" t="s">
        <v>550</v>
      </c>
      <c r="C468" s="278">
        <v>935.7</v>
      </c>
      <c r="D468" s="280">
        <v>955.31666666666661</v>
      </c>
      <c r="E468" s="280">
        <v>910.63333333333321</v>
      </c>
      <c r="F468" s="280">
        <v>885.56666666666661</v>
      </c>
      <c r="G468" s="280">
        <v>840.88333333333321</v>
      </c>
      <c r="H468" s="280">
        <v>980.38333333333321</v>
      </c>
      <c r="I468" s="280">
        <v>1025.0666666666666</v>
      </c>
      <c r="J468" s="280">
        <v>1050.1333333333332</v>
      </c>
      <c r="K468" s="278">
        <v>1000</v>
      </c>
      <c r="L468" s="278">
        <v>930.25</v>
      </c>
      <c r="M468" s="278">
        <v>0.82160999999999995</v>
      </c>
    </row>
    <row r="469" spans="1:13">
      <c r="A469" s="269">
        <v>459</v>
      </c>
      <c r="B469" s="278" t="s">
        <v>190</v>
      </c>
      <c r="C469" s="278">
        <v>1025</v>
      </c>
      <c r="D469" s="280">
        <v>1027.0166666666667</v>
      </c>
      <c r="E469" s="280">
        <v>1004.0333333333333</v>
      </c>
      <c r="F469" s="280">
        <v>983.06666666666661</v>
      </c>
      <c r="G469" s="280">
        <v>960.08333333333326</v>
      </c>
      <c r="H469" s="280">
        <v>1047.9833333333333</v>
      </c>
      <c r="I469" s="280">
        <v>1070.9666666666665</v>
      </c>
      <c r="J469" s="280">
        <v>1091.9333333333334</v>
      </c>
      <c r="K469" s="278">
        <v>1050</v>
      </c>
      <c r="L469" s="278">
        <v>1006.05</v>
      </c>
      <c r="M469" s="278">
        <v>70.336969999999994</v>
      </c>
    </row>
    <row r="470" spans="1:13">
      <c r="A470" s="269">
        <v>460</v>
      </c>
      <c r="B470" s="278" t="s">
        <v>191</v>
      </c>
      <c r="C470" s="278">
        <v>2366.25</v>
      </c>
      <c r="D470" s="280">
        <v>2361.75</v>
      </c>
      <c r="E470" s="280">
        <v>2334.5</v>
      </c>
      <c r="F470" s="280">
        <v>2302.75</v>
      </c>
      <c r="G470" s="280">
        <v>2275.5</v>
      </c>
      <c r="H470" s="280">
        <v>2393.5</v>
      </c>
      <c r="I470" s="280">
        <v>2420.75</v>
      </c>
      <c r="J470" s="280">
        <v>2452.5</v>
      </c>
      <c r="K470" s="278">
        <v>2389</v>
      </c>
      <c r="L470" s="278">
        <v>2330</v>
      </c>
      <c r="M470" s="278">
        <v>4.80185</v>
      </c>
    </row>
    <row r="471" spans="1:13">
      <c r="A471" s="269">
        <v>461</v>
      </c>
      <c r="B471" s="278" t="s">
        <v>192</v>
      </c>
      <c r="C471" s="278">
        <v>330.35</v>
      </c>
      <c r="D471" s="280">
        <v>335.95</v>
      </c>
      <c r="E471" s="280">
        <v>321.95</v>
      </c>
      <c r="F471" s="280">
        <v>313.55</v>
      </c>
      <c r="G471" s="280">
        <v>299.55</v>
      </c>
      <c r="H471" s="280">
        <v>344.34999999999997</v>
      </c>
      <c r="I471" s="280">
        <v>358.34999999999997</v>
      </c>
      <c r="J471" s="280">
        <v>366.74999999999994</v>
      </c>
      <c r="K471" s="278">
        <v>349.95</v>
      </c>
      <c r="L471" s="278">
        <v>327.55</v>
      </c>
      <c r="M471" s="278">
        <v>31.26145</v>
      </c>
    </row>
    <row r="472" spans="1:13">
      <c r="A472" s="269">
        <v>462</v>
      </c>
      <c r="B472" s="278" t="s">
        <v>551</v>
      </c>
      <c r="C472" s="278">
        <v>564.35</v>
      </c>
      <c r="D472" s="280">
        <v>571.68333333333328</v>
      </c>
      <c r="E472" s="280">
        <v>553.36666666666656</v>
      </c>
      <c r="F472" s="280">
        <v>542.38333333333333</v>
      </c>
      <c r="G472" s="280">
        <v>524.06666666666661</v>
      </c>
      <c r="H472" s="280">
        <v>582.66666666666652</v>
      </c>
      <c r="I472" s="280">
        <v>600.98333333333335</v>
      </c>
      <c r="J472" s="280">
        <v>611.96666666666647</v>
      </c>
      <c r="K472" s="278">
        <v>590</v>
      </c>
      <c r="L472" s="278">
        <v>560.70000000000005</v>
      </c>
      <c r="M472" s="278">
        <v>4.7132300000000003</v>
      </c>
    </row>
    <row r="473" spans="1:13">
      <c r="A473" s="269">
        <v>463</v>
      </c>
      <c r="B473" s="278" t="s">
        <v>552</v>
      </c>
      <c r="C473" s="278">
        <v>6.8</v>
      </c>
      <c r="D473" s="280">
        <v>7.0166666666666666</v>
      </c>
      <c r="E473" s="280">
        <v>6.5333333333333332</v>
      </c>
      <c r="F473" s="280">
        <v>6.2666666666666666</v>
      </c>
      <c r="G473" s="280">
        <v>5.7833333333333332</v>
      </c>
      <c r="H473" s="280">
        <v>7.2833333333333332</v>
      </c>
      <c r="I473" s="280">
        <v>7.7666666666666657</v>
      </c>
      <c r="J473" s="280">
        <v>8.0333333333333332</v>
      </c>
      <c r="K473" s="278">
        <v>7.5</v>
      </c>
      <c r="L473" s="278">
        <v>6.75</v>
      </c>
      <c r="M473" s="278">
        <v>354.09276</v>
      </c>
    </row>
    <row r="474" spans="1:13">
      <c r="A474" s="269">
        <v>464</v>
      </c>
      <c r="B474" s="278" t="s">
        <v>705</v>
      </c>
      <c r="C474" s="278">
        <v>73.900000000000006</v>
      </c>
      <c r="D474" s="280">
        <v>72.266666666666666</v>
      </c>
      <c r="E474" s="280">
        <v>69.633333333333326</v>
      </c>
      <c r="F474" s="280">
        <v>65.36666666666666</v>
      </c>
      <c r="G474" s="280">
        <v>62.73333333333332</v>
      </c>
      <c r="H474" s="280">
        <v>76.533333333333331</v>
      </c>
      <c r="I474" s="280">
        <v>79.166666666666686</v>
      </c>
      <c r="J474" s="280">
        <v>83.433333333333337</v>
      </c>
      <c r="K474" s="278">
        <v>74.900000000000006</v>
      </c>
      <c r="L474" s="278">
        <v>68</v>
      </c>
      <c r="M474" s="278">
        <v>0.97433000000000003</v>
      </c>
    </row>
    <row r="475" spans="1:13">
      <c r="A475" s="269">
        <v>465</v>
      </c>
      <c r="B475" s="278" t="s">
        <v>540</v>
      </c>
      <c r="C475" s="278">
        <v>5210.1000000000004</v>
      </c>
      <c r="D475" s="280">
        <v>5231.7</v>
      </c>
      <c r="E475" s="280">
        <v>5143.3999999999996</v>
      </c>
      <c r="F475" s="280">
        <v>5076.7</v>
      </c>
      <c r="G475" s="280">
        <v>4988.3999999999996</v>
      </c>
      <c r="H475" s="280">
        <v>5298.4</v>
      </c>
      <c r="I475" s="280">
        <v>5386.7000000000007</v>
      </c>
      <c r="J475" s="280">
        <v>5453.4</v>
      </c>
      <c r="K475" s="278">
        <v>5320</v>
      </c>
      <c r="L475" s="278">
        <v>5165</v>
      </c>
      <c r="M475" s="278">
        <v>4.8640000000000003E-2</v>
      </c>
    </row>
    <row r="476" spans="1:13">
      <c r="A476" s="269">
        <v>466</v>
      </c>
      <c r="B476" s="246" t="s">
        <v>542</v>
      </c>
      <c r="C476" s="278">
        <v>27.15</v>
      </c>
      <c r="D476" s="280">
        <v>26.633333333333336</v>
      </c>
      <c r="E476" s="280">
        <v>25.666666666666671</v>
      </c>
      <c r="F476" s="280">
        <v>24.183333333333334</v>
      </c>
      <c r="G476" s="280">
        <v>23.216666666666669</v>
      </c>
      <c r="H476" s="280">
        <v>28.116666666666674</v>
      </c>
      <c r="I476" s="280">
        <v>29.083333333333336</v>
      </c>
      <c r="J476" s="280">
        <v>30.566666666666677</v>
      </c>
      <c r="K476" s="278">
        <v>27.6</v>
      </c>
      <c r="L476" s="278">
        <v>25.15</v>
      </c>
      <c r="M476" s="278">
        <v>135.49933999999999</v>
      </c>
    </row>
    <row r="477" spans="1:13">
      <c r="A477" s="269">
        <v>467</v>
      </c>
      <c r="B477" s="246" t="s">
        <v>193</v>
      </c>
      <c r="C477" s="278">
        <v>352.75</v>
      </c>
      <c r="D477" s="280">
        <v>356.88333333333338</v>
      </c>
      <c r="E477" s="280">
        <v>345.41666666666674</v>
      </c>
      <c r="F477" s="280">
        <v>338.08333333333337</v>
      </c>
      <c r="G477" s="280">
        <v>326.61666666666673</v>
      </c>
      <c r="H477" s="280">
        <v>364.21666666666675</v>
      </c>
      <c r="I477" s="280">
        <v>375.68333333333334</v>
      </c>
      <c r="J477" s="280">
        <v>383.01666666666677</v>
      </c>
      <c r="K477" s="278">
        <v>368.35</v>
      </c>
      <c r="L477" s="278">
        <v>349.55</v>
      </c>
      <c r="M477" s="278">
        <v>22.634740000000001</v>
      </c>
    </row>
    <row r="478" spans="1:13">
      <c r="A478" s="269">
        <v>468</v>
      </c>
      <c r="B478" s="246" t="s">
        <v>541</v>
      </c>
      <c r="C478" s="278">
        <v>191.15</v>
      </c>
      <c r="D478" s="280">
        <v>194.53333333333333</v>
      </c>
      <c r="E478" s="280">
        <v>186.61666666666667</v>
      </c>
      <c r="F478" s="280">
        <v>182.08333333333334</v>
      </c>
      <c r="G478" s="280">
        <v>174.16666666666669</v>
      </c>
      <c r="H478" s="280">
        <v>199.06666666666666</v>
      </c>
      <c r="I478" s="280">
        <v>206.98333333333335</v>
      </c>
      <c r="J478" s="280">
        <v>211.51666666666665</v>
      </c>
      <c r="K478" s="278">
        <v>202.45</v>
      </c>
      <c r="L478" s="278">
        <v>190</v>
      </c>
      <c r="M478" s="278">
        <v>2.0079400000000001</v>
      </c>
    </row>
    <row r="479" spans="1:13">
      <c r="A479" s="269">
        <v>469</v>
      </c>
      <c r="B479" s="246" t="s">
        <v>194</v>
      </c>
      <c r="C479" s="278">
        <v>1018.6</v>
      </c>
      <c r="D479" s="280">
        <v>1026.5166666666667</v>
      </c>
      <c r="E479" s="280">
        <v>995.0333333333333</v>
      </c>
      <c r="F479" s="280">
        <v>971.4666666666667</v>
      </c>
      <c r="G479" s="280">
        <v>939.98333333333335</v>
      </c>
      <c r="H479" s="280">
        <v>1050.0833333333333</v>
      </c>
      <c r="I479" s="280">
        <v>1081.5666666666664</v>
      </c>
      <c r="J479" s="280">
        <v>1105.1333333333332</v>
      </c>
      <c r="K479" s="278">
        <v>1058</v>
      </c>
      <c r="L479" s="278">
        <v>1002.95</v>
      </c>
      <c r="M479" s="278">
        <v>15.3484</v>
      </c>
    </row>
    <row r="480" spans="1:13">
      <c r="A480" s="269">
        <v>470</v>
      </c>
      <c r="B480" s="246" t="s">
        <v>554</v>
      </c>
      <c r="C480" s="278">
        <v>13.1</v>
      </c>
      <c r="D480" s="280">
        <v>13.216666666666669</v>
      </c>
      <c r="E480" s="280">
        <v>12.933333333333337</v>
      </c>
      <c r="F480" s="280">
        <v>12.766666666666669</v>
      </c>
      <c r="G480" s="280">
        <v>12.483333333333338</v>
      </c>
      <c r="H480" s="280">
        <v>13.383333333333336</v>
      </c>
      <c r="I480" s="280">
        <v>13.666666666666668</v>
      </c>
      <c r="J480" s="280">
        <v>13.833333333333336</v>
      </c>
      <c r="K480" s="278">
        <v>13.5</v>
      </c>
      <c r="L480" s="278">
        <v>13.05</v>
      </c>
      <c r="M480" s="278">
        <v>28.98264</v>
      </c>
    </row>
    <row r="481" spans="1:13">
      <c r="A481" s="269">
        <v>471</v>
      </c>
      <c r="B481" s="246" t="s">
        <v>555</v>
      </c>
      <c r="C481" s="278">
        <v>190.25</v>
      </c>
      <c r="D481" s="280">
        <v>191.86666666666665</v>
      </c>
      <c r="E481" s="280">
        <v>187.58333333333329</v>
      </c>
      <c r="F481" s="280">
        <v>184.91666666666663</v>
      </c>
      <c r="G481" s="280">
        <v>180.63333333333327</v>
      </c>
      <c r="H481" s="280">
        <v>194.5333333333333</v>
      </c>
      <c r="I481" s="280">
        <v>198.81666666666666</v>
      </c>
      <c r="J481" s="280">
        <v>201.48333333333332</v>
      </c>
      <c r="K481" s="278">
        <v>196.15</v>
      </c>
      <c r="L481" s="278">
        <v>189.2</v>
      </c>
      <c r="M481" s="278">
        <v>1.7480599999999999</v>
      </c>
    </row>
    <row r="482" spans="1:13">
      <c r="A482" s="269">
        <v>472</v>
      </c>
      <c r="B482" s="246" t="s">
        <v>195</v>
      </c>
      <c r="C482" s="278">
        <v>196.35</v>
      </c>
      <c r="D482" s="280">
        <v>195.13333333333333</v>
      </c>
      <c r="E482" s="280">
        <v>188.56666666666666</v>
      </c>
      <c r="F482" s="278">
        <v>180.78333333333333</v>
      </c>
      <c r="G482" s="280">
        <v>174.21666666666667</v>
      </c>
      <c r="H482" s="280">
        <v>202.91666666666666</v>
      </c>
      <c r="I482" s="278">
        <v>209.48333333333332</v>
      </c>
      <c r="J482" s="280">
        <v>217.26666666666665</v>
      </c>
      <c r="K482" s="280">
        <v>201.7</v>
      </c>
      <c r="L482" s="278">
        <v>187.35</v>
      </c>
      <c r="M482" s="280">
        <v>79.088890000000006</v>
      </c>
    </row>
    <row r="483" spans="1:13">
      <c r="A483" s="269">
        <v>473</v>
      </c>
      <c r="B483" s="246" t="s">
        <v>196</v>
      </c>
      <c r="C483" s="278">
        <v>3778.2</v>
      </c>
      <c r="D483" s="280">
        <v>3816.6333333333332</v>
      </c>
      <c r="E483" s="280">
        <v>3723.2666666666664</v>
      </c>
      <c r="F483" s="278">
        <v>3668.333333333333</v>
      </c>
      <c r="G483" s="280">
        <v>3574.9666666666662</v>
      </c>
      <c r="H483" s="280">
        <v>3871.5666666666666</v>
      </c>
      <c r="I483" s="278">
        <v>3964.9333333333334</v>
      </c>
      <c r="J483" s="280">
        <v>4019.8666666666668</v>
      </c>
      <c r="K483" s="280">
        <v>3910</v>
      </c>
      <c r="L483" s="278">
        <v>3761.7</v>
      </c>
      <c r="M483" s="280">
        <v>5.47499</v>
      </c>
    </row>
    <row r="484" spans="1:13">
      <c r="A484" s="269">
        <v>474</v>
      </c>
      <c r="B484" s="246" t="s">
        <v>197</v>
      </c>
      <c r="C484" s="246">
        <v>29.55</v>
      </c>
      <c r="D484" s="290">
        <v>30.183333333333334</v>
      </c>
      <c r="E484" s="290">
        <v>28.666666666666668</v>
      </c>
      <c r="F484" s="290">
        <v>27.783333333333335</v>
      </c>
      <c r="G484" s="290">
        <v>26.266666666666669</v>
      </c>
      <c r="H484" s="290">
        <v>31.066666666666666</v>
      </c>
      <c r="I484" s="290">
        <v>32.583333333333329</v>
      </c>
      <c r="J484" s="290">
        <v>33.466666666666669</v>
      </c>
      <c r="K484" s="290">
        <v>31.7</v>
      </c>
      <c r="L484" s="290">
        <v>29.3</v>
      </c>
      <c r="M484" s="290">
        <v>96.831620000000001</v>
      </c>
    </row>
    <row r="485" spans="1:13">
      <c r="A485" s="269">
        <v>475</v>
      </c>
      <c r="B485" s="246" t="s">
        <v>198</v>
      </c>
      <c r="C485" s="246">
        <v>436.8</v>
      </c>
      <c r="D485" s="290">
        <v>440</v>
      </c>
      <c r="E485" s="290">
        <v>430.3</v>
      </c>
      <c r="F485" s="290">
        <v>423.8</v>
      </c>
      <c r="G485" s="290">
        <v>414.1</v>
      </c>
      <c r="H485" s="290">
        <v>446.5</v>
      </c>
      <c r="I485" s="290">
        <v>456.20000000000005</v>
      </c>
      <c r="J485" s="290">
        <v>462.7</v>
      </c>
      <c r="K485" s="290">
        <v>449.7</v>
      </c>
      <c r="L485" s="290">
        <v>433.5</v>
      </c>
      <c r="M485" s="290">
        <v>45.209919999999997</v>
      </c>
    </row>
    <row r="486" spans="1:13">
      <c r="A486" s="269">
        <v>476</v>
      </c>
      <c r="B486" s="246" t="s">
        <v>561</v>
      </c>
      <c r="C486" s="290">
        <v>1114.55</v>
      </c>
      <c r="D486" s="290">
        <v>1109.8</v>
      </c>
      <c r="E486" s="290">
        <v>1084.75</v>
      </c>
      <c r="F486" s="290">
        <v>1054.95</v>
      </c>
      <c r="G486" s="290">
        <v>1029.9000000000001</v>
      </c>
      <c r="H486" s="290">
        <v>1139.5999999999999</v>
      </c>
      <c r="I486" s="290">
        <v>1164.6499999999996</v>
      </c>
      <c r="J486" s="290">
        <v>1194.4499999999998</v>
      </c>
      <c r="K486" s="290">
        <v>1134.8499999999999</v>
      </c>
      <c r="L486" s="290">
        <v>1080</v>
      </c>
      <c r="M486" s="290">
        <v>1.87052</v>
      </c>
    </row>
    <row r="487" spans="1:13">
      <c r="A487" s="269">
        <v>477</v>
      </c>
      <c r="B487" s="246" t="s">
        <v>562</v>
      </c>
      <c r="C487" s="290">
        <v>31.55</v>
      </c>
      <c r="D487" s="290">
        <v>31.616666666666664</v>
      </c>
      <c r="E487" s="290">
        <v>30.833333333333329</v>
      </c>
      <c r="F487" s="290">
        <v>30.116666666666664</v>
      </c>
      <c r="G487" s="290">
        <v>29.333333333333329</v>
      </c>
      <c r="H487" s="290">
        <v>32.333333333333329</v>
      </c>
      <c r="I487" s="290">
        <v>33.116666666666667</v>
      </c>
      <c r="J487" s="290">
        <v>33.833333333333329</v>
      </c>
      <c r="K487" s="290">
        <v>32.4</v>
      </c>
      <c r="L487" s="290">
        <v>30.9</v>
      </c>
      <c r="M487" s="290">
        <v>34.473289999999999</v>
      </c>
    </row>
    <row r="488" spans="1:13">
      <c r="A488" s="269">
        <v>478</v>
      </c>
      <c r="B488" s="246" t="s">
        <v>286</v>
      </c>
      <c r="C488" s="290">
        <v>171.6</v>
      </c>
      <c r="D488" s="290">
        <v>170.4</v>
      </c>
      <c r="E488" s="290">
        <v>169.20000000000002</v>
      </c>
      <c r="F488" s="290">
        <v>166.8</v>
      </c>
      <c r="G488" s="290">
        <v>165.60000000000002</v>
      </c>
      <c r="H488" s="290">
        <v>172.8</v>
      </c>
      <c r="I488" s="290">
        <v>174</v>
      </c>
      <c r="J488" s="290">
        <v>176.4</v>
      </c>
      <c r="K488" s="290">
        <v>171.6</v>
      </c>
      <c r="L488" s="290">
        <v>168</v>
      </c>
      <c r="M488" s="290">
        <v>9.0313499999999998</v>
      </c>
    </row>
    <row r="489" spans="1:13">
      <c r="A489" s="269">
        <v>479</v>
      </c>
      <c r="B489" s="246" t="s">
        <v>564</v>
      </c>
      <c r="C489" s="290">
        <v>620.65</v>
      </c>
      <c r="D489" s="290">
        <v>627.2166666666667</v>
      </c>
      <c r="E489" s="290">
        <v>609.43333333333339</v>
      </c>
      <c r="F489" s="290">
        <v>598.2166666666667</v>
      </c>
      <c r="G489" s="290">
        <v>580.43333333333339</v>
      </c>
      <c r="H489" s="290">
        <v>638.43333333333339</v>
      </c>
      <c r="I489" s="290">
        <v>656.2166666666667</v>
      </c>
      <c r="J489" s="290">
        <v>667.43333333333339</v>
      </c>
      <c r="K489" s="290">
        <v>645</v>
      </c>
      <c r="L489" s="290">
        <v>616</v>
      </c>
      <c r="M489" s="290">
        <v>2.2822</v>
      </c>
    </row>
    <row r="490" spans="1:13">
      <c r="A490" s="269">
        <v>480</v>
      </c>
      <c r="B490" s="246" t="s">
        <v>199</v>
      </c>
      <c r="C490" s="290">
        <v>105.1</v>
      </c>
      <c r="D490" s="290">
        <v>106.08333333333333</v>
      </c>
      <c r="E490" s="290">
        <v>101.01666666666665</v>
      </c>
      <c r="F490" s="290">
        <v>96.933333333333323</v>
      </c>
      <c r="G490" s="290">
        <v>91.866666666666646</v>
      </c>
      <c r="H490" s="290">
        <v>110.16666666666666</v>
      </c>
      <c r="I490" s="290">
        <v>115.23333333333335</v>
      </c>
      <c r="J490" s="290">
        <v>119.31666666666666</v>
      </c>
      <c r="K490" s="290">
        <v>111.15</v>
      </c>
      <c r="L490" s="290">
        <v>102</v>
      </c>
      <c r="M490" s="290">
        <v>544.22397999999998</v>
      </c>
    </row>
    <row r="491" spans="1:13">
      <c r="A491" s="269">
        <v>481</v>
      </c>
      <c r="B491" s="246" t="s">
        <v>565</v>
      </c>
      <c r="C491" s="290">
        <v>1208.9000000000001</v>
      </c>
      <c r="D491" s="290">
        <v>1221.3</v>
      </c>
      <c r="E491" s="290">
        <v>1182.5999999999999</v>
      </c>
      <c r="F491" s="290">
        <v>1156.3</v>
      </c>
      <c r="G491" s="290">
        <v>1117.5999999999999</v>
      </c>
      <c r="H491" s="290">
        <v>1247.5999999999999</v>
      </c>
      <c r="I491" s="290">
        <v>1286.3000000000002</v>
      </c>
      <c r="J491" s="290">
        <v>1312.6</v>
      </c>
      <c r="K491" s="290">
        <v>1260</v>
      </c>
      <c r="L491" s="290">
        <v>1195</v>
      </c>
      <c r="M491" s="290">
        <v>3.9898799999999999</v>
      </c>
    </row>
    <row r="492" spans="1:13">
      <c r="A492" s="269">
        <v>482</v>
      </c>
      <c r="B492" s="246" t="s">
        <v>285</v>
      </c>
      <c r="C492" s="290">
        <v>183.3</v>
      </c>
      <c r="D492" s="290">
        <v>185.4666666666667</v>
      </c>
      <c r="E492" s="290">
        <v>180.53333333333339</v>
      </c>
      <c r="F492" s="290">
        <v>177.76666666666668</v>
      </c>
      <c r="G492" s="290">
        <v>172.83333333333337</v>
      </c>
      <c r="H492" s="290">
        <v>188.23333333333341</v>
      </c>
      <c r="I492" s="290">
        <v>193.16666666666669</v>
      </c>
      <c r="J492" s="290">
        <v>195.93333333333342</v>
      </c>
      <c r="K492" s="290">
        <v>190.4</v>
      </c>
      <c r="L492" s="290">
        <v>182.7</v>
      </c>
      <c r="M492" s="290">
        <v>6.4934000000000003</v>
      </c>
    </row>
    <row r="493" spans="1:13">
      <c r="A493" s="269">
        <v>483</v>
      </c>
      <c r="B493" s="246" t="s">
        <v>566</v>
      </c>
      <c r="C493" s="290">
        <v>1034.75</v>
      </c>
      <c r="D493" s="290">
        <v>1041.5833333333333</v>
      </c>
      <c r="E493" s="290">
        <v>1023.1666666666665</v>
      </c>
      <c r="F493" s="290">
        <v>1011.5833333333333</v>
      </c>
      <c r="G493" s="290">
        <v>993.16666666666652</v>
      </c>
      <c r="H493" s="290">
        <v>1053.1666666666665</v>
      </c>
      <c r="I493" s="290">
        <v>1071.583333333333</v>
      </c>
      <c r="J493" s="290">
        <v>1083.1666666666665</v>
      </c>
      <c r="K493" s="290">
        <v>1060</v>
      </c>
      <c r="L493" s="290">
        <v>1030</v>
      </c>
      <c r="M493" s="290">
        <v>0.62926000000000004</v>
      </c>
    </row>
    <row r="494" spans="1:13">
      <c r="A494" s="269">
        <v>484</v>
      </c>
      <c r="B494" s="246" t="s">
        <v>557</v>
      </c>
      <c r="C494" s="290">
        <v>270.05</v>
      </c>
      <c r="D494" s="290">
        <v>271.45000000000005</v>
      </c>
      <c r="E494" s="290">
        <v>266.05000000000007</v>
      </c>
      <c r="F494" s="290">
        <v>262.05</v>
      </c>
      <c r="G494" s="290">
        <v>256.65000000000003</v>
      </c>
      <c r="H494" s="290">
        <v>275.4500000000001</v>
      </c>
      <c r="I494" s="290">
        <v>280.85000000000008</v>
      </c>
      <c r="J494" s="290">
        <v>284.85000000000014</v>
      </c>
      <c r="K494" s="290">
        <v>276.85000000000002</v>
      </c>
      <c r="L494" s="290">
        <v>267.45</v>
      </c>
      <c r="M494" s="290">
        <v>11.747210000000001</v>
      </c>
    </row>
    <row r="495" spans="1:13">
      <c r="A495" s="269">
        <v>485</v>
      </c>
      <c r="B495" s="246" t="s">
        <v>556</v>
      </c>
      <c r="C495" s="290">
        <v>1747</v>
      </c>
      <c r="D495" s="290">
        <v>1731.3500000000001</v>
      </c>
      <c r="E495" s="290">
        <v>1707.7000000000003</v>
      </c>
      <c r="F495" s="290">
        <v>1668.4</v>
      </c>
      <c r="G495" s="290">
        <v>1644.7500000000002</v>
      </c>
      <c r="H495" s="290">
        <v>1770.6500000000003</v>
      </c>
      <c r="I495" s="290">
        <v>1794.3000000000004</v>
      </c>
      <c r="J495" s="290">
        <v>1833.6000000000004</v>
      </c>
      <c r="K495" s="290">
        <v>1755</v>
      </c>
      <c r="L495" s="290">
        <v>1692.05</v>
      </c>
      <c r="M495" s="290">
        <v>1.13252</v>
      </c>
    </row>
    <row r="496" spans="1:13">
      <c r="A496" s="269">
        <v>486</v>
      </c>
      <c r="B496" s="246" t="s">
        <v>200</v>
      </c>
      <c r="C496" s="290">
        <v>560.6</v>
      </c>
      <c r="D496" s="290">
        <v>567.31666666666661</v>
      </c>
      <c r="E496" s="290">
        <v>547.13333333333321</v>
      </c>
      <c r="F496" s="290">
        <v>533.66666666666663</v>
      </c>
      <c r="G496" s="290">
        <v>513.48333333333323</v>
      </c>
      <c r="H496" s="290">
        <v>580.78333333333319</v>
      </c>
      <c r="I496" s="290">
        <v>600.96666666666658</v>
      </c>
      <c r="J496" s="290">
        <v>614.43333333333317</v>
      </c>
      <c r="K496" s="290">
        <v>587.5</v>
      </c>
      <c r="L496" s="290">
        <v>553.85</v>
      </c>
      <c r="M496" s="290">
        <v>35.758459999999999</v>
      </c>
    </row>
    <row r="497" spans="1:13">
      <c r="A497" s="269">
        <v>487</v>
      </c>
      <c r="B497" s="246" t="s">
        <v>558</v>
      </c>
      <c r="C497" s="290">
        <v>162.55000000000001</v>
      </c>
      <c r="D497" s="290">
        <v>162.81666666666666</v>
      </c>
      <c r="E497" s="290">
        <v>157.93333333333334</v>
      </c>
      <c r="F497" s="290">
        <v>153.31666666666666</v>
      </c>
      <c r="G497" s="290">
        <v>148.43333333333334</v>
      </c>
      <c r="H497" s="290">
        <v>167.43333333333334</v>
      </c>
      <c r="I497" s="290">
        <v>172.31666666666666</v>
      </c>
      <c r="J497" s="290">
        <v>176.93333333333334</v>
      </c>
      <c r="K497" s="290">
        <v>167.7</v>
      </c>
      <c r="L497" s="290">
        <v>158.19999999999999</v>
      </c>
      <c r="M497" s="290">
        <v>2.48014</v>
      </c>
    </row>
    <row r="498" spans="1:13">
      <c r="A498" s="269">
        <v>488</v>
      </c>
      <c r="B498" s="246" t="s">
        <v>559</v>
      </c>
      <c r="C498" s="290">
        <v>3347.85</v>
      </c>
      <c r="D498" s="290">
        <v>3335.9500000000003</v>
      </c>
      <c r="E498" s="290">
        <v>3296.9000000000005</v>
      </c>
      <c r="F498" s="290">
        <v>3245.9500000000003</v>
      </c>
      <c r="G498" s="290">
        <v>3206.9000000000005</v>
      </c>
      <c r="H498" s="290">
        <v>3386.9000000000005</v>
      </c>
      <c r="I498" s="290">
        <v>3425.9500000000007</v>
      </c>
      <c r="J498" s="290">
        <v>3476.9000000000005</v>
      </c>
      <c r="K498" s="290">
        <v>3375</v>
      </c>
      <c r="L498" s="290">
        <v>3285</v>
      </c>
      <c r="M498" s="290">
        <v>0.25535999999999998</v>
      </c>
    </row>
    <row r="499" spans="1:13">
      <c r="A499" s="269">
        <v>489</v>
      </c>
      <c r="B499" s="246" t="s">
        <v>563</v>
      </c>
      <c r="C499" s="290">
        <v>754.1</v>
      </c>
      <c r="D499" s="290">
        <v>759.61666666666667</v>
      </c>
      <c r="E499" s="290">
        <v>744.23333333333335</v>
      </c>
      <c r="F499" s="290">
        <v>734.36666666666667</v>
      </c>
      <c r="G499" s="290">
        <v>718.98333333333335</v>
      </c>
      <c r="H499" s="290">
        <v>769.48333333333335</v>
      </c>
      <c r="I499" s="290">
        <v>784.86666666666679</v>
      </c>
      <c r="J499" s="290">
        <v>794.73333333333335</v>
      </c>
      <c r="K499" s="290">
        <v>775</v>
      </c>
      <c r="L499" s="290">
        <v>749.75</v>
      </c>
      <c r="M499" s="290">
        <v>0.12465</v>
      </c>
    </row>
    <row r="500" spans="1:13">
      <c r="A500" s="269">
        <v>490</v>
      </c>
      <c r="B500" s="246" t="s">
        <v>560</v>
      </c>
      <c r="C500" s="290">
        <v>117.95</v>
      </c>
      <c r="D500" s="290">
        <v>116.86666666666667</v>
      </c>
      <c r="E500" s="290">
        <v>115.78333333333335</v>
      </c>
      <c r="F500" s="290">
        <v>113.61666666666667</v>
      </c>
      <c r="G500" s="290">
        <v>112.53333333333335</v>
      </c>
      <c r="H500" s="290">
        <v>119.03333333333335</v>
      </c>
      <c r="I500" s="290">
        <v>120.11666666666666</v>
      </c>
      <c r="J500" s="290">
        <v>122.28333333333335</v>
      </c>
      <c r="K500" s="290">
        <v>117.95</v>
      </c>
      <c r="L500" s="290">
        <v>114.7</v>
      </c>
      <c r="M500" s="290">
        <v>2.2567400000000002</v>
      </c>
    </row>
    <row r="501" spans="1:13">
      <c r="A501" s="269">
        <v>491</v>
      </c>
      <c r="B501" s="246" t="s">
        <v>567</v>
      </c>
      <c r="C501" s="290">
        <v>6866.75</v>
      </c>
      <c r="D501" s="290">
        <v>6878.8166666666666</v>
      </c>
      <c r="E501" s="290">
        <v>6840.1333333333332</v>
      </c>
      <c r="F501" s="290">
        <v>6813.5166666666664</v>
      </c>
      <c r="G501" s="290">
        <v>6774.833333333333</v>
      </c>
      <c r="H501" s="290">
        <v>6905.4333333333334</v>
      </c>
      <c r="I501" s="290">
        <v>6944.1166666666659</v>
      </c>
      <c r="J501" s="290">
        <v>6970.7333333333336</v>
      </c>
      <c r="K501" s="290">
        <v>6917.5</v>
      </c>
      <c r="L501" s="290">
        <v>6852.2</v>
      </c>
      <c r="M501" s="290">
        <v>0.16975000000000001</v>
      </c>
    </row>
    <row r="502" spans="1:13">
      <c r="A502" s="269">
        <v>492</v>
      </c>
      <c r="B502" s="246" t="s">
        <v>568</v>
      </c>
      <c r="C502" s="290">
        <v>78.349999999999994</v>
      </c>
      <c r="D502" s="290">
        <v>78.183333333333323</v>
      </c>
      <c r="E502" s="290">
        <v>78.016666666666652</v>
      </c>
      <c r="F502" s="290">
        <v>77.683333333333323</v>
      </c>
      <c r="G502" s="290">
        <v>77.516666666666652</v>
      </c>
      <c r="H502" s="290">
        <v>78.516666666666652</v>
      </c>
      <c r="I502" s="290">
        <v>78.683333333333309</v>
      </c>
      <c r="J502" s="290">
        <v>79.016666666666652</v>
      </c>
      <c r="K502" s="290">
        <v>78.349999999999994</v>
      </c>
      <c r="L502" s="290">
        <v>77.849999999999994</v>
      </c>
      <c r="M502" s="290">
        <v>4.3500100000000002</v>
      </c>
    </row>
    <row r="503" spans="1:13">
      <c r="A503" s="269">
        <v>493</v>
      </c>
      <c r="B503" s="246" t="s">
        <v>569</v>
      </c>
      <c r="C503" s="290">
        <v>33.9</v>
      </c>
      <c r="D503" s="290">
        <v>34.5</v>
      </c>
      <c r="E503" s="290">
        <v>33.1</v>
      </c>
      <c r="F503" s="290">
        <v>32.300000000000004</v>
      </c>
      <c r="G503" s="290">
        <v>30.900000000000006</v>
      </c>
      <c r="H503" s="290">
        <v>35.299999999999997</v>
      </c>
      <c r="I503" s="290">
        <v>36.700000000000003</v>
      </c>
      <c r="J503" s="290">
        <v>37.499999999999993</v>
      </c>
      <c r="K503" s="290">
        <v>35.9</v>
      </c>
      <c r="L503" s="290">
        <v>33.700000000000003</v>
      </c>
      <c r="M503" s="290">
        <v>7.24472</v>
      </c>
    </row>
    <row r="504" spans="1:13">
      <c r="A504" s="269">
        <v>494</v>
      </c>
      <c r="B504" s="246" t="s">
        <v>2853</v>
      </c>
      <c r="C504" s="290">
        <v>305.95</v>
      </c>
      <c r="D504" s="290">
        <v>308.81666666666666</v>
      </c>
      <c r="E504" s="290">
        <v>302.13333333333333</v>
      </c>
      <c r="F504" s="290">
        <v>298.31666666666666</v>
      </c>
      <c r="G504" s="290">
        <v>291.63333333333333</v>
      </c>
      <c r="H504" s="290">
        <v>312.63333333333333</v>
      </c>
      <c r="I504" s="290">
        <v>319.31666666666661</v>
      </c>
      <c r="J504" s="290">
        <v>323.13333333333333</v>
      </c>
      <c r="K504" s="290">
        <v>315.5</v>
      </c>
      <c r="L504" s="290">
        <v>305</v>
      </c>
      <c r="M504" s="290">
        <v>4.0933200000000003</v>
      </c>
    </row>
    <row r="505" spans="1:13">
      <c r="A505" s="269">
        <v>495</v>
      </c>
      <c r="B505" s="246" t="s">
        <v>570</v>
      </c>
      <c r="C505" s="290">
        <v>2049.9</v>
      </c>
      <c r="D505" s="290">
        <v>2063.75</v>
      </c>
      <c r="E505" s="290">
        <v>2031.5</v>
      </c>
      <c r="F505" s="290">
        <v>2013.1</v>
      </c>
      <c r="G505" s="290">
        <v>1980.85</v>
      </c>
      <c r="H505" s="290">
        <v>2082.15</v>
      </c>
      <c r="I505" s="290">
        <v>2114.4</v>
      </c>
      <c r="J505" s="290">
        <v>2132.8000000000002</v>
      </c>
      <c r="K505" s="290">
        <v>2096</v>
      </c>
      <c r="L505" s="290">
        <v>2045.35</v>
      </c>
      <c r="M505" s="290">
        <v>0.60394000000000003</v>
      </c>
    </row>
    <row r="506" spans="1:13">
      <c r="A506" s="269">
        <v>496</v>
      </c>
      <c r="B506" s="246" t="s">
        <v>201</v>
      </c>
      <c r="C506" s="290">
        <v>226.45</v>
      </c>
      <c r="D506" s="290">
        <v>223.20000000000002</v>
      </c>
      <c r="E506" s="290">
        <v>219.10000000000002</v>
      </c>
      <c r="F506" s="290">
        <v>211.75</v>
      </c>
      <c r="G506" s="290">
        <v>207.65</v>
      </c>
      <c r="H506" s="290">
        <v>230.55000000000004</v>
      </c>
      <c r="I506" s="290">
        <v>234.65</v>
      </c>
      <c r="J506" s="290">
        <v>242.00000000000006</v>
      </c>
      <c r="K506" s="290">
        <v>227.3</v>
      </c>
      <c r="L506" s="290">
        <v>215.85</v>
      </c>
      <c r="M506" s="290">
        <v>122.13696</v>
      </c>
    </row>
    <row r="507" spans="1:13">
      <c r="A507" s="269">
        <v>497</v>
      </c>
      <c r="B507" s="246" t="s">
        <v>571</v>
      </c>
      <c r="C507" s="290">
        <v>253.1</v>
      </c>
      <c r="D507" s="290">
        <v>255.19999999999996</v>
      </c>
      <c r="E507" s="290">
        <v>248.44999999999993</v>
      </c>
      <c r="F507" s="290">
        <v>243.79999999999998</v>
      </c>
      <c r="G507" s="290">
        <v>237.04999999999995</v>
      </c>
      <c r="H507" s="290">
        <v>259.84999999999991</v>
      </c>
      <c r="I507" s="290">
        <v>266.59999999999997</v>
      </c>
      <c r="J507" s="290">
        <v>271.24999999999989</v>
      </c>
      <c r="K507" s="290">
        <v>261.95</v>
      </c>
      <c r="L507" s="290">
        <v>250.55</v>
      </c>
      <c r="M507" s="290">
        <v>7.16716</v>
      </c>
    </row>
    <row r="508" spans="1:13">
      <c r="A508" s="269">
        <v>498</v>
      </c>
      <c r="B508" s="246" t="s">
        <v>202</v>
      </c>
      <c r="C508" s="290">
        <v>30.6</v>
      </c>
      <c r="D508" s="290">
        <v>30.533333333333331</v>
      </c>
      <c r="E508" s="290">
        <v>29.066666666666663</v>
      </c>
      <c r="F508" s="290">
        <v>27.533333333333331</v>
      </c>
      <c r="G508" s="290">
        <v>26.066666666666663</v>
      </c>
      <c r="H508" s="290">
        <v>32.066666666666663</v>
      </c>
      <c r="I508" s="290">
        <v>33.533333333333331</v>
      </c>
      <c r="J508" s="290">
        <v>35.066666666666663</v>
      </c>
      <c r="K508" s="290">
        <v>32</v>
      </c>
      <c r="L508" s="290">
        <v>29</v>
      </c>
      <c r="M508" s="290">
        <v>492.57679999999999</v>
      </c>
    </row>
    <row r="509" spans="1:13">
      <c r="A509" s="269">
        <v>499</v>
      </c>
      <c r="B509" s="246" t="s">
        <v>203</v>
      </c>
      <c r="C509" s="290">
        <v>197.05</v>
      </c>
      <c r="D509" s="290">
        <v>200.63333333333333</v>
      </c>
      <c r="E509" s="290">
        <v>190.76666666666665</v>
      </c>
      <c r="F509" s="290">
        <v>184.48333333333332</v>
      </c>
      <c r="G509" s="290">
        <v>174.61666666666665</v>
      </c>
      <c r="H509" s="290">
        <v>206.91666666666666</v>
      </c>
      <c r="I509" s="290">
        <v>216.78333333333333</v>
      </c>
      <c r="J509" s="290">
        <v>223.06666666666666</v>
      </c>
      <c r="K509" s="290">
        <v>210.5</v>
      </c>
      <c r="L509" s="290">
        <v>194.35</v>
      </c>
      <c r="M509" s="290">
        <v>275.57276000000002</v>
      </c>
    </row>
    <row r="510" spans="1:13">
      <c r="A510" s="269">
        <v>500</v>
      </c>
      <c r="B510" s="246" t="s">
        <v>572</v>
      </c>
      <c r="C510" s="290">
        <v>114.25</v>
      </c>
      <c r="D510" s="290">
        <v>115.21666666666665</v>
      </c>
      <c r="E510" s="290">
        <v>106.43333333333331</v>
      </c>
      <c r="F510" s="290">
        <v>98.61666666666666</v>
      </c>
      <c r="G510" s="290">
        <v>89.833333333333314</v>
      </c>
      <c r="H510" s="290">
        <v>123.0333333333333</v>
      </c>
      <c r="I510" s="290">
        <v>131.81666666666663</v>
      </c>
      <c r="J510" s="290">
        <v>139.6333333333333</v>
      </c>
      <c r="K510" s="290">
        <v>124</v>
      </c>
      <c r="L510" s="290">
        <v>107.4</v>
      </c>
      <c r="M510" s="290">
        <v>5.57456</v>
      </c>
    </row>
    <row r="511" spans="1:13">
      <c r="A511" s="269">
        <v>501</v>
      </c>
      <c r="B511" s="246" t="s">
        <v>573</v>
      </c>
      <c r="C511" s="290">
        <v>1287.45</v>
      </c>
      <c r="D511" s="290">
        <v>1292.5333333333333</v>
      </c>
      <c r="E511" s="290">
        <v>1275.0666666666666</v>
      </c>
      <c r="F511" s="290">
        <v>1262.6833333333334</v>
      </c>
      <c r="G511" s="290">
        <v>1245.2166666666667</v>
      </c>
      <c r="H511" s="290">
        <v>1304.9166666666665</v>
      </c>
      <c r="I511" s="290">
        <v>1322.3833333333332</v>
      </c>
      <c r="J511" s="290">
        <v>1334.7666666666664</v>
      </c>
      <c r="K511" s="290">
        <v>1310</v>
      </c>
      <c r="L511" s="290">
        <v>1280.1500000000001</v>
      </c>
      <c r="M511" s="290">
        <v>0.20174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5"/>
      <c r="B5" s="525"/>
      <c r="C5" s="526"/>
      <c r="D5" s="526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27" t="s">
        <v>575</v>
      </c>
      <c r="C7" s="527"/>
      <c r="D7" s="263">
        <f>Main!B10</f>
        <v>43991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43990</v>
      </c>
      <c r="B10" s="268">
        <v>540697</v>
      </c>
      <c r="C10" s="269" t="s">
        <v>3726</v>
      </c>
      <c r="D10" s="269" t="s">
        <v>3727</v>
      </c>
      <c r="E10" s="269" t="s">
        <v>585</v>
      </c>
      <c r="F10" s="388">
        <v>273276</v>
      </c>
      <c r="G10" s="268">
        <v>8.3800000000000008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43990</v>
      </c>
      <c r="B11" s="268">
        <v>524412</v>
      </c>
      <c r="C11" s="269" t="s">
        <v>3728</v>
      </c>
      <c r="D11" s="269" t="s">
        <v>3729</v>
      </c>
      <c r="E11" s="269" t="s">
        <v>585</v>
      </c>
      <c r="F11" s="388">
        <v>275000</v>
      </c>
      <c r="G11" s="268">
        <v>19.52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43990</v>
      </c>
      <c r="B12" s="268">
        <v>524412</v>
      </c>
      <c r="C12" s="269" t="s">
        <v>3728</v>
      </c>
      <c r="D12" s="269" t="s">
        <v>3730</v>
      </c>
      <c r="E12" s="269" t="s">
        <v>584</v>
      </c>
      <c r="F12" s="388">
        <v>250953</v>
      </c>
      <c r="G12" s="268">
        <v>19.97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43990</v>
      </c>
      <c r="B13" s="268">
        <v>524412</v>
      </c>
      <c r="C13" s="269" t="s">
        <v>3728</v>
      </c>
      <c r="D13" s="269" t="s">
        <v>3730</v>
      </c>
      <c r="E13" s="269" t="s">
        <v>585</v>
      </c>
      <c r="F13" s="388">
        <v>250953</v>
      </c>
      <c r="G13" s="268">
        <v>19.97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43990</v>
      </c>
      <c r="B14" s="268">
        <v>509053</v>
      </c>
      <c r="C14" s="269" t="s">
        <v>3731</v>
      </c>
      <c r="D14" s="269" t="s">
        <v>3732</v>
      </c>
      <c r="E14" s="269" t="s">
        <v>585</v>
      </c>
      <c r="F14" s="388">
        <v>316617</v>
      </c>
      <c r="G14" s="268">
        <v>0.65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43990</v>
      </c>
      <c r="B15" s="268">
        <v>509053</v>
      </c>
      <c r="C15" s="269" t="s">
        <v>3731</v>
      </c>
      <c r="D15" s="269" t="s">
        <v>3733</v>
      </c>
      <c r="E15" s="269" t="s">
        <v>584</v>
      </c>
      <c r="F15" s="388">
        <v>258928</v>
      </c>
      <c r="G15" s="268">
        <v>0.65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43990</v>
      </c>
      <c r="B16" s="268">
        <v>539436</v>
      </c>
      <c r="C16" s="269" t="s">
        <v>3734</v>
      </c>
      <c r="D16" s="269" t="s">
        <v>3735</v>
      </c>
      <c r="E16" s="269" t="s">
        <v>585</v>
      </c>
      <c r="F16" s="388">
        <v>1284619</v>
      </c>
      <c r="G16" s="268">
        <v>14.05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43990</v>
      </c>
      <c r="B17" s="268">
        <v>539770</v>
      </c>
      <c r="C17" s="269" t="s">
        <v>3736</v>
      </c>
      <c r="D17" s="269" t="s">
        <v>3737</v>
      </c>
      <c r="E17" s="269" t="s">
        <v>584</v>
      </c>
      <c r="F17" s="388">
        <v>18796</v>
      </c>
      <c r="G17" s="268">
        <v>4.16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43990</v>
      </c>
      <c r="B18" s="268">
        <v>524322</v>
      </c>
      <c r="C18" s="269" t="s">
        <v>3738</v>
      </c>
      <c r="D18" s="269" t="s">
        <v>3739</v>
      </c>
      <c r="E18" s="269" t="s">
        <v>585</v>
      </c>
      <c r="F18" s="388">
        <v>28124</v>
      </c>
      <c r="G18" s="268">
        <v>3.72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43990</v>
      </c>
      <c r="B19" s="268">
        <v>524322</v>
      </c>
      <c r="C19" s="269" t="s">
        <v>3738</v>
      </c>
      <c r="D19" s="269" t="s">
        <v>3740</v>
      </c>
      <c r="E19" s="269" t="s">
        <v>584</v>
      </c>
      <c r="F19" s="388">
        <v>48947</v>
      </c>
      <c r="G19" s="268">
        <v>3.73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43990</v>
      </c>
      <c r="B20" s="268">
        <v>530699</v>
      </c>
      <c r="C20" s="269" t="s">
        <v>3741</v>
      </c>
      <c r="D20" s="269" t="s">
        <v>3742</v>
      </c>
      <c r="E20" s="269" t="s">
        <v>584</v>
      </c>
      <c r="F20" s="388">
        <v>38</v>
      </c>
      <c r="G20" s="268">
        <v>0.21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43990</v>
      </c>
      <c r="B21" s="268">
        <v>530699</v>
      </c>
      <c r="C21" s="269" t="s">
        <v>3741</v>
      </c>
      <c r="D21" s="269" t="s">
        <v>3742</v>
      </c>
      <c r="E21" s="269" t="s">
        <v>585</v>
      </c>
      <c r="F21" s="388">
        <v>1739906</v>
      </c>
      <c r="G21" s="268">
        <v>0.2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43990</v>
      </c>
      <c r="B22" s="268">
        <v>537840</v>
      </c>
      <c r="C22" s="269" t="s">
        <v>3743</v>
      </c>
      <c r="D22" s="269" t="s">
        <v>3744</v>
      </c>
      <c r="E22" s="269" t="s">
        <v>585</v>
      </c>
      <c r="F22" s="388">
        <v>21012</v>
      </c>
      <c r="G22" s="268">
        <v>24.4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43990</v>
      </c>
      <c r="B23" s="268">
        <v>537840</v>
      </c>
      <c r="C23" s="269" t="s">
        <v>3743</v>
      </c>
      <c r="D23" s="269" t="s">
        <v>3745</v>
      </c>
      <c r="E23" s="269" t="s">
        <v>584</v>
      </c>
      <c r="F23" s="388">
        <v>20000</v>
      </c>
      <c r="G23" s="268">
        <v>24.4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43990</v>
      </c>
      <c r="B24" s="268" t="s">
        <v>879</v>
      </c>
      <c r="C24" s="269" t="s">
        <v>3746</v>
      </c>
      <c r="D24" s="269" t="s">
        <v>3683</v>
      </c>
      <c r="E24" s="269" t="s">
        <v>584</v>
      </c>
      <c r="F24" s="388">
        <v>34915</v>
      </c>
      <c r="G24" s="268">
        <v>199.84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43990</v>
      </c>
      <c r="B25" s="268" t="s">
        <v>906</v>
      </c>
      <c r="C25" s="269" t="s">
        <v>3747</v>
      </c>
      <c r="D25" s="269" t="s">
        <v>3748</v>
      </c>
      <c r="E25" s="269" t="s">
        <v>584</v>
      </c>
      <c r="F25" s="388">
        <v>200000</v>
      </c>
      <c r="G25" s="268">
        <v>229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43990</v>
      </c>
      <c r="B26" s="268" t="s">
        <v>97</v>
      </c>
      <c r="C26" s="269" t="s">
        <v>3749</v>
      </c>
      <c r="D26" s="269" t="s">
        <v>3637</v>
      </c>
      <c r="E26" s="269" t="s">
        <v>584</v>
      </c>
      <c r="F26" s="388">
        <v>2075952</v>
      </c>
      <c r="G26" s="268">
        <v>49.97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43990</v>
      </c>
      <c r="B27" s="268" t="s">
        <v>118</v>
      </c>
      <c r="C27" s="269" t="s">
        <v>3750</v>
      </c>
      <c r="D27" s="269" t="s">
        <v>3637</v>
      </c>
      <c r="E27" s="269" t="s">
        <v>584</v>
      </c>
      <c r="F27" s="388">
        <v>3508384</v>
      </c>
      <c r="G27" s="268">
        <v>140.81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43990</v>
      </c>
      <c r="B28" s="268" t="s">
        <v>118</v>
      </c>
      <c r="C28" s="269" t="s">
        <v>3750</v>
      </c>
      <c r="D28" s="269" t="s">
        <v>3709</v>
      </c>
      <c r="E28" s="269" t="s">
        <v>584</v>
      </c>
      <c r="F28" s="388">
        <v>4240069</v>
      </c>
      <c r="G28" s="268">
        <v>142.46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43990</v>
      </c>
      <c r="B29" s="268" t="s">
        <v>1635</v>
      </c>
      <c r="C29" s="269" t="s">
        <v>3706</v>
      </c>
      <c r="D29" s="269" t="s">
        <v>3751</v>
      </c>
      <c r="E29" s="269" t="s">
        <v>584</v>
      </c>
      <c r="F29" s="388">
        <v>98285</v>
      </c>
      <c r="G29" s="268">
        <v>30.44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43990</v>
      </c>
      <c r="B30" s="268" t="s">
        <v>133</v>
      </c>
      <c r="C30" s="269" t="s">
        <v>3752</v>
      </c>
      <c r="D30" s="269" t="s">
        <v>3708</v>
      </c>
      <c r="E30" s="269" t="s">
        <v>584</v>
      </c>
      <c r="F30" s="388">
        <v>349121</v>
      </c>
      <c r="G30" s="268">
        <v>429.09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43990</v>
      </c>
      <c r="B31" s="268" t="s">
        <v>133</v>
      </c>
      <c r="C31" s="269" t="s">
        <v>3752</v>
      </c>
      <c r="D31" s="269" t="s">
        <v>3709</v>
      </c>
      <c r="E31" s="269" t="s">
        <v>584</v>
      </c>
      <c r="F31" s="388">
        <v>469474</v>
      </c>
      <c r="G31" s="268">
        <v>430.15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43990</v>
      </c>
      <c r="B32" s="268" t="s">
        <v>133</v>
      </c>
      <c r="C32" s="269" t="s">
        <v>3752</v>
      </c>
      <c r="D32" s="269" t="s">
        <v>3637</v>
      </c>
      <c r="E32" s="269" t="s">
        <v>584</v>
      </c>
      <c r="F32" s="388">
        <v>372615</v>
      </c>
      <c r="G32" s="268">
        <v>430.87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43990</v>
      </c>
      <c r="B33" s="268" t="s">
        <v>133</v>
      </c>
      <c r="C33" s="269" t="s">
        <v>3752</v>
      </c>
      <c r="D33" s="269" t="s">
        <v>3686</v>
      </c>
      <c r="E33" s="269" t="s">
        <v>584</v>
      </c>
      <c r="F33" s="388">
        <v>534883</v>
      </c>
      <c r="G33" s="268">
        <v>430.88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43990</v>
      </c>
      <c r="B34" s="268" t="s">
        <v>153</v>
      </c>
      <c r="C34" s="269" t="s">
        <v>3707</v>
      </c>
      <c r="D34" s="269" t="s">
        <v>3637</v>
      </c>
      <c r="E34" s="269" t="s">
        <v>584</v>
      </c>
      <c r="F34" s="388">
        <v>5562747</v>
      </c>
      <c r="G34" s="268">
        <v>31.97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43990</v>
      </c>
      <c r="B35" s="268" t="s">
        <v>153</v>
      </c>
      <c r="C35" s="269" t="s">
        <v>3707</v>
      </c>
      <c r="D35" s="269" t="s">
        <v>3708</v>
      </c>
      <c r="E35" s="269" t="s">
        <v>584</v>
      </c>
      <c r="F35" s="388">
        <v>6213994</v>
      </c>
      <c r="G35" s="268">
        <v>31.73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43990</v>
      </c>
      <c r="B36" s="268" t="s">
        <v>2143</v>
      </c>
      <c r="C36" s="269" t="s">
        <v>3753</v>
      </c>
      <c r="D36" s="269" t="s">
        <v>3754</v>
      </c>
      <c r="E36" s="269" t="s">
        <v>584</v>
      </c>
      <c r="F36" s="388">
        <v>155881</v>
      </c>
      <c r="G36" s="268">
        <v>10.09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43990</v>
      </c>
      <c r="B37" s="268" t="s">
        <v>167</v>
      </c>
      <c r="C37" s="269" t="s">
        <v>3684</v>
      </c>
      <c r="D37" s="269" t="s">
        <v>3755</v>
      </c>
      <c r="E37" s="269" t="s">
        <v>584</v>
      </c>
      <c r="F37" s="388">
        <v>447257</v>
      </c>
      <c r="G37" s="268">
        <v>1205.1099999999999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43990</v>
      </c>
      <c r="B38" s="268" t="s">
        <v>167</v>
      </c>
      <c r="C38" s="269" t="s">
        <v>3684</v>
      </c>
      <c r="D38" s="269" t="s">
        <v>3709</v>
      </c>
      <c r="E38" s="269" t="s">
        <v>584</v>
      </c>
      <c r="F38" s="388">
        <v>385191</v>
      </c>
      <c r="G38" s="268">
        <v>1215.28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43990</v>
      </c>
      <c r="B39" s="268" t="s">
        <v>167</v>
      </c>
      <c r="C39" s="269" t="s">
        <v>3684</v>
      </c>
      <c r="D39" s="269" t="s">
        <v>3756</v>
      </c>
      <c r="E39" s="269" t="s">
        <v>584</v>
      </c>
      <c r="F39" s="388">
        <v>389425</v>
      </c>
      <c r="G39" s="268">
        <v>1203.55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43990</v>
      </c>
      <c r="B40" s="268" t="s">
        <v>167</v>
      </c>
      <c r="C40" s="269" t="s">
        <v>3684</v>
      </c>
      <c r="D40" s="269" t="s">
        <v>3686</v>
      </c>
      <c r="E40" s="269" t="s">
        <v>584</v>
      </c>
      <c r="F40" s="388">
        <v>616336</v>
      </c>
      <c r="G40" s="268">
        <v>1208.21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43990</v>
      </c>
      <c r="B41" s="268" t="s">
        <v>169</v>
      </c>
      <c r="C41" s="269" t="s">
        <v>3685</v>
      </c>
      <c r="D41" s="269" t="s">
        <v>3637</v>
      </c>
      <c r="E41" s="269" t="s">
        <v>584</v>
      </c>
      <c r="F41" s="388">
        <v>3650251</v>
      </c>
      <c r="G41" s="268">
        <v>133.69999999999999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43990</v>
      </c>
      <c r="B42" s="268" t="s">
        <v>169</v>
      </c>
      <c r="C42" s="269" t="s">
        <v>3685</v>
      </c>
      <c r="D42" s="269" t="s">
        <v>3709</v>
      </c>
      <c r="E42" s="269" t="s">
        <v>584</v>
      </c>
      <c r="F42" s="388">
        <v>2896307</v>
      </c>
      <c r="G42" s="268">
        <v>133.80000000000001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43990</v>
      </c>
      <c r="B43" s="268" t="s">
        <v>169</v>
      </c>
      <c r="C43" s="269" t="s">
        <v>3685</v>
      </c>
      <c r="D43" s="269" t="s">
        <v>3686</v>
      </c>
      <c r="E43" s="269" t="s">
        <v>584</v>
      </c>
      <c r="F43" s="388">
        <v>3618149</v>
      </c>
      <c r="G43" s="268">
        <v>133.88999999999999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43990</v>
      </c>
      <c r="B44" s="268" t="s">
        <v>3343</v>
      </c>
      <c r="C44" s="269" t="s">
        <v>3757</v>
      </c>
      <c r="D44" s="269" t="s">
        <v>3758</v>
      </c>
      <c r="E44" s="269" t="s">
        <v>584</v>
      </c>
      <c r="F44" s="388">
        <v>12</v>
      </c>
      <c r="G44" s="268">
        <v>3.8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43990</v>
      </c>
      <c r="B45" s="268" t="s">
        <v>2555</v>
      </c>
      <c r="C45" s="269" t="s">
        <v>3759</v>
      </c>
      <c r="D45" s="269" t="s">
        <v>3760</v>
      </c>
      <c r="E45" s="269" t="s">
        <v>584</v>
      </c>
      <c r="F45" s="388">
        <v>4848559</v>
      </c>
      <c r="G45" s="268">
        <v>7.8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43990</v>
      </c>
      <c r="B46" s="268" t="s">
        <v>2913</v>
      </c>
      <c r="C46" s="269" t="s">
        <v>3761</v>
      </c>
      <c r="D46" s="269" t="s">
        <v>3762</v>
      </c>
      <c r="E46" s="269" t="s">
        <v>584</v>
      </c>
      <c r="F46" s="388">
        <v>60000</v>
      </c>
      <c r="G46" s="268">
        <v>6.35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43990</v>
      </c>
      <c r="B47" s="268" t="s">
        <v>879</v>
      </c>
      <c r="C47" s="269" t="s">
        <v>3746</v>
      </c>
      <c r="D47" s="269" t="s">
        <v>3683</v>
      </c>
      <c r="E47" s="269" t="s">
        <v>585</v>
      </c>
      <c r="F47" s="388">
        <v>34979</v>
      </c>
      <c r="G47" s="268">
        <v>200.19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43990</v>
      </c>
      <c r="B48" s="268" t="s">
        <v>97</v>
      </c>
      <c r="C48" s="269" t="s">
        <v>3749</v>
      </c>
      <c r="D48" s="269" t="s">
        <v>3637</v>
      </c>
      <c r="E48" s="269" t="s">
        <v>585</v>
      </c>
      <c r="F48" s="388">
        <v>2075952</v>
      </c>
      <c r="G48" s="268">
        <v>49.85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43990</v>
      </c>
      <c r="B49" s="268" t="s">
        <v>118</v>
      </c>
      <c r="C49" s="269" t="s">
        <v>3750</v>
      </c>
      <c r="D49" s="269" t="s">
        <v>3637</v>
      </c>
      <c r="E49" s="269" t="s">
        <v>585</v>
      </c>
      <c r="F49" s="388">
        <v>3633294</v>
      </c>
      <c r="G49" s="268">
        <v>141.35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43990</v>
      </c>
      <c r="B50" s="268" t="s">
        <v>118</v>
      </c>
      <c r="C50" s="269" t="s">
        <v>3750</v>
      </c>
      <c r="D50" s="269" t="s">
        <v>3709</v>
      </c>
      <c r="E50" s="269" t="s">
        <v>585</v>
      </c>
      <c r="F50" s="388">
        <v>4239120</v>
      </c>
      <c r="G50" s="268">
        <v>142.57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43990</v>
      </c>
      <c r="B51" s="268" t="s">
        <v>1635</v>
      </c>
      <c r="C51" s="269" t="s">
        <v>3706</v>
      </c>
      <c r="D51" s="269" t="s">
        <v>3751</v>
      </c>
      <c r="E51" s="269" t="s">
        <v>585</v>
      </c>
      <c r="F51" s="388">
        <v>278942</v>
      </c>
      <c r="G51" s="268">
        <v>31.01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43990</v>
      </c>
      <c r="B52" s="268" t="s">
        <v>133</v>
      </c>
      <c r="C52" s="269" t="s">
        <v>3752</v>
      </c>
      <c r="D52" s="269" t="s">
        <v>3637</v>
      </c>
      <c r="E52" s="269" t="s">
        <v>585</v>
      </c>
      <c r="F52" s="388">
        <v>392403</v>
      </c>
      <c r="G52" s="268">
        <v>430.24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43990</v>
      </c>
      <c r="B53" s="268" t="s">
        <v>133</v>
      </c>
      <c r="C53" s="269" t="s">
        <v>3752</v>
      </c>
      <c r="D53" s="269" t="s">
        <v>3686</v>
      </c>
      <c r="E53" s="269" t="s">
        <v>585</v>
      </c>
      <c r="F53" s="388">
        <v>532083</v>
      </c>
      <c r="G53" s="268">
        <v>432.08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43990</v>
      </c>
      <c r="B54" s="268" t="s">
        <v>133</v>
      </c>
      <c r="C54" s="269" t="s">
        <v>3752</v>
      </c>
      <c r="D54" s="269" t="s">
        <v>3708</v>
      </c>
      <c r="E54" s="269" t="s">
        <v>585</v>
      </c>
      <c r="F54" s="388">
        <v>349121</v>
      </c>
      <c r="G54" s="268">
        <v>428.88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43990</v>
      </c>
      <c r="B55" s="268" t="s">
        <v>133</v>
      </c>
      <c r="C55" s="269" t="s">
        <v>3752</v>
      </c>
      <c r="D55" s="269" t="s">
        <v>3709</v>
      </c>
      <c r="E55" s="269" t="s">
        <v>585</v>
      </c>
      <c r="F55" s="388">
        <v>469094</v>
      </c>
      <c r="G55" s="268">
        <v>430.35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43990</v>
      </c>
      <c r="B56" s="268" t="s">
        <v>153</v>
      </c>
      <c r="C56" s="269" t="s">
        <v>3707</v>
      </c>
      <c r="D56" s="269" t="s">
        <v>3708</v>
      </c>
      <c r="E56" s="269" t="s">
        <v>585</v>
      </c>
      <c r="F56" s="388">
        <v>6213994</v>
      </c>
      <c r="G56" s="268">
        <v>31.8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43990</v>
      </c>
      <c r="B57" s="268" t="s">
        <v>153</v>
      </c>
      <c r="C57" s="269" t="s">
        <v>3707</v>
      </c>
      <c r="D57" s="269" t="s">
        <v>3637</v>
      </c>
      <c r="E57" s="269" t="s">
        <v>585</v>
      </c>
      <c r="F57" s="388">
        <v>5079718</v>
      </c>
      <c r="G57" s="268">
        <v>32.06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43990</v>
      </c>
      <c r="B58" s="268" t="s">
        <v>2143</v>
      </c>
      <c r="C58" s="269" t="s">
        <v>3753</v>
      </c>
      <c r="D58" s="269" t="s">
        <v>3763</v>
      </c>
      <c r="E58" s="269" t="s">
        <v>585</v>
      </c>
      <c r="F58" s="388">
        <v>166618</v>
      </c>
      <c r="G58" s="268">
        <v>10.1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43990</v>
      </c>
      <c r="B59" s="268" t="s">
        <v>2143</v>
      </c>
      <c r="C59" s="269" t="s">
        <v>3753</v>
      </c>
      <c r="D59" s="269" t="s">
        <v>3754</v>
      </c>
      <c r="E59" s="269" t="s">
        <v>585</v>
      </c>
      <c r="F59" s="388">
        <v>154881</v>
      </c>
      <c r="G59" s="268">
        <v>10.039999999999999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43990</v>
      </c>
      <c r="B60" s="268" t="s">
        <v>167</v>
      </c>
      <c r="C60" s="269" t="s">
        <v>3684</v>
      </c>
      <c r="D60" s="269" t="s">
        <v>3709</v>
      </c>
      <c r="E60" s="269" t="s">
        <v>585</v>
      </c>
      <c r="F60" s="388">
        <v>383221</v>
      </c>
      <c r="G60" s="268">
        <v>1215.28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43990</v>
      </c>
      <c r="B61" s="268" t="s">
        <v>167</v>
      </c>
      <c r="C61" s="269" t="s">
        <v>3684</v>
      </c>
      <c r="D61" s="269" t="s">
        <v>3756</v>
      </c>
      <c r="E61" s="269" t="s">
        <v>585</v>
      </c>
      <c r="F61" s="388">
        <v>389356</v>
      </c>
      <c r="G61" s="268">
        <v>1204.24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43990</v>
      </c>
      <c r="B62" s="268" t="s">
        <v>167</v>
      </c>
      <c r="C62" s="269" t="s">
        <v>3684</v>
      </c>
      <c r="D62" s="269" t="s">
        <v>3686</v>
      </c>
      <c r="E62" s="269" t="s">
        <v>585</v>
      </c>
      <c r="F62" s="388">
        <v>616336</v>
      </c>
      <c r="G62" s="268">
        <v>1208.7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43990</v>
      </c>
      <c r="B63" s="268" t="s">
        <v>167</v>
      </c>
      <c r="C63" s="269" t="s">
        <v>3684</v>
      </c>
      <c r="D63" s="269" t="s">
        <v>3755</v>
      </c>
      <c r="E63" s="269" t="s">
        <v>585</v>
      </c>
      <c r="F63" s="388">
        <v>447257</v>
      </c>
      <c r="G63" s="268">
        <v>1205.72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43990</v>
      </c>
      <c r="B64" s="268" t="s">
        <v>169</v>
      </c>
      <c r="C64" s="269" t="s">
        <v>3685</v>
      </c>
      <c r="D64" s="269" t="s">
        <v>3709</v>
      </c>
      <c r="E64" s="269" t="s">
        <v>585</v>
      </c>
      <c r="F64" s="388">
        <v>2897895</v>
      </c>
      <c r="G64" s="268">
        <v>133.87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43990</v>
      </c>
      <c r="B65" s="268" t="s">
        <v>169</v>
      </c>
      <c r="C65" s="269" t="s">
        <v>3685</v>
      </c>
      <c r="D65" s="269" t="s">
        <v>3637</v>
      </c>
      <c r="E65" s="269" t="s">
        <v>585</v>
      </c>
      <c r="F65" s="388">
        <v>3739767</v>
      </c>
      <c r="G65" s="268">
        <v>133.81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43990</v>
      </c>
      <c r="B66" s="268" t="s">
        <v>169</v>
      </c>
      <c r="C66" s="269" t="s">
        <v>3685</v>
      </c>
      <c r="D66" s="269" t="s">
        <v>3686</v>
      </c>
      <c r="E66" s="269" t="s">
        <v>585</v>
      </c>
      <c r="F66" s="388">
        <v>3618149</v>
      </c>
      <c r="G66" s="268">
        <v>133.94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43990</v>
      </c>
      <c r="B67" s="268" t="s">
        <v>3343</v>
      </c>
      <c r="C67" s="269" t="s">
        <v>3757</v>
      </c>
      <c r="D67" s="269" t="s">
        <v>3758</v>
      </c>
      <c r="E67" s="269" t="s">
        <v>585</v>
      </c>
      <c r="F67" s="388">
        <v>1040361</v>
      </c>
      <c r="G67" s="268">
        <v>3.87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43990</v>
      </c>
      <c r="B68" s="268" t="s">
        <v>2555</v>
      </c>
      <c r="C68" s="269" t="s">
        <v>3759</v>
      </c>
      <c r="D68" s="269" t="s">
        <v>3764</v>
      </c>
      <c r="E68" s="269" t="s">
        <v>585</v>
      </c>
      <c r="F68" s="388">
        <v>4848559</v>
      </c>
      <c r="G68" s="268">
        <v>7.8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B69" s="268"/>
      <c r="C69" s="269"/>
      <c r="D69" s="269"/>
      <c r="E69" s="269"/>
      <c r="F69" s="388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B70" s="268"/>
      <c r="C70" s="269"/>
      <c r="D70" s="269"/>
      <c r="E70" s="269"/>
      <c r="F70" s="388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B71" s="268"/>
      <c r="C71" s="269"/>
      <c r="D71" s="269"/>
      <c r="E71" s="269"/>
      <c r="F71" s="388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B72" s="268"/>
      <c r="C72" s="269"/>
      <c r="D72" s="269"/>
      <c r="E72" s="269"/>
      <c r="F72" s="388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B73" s="268"/>
      <c r="C73" s="269"/>
      <c r="D73" s="269"/>
      <c r="E73" s="269"/>
      <c r="F73" s="388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B74" s="268"/>
      <c r="C74" s="269"/>
      <c r="D74" s="269"/>
      <c r="E74" s="269"/>
      <c r="F74" s="388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B75" s="268"/>
      <c r="C75" s="269"/>
      <c r="D75" s="269"/>
      <c r="E75" s="269"/>
      <c r="F75" s="388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B76" s="268"/>
      <c r="C76" s="269"/>
      <c r="D76" s="269"/>
      <c r="E76" s="269"/>
      <c r="F76" s="388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B77" s="268"/>
      <c r="C77" s="269"/>
      <c r="D77" s="269"/>
      <c r="E77" s="269"/>
      <c r="F77" s="388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B78" s="268"/>
      <c r="C78" s="269"/>
      <c r="D78" s="269"/>
      <c r="E78" s="269"/>
      <c r="F78" s="388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B79" s="268"/>
      <c r="C79" s="269"/>
      <c r="D79" s="269"/>
      <c r="E79" s="269"/>
      <c r="F79" s="388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77"/>
  <sheetViews>
    <sheetView zoomScale="76" zoomScaleNormal="85" workbookViewId="0">
      <selection activeCell="U15" sqref="U1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43991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7">
        <v>1</v>
      </c>
      <c r="B10" s="478">
        <v>43978</v>
      </c>
      <c r="C10" s="479"/>
      <c r="D10" s="480" t="s">
        <v>496</v>
      </c>
      <c r="E10" s="481" t="s">
        <v>602</v>
      </c>
      <c r="F10" s="395">
        <v>227</v>
      </c>
      <c r="G10" s="481">
        <v>214</v>
      </c>
      <c r="H10" s="481">
        <v>240</v>
      </c>
      <c r="I10" s="482" t="s">
        <v>3635</v>
      </c>
      <c r="J10" s="65" t="s">
        <v>3631</v>
      </c>
      <c r="K10" s="65">
        <f>H10-F10</f>
        <v>13</v>
      </c>
      <c r="L10" s="391">
        <f t="shared" ref="L10" si="0">K10/F10</f>
        <v>5.7268722466960353E-2</v>
      </c>
      <c r="M10" s="483" t="s">
        <v>601</v>
      </c>
      <c r="N10" s="469">
        <v>43984</v>
      </c>
      <c r="O10" s="484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392">
        <v>2</v>
      </c>
      <c r="B11" s="422">
        <v>43980</v>
      </c>
      <c r="C11" s="438"/>
      <c r="D11" s="439" t="s">
        <v>804</v>
      </c>
      <c r="E11" s="440" t="s">
        <v>602</v>
      </c>
      <c r="F11" s="494" t="s">
        <v>3658</v>
      </c>
      <c r="G11" s="457">
        <v>897</v>
      </c>
      <c r="H11" s="440"/>
      <c r="I11" s="425" t="s">
        <v>3640</v>
      </c>
      <c r="J11" s="441" t="s">
        <v>603</v>
      </c>
      <c r="K11" s="441"/>
      <c r="L11" s="442"/>
      <c r="M11" s="441"/>
      <c r="N11" s="443"/>
      <c r="O11" s="444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7">
        <v>3</v>
      </c>
      <c r="B12" s="478">
        <v>43980</v>
      </c>
      <c r="C12" s="479"/>
      <c r="D12" s="480" t="s">
        <v>182</v>
      </c>
      <c r="E12" s="481" t="s">
        <v>602</v>
      </c>
      <c r="F12" s="395">
        <v>303</v>
      </c>
      <c r="G12" s="481">
        <v>282</v>
      </c>
      <c r="H12" s="481">
        <v>317</v>
      </c>
      <c r="I12" s="482">
        <v>340</v>
      </c>
      <c r="J12" s="65" t="s">
        <v>3661</v>
      </c>
      <c r="K12" s="65">
        <f>H12-F12</f>
        <v>14</v>
      </c>
      <c r="L12" s="391">
        <f t="shared" ref="L12" si="1">K12/F12</f>
        <v>4.6204620462046202E-2</v>
      </c>
      <c r="M12" s="483" t="s">
        <v>601</v>
      </c>
      <c r="N12" s="469">
        <v>43984</v>
      </c>
      <c r="O12" s="484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3641</v>
      </c>
      <c r="E13" s="440" t="s">
        <v>602</v>
      </c>
      <c r="F13" s="494" t="s">
        <v>3642</v>
      </c>
      <c r="G13" s="457">
        <v>9400</v>
      </c>
      <c r="H13" s="440"/>
      <c r="I13" s="425" t="s">
        <v>3643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7">
        <v>5</v>
      </c>
      <c r="B14" s="478">
        <v>43983</v>
      </c>
      <c r="C14" s="479"/>
      <c r="D14" s="480" t="s">
        <v>534</v>
      </c>
      <c r="E14" s="481" t="s">
        <v>602</v>
      </c>
      <c r="F14" s="395">
        <v>1025</v>
      </c>
      <c r="G14" s="481">
        <v>950</v>
      </c>
      <c r="H14" s="481">
        <v>1077.5</v>
      </c>
      <c r="I14" s="482" t="s">
        <v>3632</v>
      </c>
      <c r="J14" s="65" t="s">
        <v>3671</v>
      </c>
      <c r="K14" s="65">
        <f>H14-F14</f>
        <v>52.5</v>
      </c>
      <c r="L14" s="391">
        <f t="shared" ref="L14" si="2">K14/F14</f>
        <v>5.1219512195121948E-2</v>
      </c>
      <c r="M14" s="483" t="s">
        <v>601</v>
      </c>
      <c r="N14" s="469">
        <v>43985</v>
      </c>
      <c r="O14" s="48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7">
        <v>6</v>
      </c>
      <c r="B15" s="478">
        <v>43983</v>
      </c>
      <c r="C15" s="479"/>
      <c r="D15" s="480" t="s">
        <v>524</v>
      </c>
      <c r="E15" s="481" t="s">
        <v>602</v>
      </c>
      <c r="F15" s="395">
        <v>204</v>
      </c>
      <c r="G15" s="481">
        <v>190</v>
      </c>
      <c r="H15" s="481">
        <v>214.5</v>
      </c>
      <c r="I15" s="482" t="s">
        <v>666</v>
      </c>
      <c r="J15" s="65" t="s">
        <v>3672</v>
      </c>
      <c r="K15" s="65">
        <f>H15-F15</f>
        <v>10.5</v>
      </c>
      <c r="L15" s="391">
        <f t="shared" ref="L15" si="3">K15/F15</f>
        <v>5.1470588235294115E-2</v>
      </c>
      <c r="M15" s="483" t="s">
        <v>601</v>
      </c>
      <c r="N15" s="469">
        <v>43985</v>
      </c>
      <c r="O15" s="48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392">
        <v>7</v>
      </c>
      <c r="B16" s="422">
        <v>43987</v>
      </c>
      <c r="C16" s="438"/>
      <c r="D16" s="439" t="s">
        <v>182</v>
      </c>
      <c r="E16" s="440" t="s">
        <v>3630</v>
      </c>
      <c r="F16" s="440" t="s">
        <v>3700</v>
      </c>
      <c r="G16" s="457">
        <v>342</v>
      </c>
      <c r="H16" s="440"/>
      <c r="I16" s="425" t="s">
        <v>3701</v>
      </c>
      <c r="J16" s="441" t="s">
        <v>603</v>
      </c>
      <c r="K16" s="441"/>
      <c r="L16" s="442"/>
      <c r="M16" s="441"/>
      <c r="N16" s="443"/>
      <c r="O16" s="444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392">
        <v>8</v>
      </c>
      <c r="B17" s="422">
        <v>43990</v>
      </c>
      <c r="C17" s="438"/>
      <c r="D17" s="439" t="s">
        <v>392</v>
      </c>
      <c r="E17" s="440" t="s">
        <v>602</v>
      </c>
      <c r="F17" s="440" t="s">
        <v>3722</v>
      </c>
      <c r="G17" s="457">
        <v>634</v>
      </c>
      <c r="H17" s="440"/>
      <c r="I17" s="425" t="s">
        <v>3723</v>
      </c>
      <c r="J17" s="441" t="s">
        <v>603</v>
      </c>
      <c r="K17" s="441"/>
      <c r="L17" s="442"/>
      <c r="M17" s="441"/>
      <c r="N17" s="443"/>
      <c r="O17" s="444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4.25">
      <c r="A18" s="392">
        <v>9</v>
      </c>
      <c r="B18" s="422">
        <v>43990</v>
      </c>
      <c r="C18" s="438"/>
      <c r="D18" s="439" t="s">
        <v>3724</v>
      </c>
      <c r="E18" s="440" t="s">
        <v>602</v>
      </c>
      <c r="F18" s="440" t="s">
        <v>3725</v>
      </c>
      <c r="G18" s="457">
        <v>217</v>
      </c>
      <c r="H18" s="440"/>
      <c r="I18" s="425" t="s">
        <v>3635</v>
      </c>
      <c r="J18" s="441" t="s">
        <v>603</v>
      </c>
      <c r="K18" s="441"/>
      <c r="L18" s="442"/>
      <c r="M18" s="441"/>
      <c r="N18" s="443"/>
      <c r="O18" s="444"/>
      <c r="Q18" s="446"/>
      <c r="R18" s="447"/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4.25">
      <c r="A19" s="392"/>
      <c r="B19" s="422"/>
      <c r="C19" s="438"/>
      <c r="D19" s="439"/>
      <c r="E19" s="440"/>
      <c r="F19" s="440"/>
      <c r="G19" s="457"/>
      <c r="H19" s="440"/>
      <c r="I19" s="425"/>
      <c r="J19" s="441"/>
      <c r="K19" s="441"/>
      <c r="L19" s="442"/>
      <c r="M19" s="441"/>
      <c r="N19" s="443"/>
      <c r="O19" s="444"/>
      <c r="Q19" s="446"/>
      <c r="R19" s="447"/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5" customFormat="1" ht="14.25">
      <c r="A20" s="392"/>
      <c r="B20" s="422"/>
      <c r="C20" s="423"/>
      <c r="D20" s="401"/>
      <c r="E20" s="424"/>
      <c r="F20" s="425"/>
      <c r="G20" s="426"/>
      <c r="H20" s="426"/>
      <c r="I20" s="425"/>
      <c r="J20" s="383"/>
      <c r="K20" s="383"/>
      <c r="L20" s="382"/>
      <c r="M20" s="378"/>
      <c r="N20" s="399"/>
      <c r="O20" s="389"/>
      <c r="Q20" s="64"/>
      <c r="R20" s="342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2" customHeight="1">
      <c r="A21" s="23" t="s">
        <v>605</v>
      </c>
      <c r="B21" s="24"/>
      <c r="C21" s="25"/>
      <c r="D21" s="26"/>
      <c r="E21" s="27"/>
      <c r="F21" s="28"/>
      <c r="G21" s="28"/>
      <c r="H21" s="28"/>
      <c r="I21" s="28"/>
      <c r="J21" s="66"/>
      <c r="K21" s="28"/>
      <c r="L21" s="28"/>
      <c r="M21" s="38"/>
      <c r="N21" s="66"/>
      <c r="O21" s="67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9" t="s">
        <v>606</v>
      </c>
      <c r="B22" s="23"/>
      <c r="C22" s="23"/>
      <c r="D22" s="23"/>
      <c r="F22" s="30" t="s">
        <v>607</v>
      </c>
      <c r="G22" s="17"/>
      <c r="H22" s="31"/>
      <c r="I22" s="36"/>
      <c r="J22" s="68"/>
      <c r="K22" s="69"/>
      <c r="L22" s="70"/>
      <c r="M22" s="70"/>
      <c r="N22" s="16"/>
      <c r="O22" s="71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 t="s">
        <v>608</v>
      </c>
      <c r="B23" s="23"/>
      <c r="C23" s="23"/>
      <c r="D23" s="23"/>
      <c r="E23" s="32"/>
      <c r="F23" s="30" t="s">
        <v>609</v>
      </c>
      <c r="G23" s="17"/>
      <c r="H23" s="31"/>
      <c r="I23" s="36"/>
      <c r="J23" s="68"/>
      <c r="K23" s="69"/>
      <c r="L23" s="70"/>
      <c r="M23" s="70"/>
      <c r="N23" s="16"/>
      <c r="O23" s="71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/>
      <c r="B24" s="23"/>
      <c r="C24" s="23"/>
      <c r="D24" s="23"/>
      <c r="E24" s="32"/>
      <c r="F24" s="17"/>
      <c r="G24" s="17"/>
      <c r="H24" s="31"/>
      <c r="I24" s="36"/>
      <c r="J24" s="72"/>
      <c r="K24" s="69"/>
      <c r="L24" s="70"/>
      <c r="M24" s="17"/>
      <c r="N24" s="73"/>
      <c r="O24" s="5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15">
      <c r="A25" s="11"/>
      <c r="B25" s="33" t="s">
        <v>610</v>
      </c>
      <c r="C25" s="33"/>
      <c r="D25" s="33"/>
      <c r="E25" s="33"/>
      <c r="F25" s="34"/>
      <c r="G25" s="32"/>
      <c r="H25" s="32"/>
      <c r="I25" s="74"/>
      <c r="J25" s="75"/>
      <c r="K25" s="76"/>
      <c r="L25" s="12"/>
      <c r="M25" s="12"/>
      <c r="N25" s="11"/>
      <c r="O25" s="53"/>
      <c r="R25" s="83"/>
      <c r="S25" s="16"/>
      <c r="T25" s="16"/>
      <c r="U25" s="16"/>
      <c r="V25" s="16"/>
      <c r="W25" s="16"/>
      <c r="X25" s="16"/>
      <c r="Y25" s="16"/>
      <c r="Z25" s="16"/>
    </row>
    <row r="26" spans="1:38" s="6" customFormat="1" ht="38.25">
      <c r="A26" s="20" t="s">
        <v>16</v>
      </c>
      <c r="B26" s="21" t="s">
        <v>576</v>
      </c>
      <c r="C26" s="21"/>
      <c r="D26" s="22" t="s">
        <v>589</v>
      </c>
      <c r="E26" s="21" t="s">
        <v>590</v>
      </c>
      <c r="F26" s="21" t="s">
        <v>591</v>
      </c>
      <c r="G26" s="21" t="s">
        <v>611</v>
      </c>
      <c r="H26" s="21" t="s">
        <v>593</v>
      </c>
      <c r="I26" s="21" t="s">
        <v>594</v>
      </c>
      <c r="J26" s="77" t="s">
        <v>595</v>
      </c>
      <c r="K26" s="62" t="s">
        <v>612</v>
      </c>
      <c r="L26" s="63" t="s">
        <v>597</v>
      </c>
      <c r="M26" s="78" t="s">
        <v>613</v>
      </c>
      <c r="N26" s="21" t="s">
        <v>614</v>
      </c>
      <c r="O26" s="21" t="s">
        <v>598</v>
      </c>
      <c r="P26" s="79" t="s">
        <v>599</v>
      </c>
      <c r="Q26" s="40"/>
      <c r="R26" s="38"/>
      <c r="S26" s="38"/>
      <c r="T26" s="38"/>
    </row>
    <row r="27" spans="1:38" s="417" customFormat="1" ht="15" customHeight="1">
      <c r="A27" s="464">
        <v>1</v>
      </c>
      <c r="B27" s="465">
        <v>43977</v>
      </c>
      <c r="C27" s="466"/>
      <c r="D27" s="390" t="s">
        <v>117</v>
      </c>
      <c r="E27" s="395" t="s">
        <v>3636</v>
      </c>
      <c r="F27" s="395">
        <v>2015</v>
      </c>
      <c r="G27" s="395">
        <v>1945</v>
      </c>
      <c r="H27" s="395">
        <v>2110</v>
      </c>
      <c r="I27" s="395" t="s">
        <v>3633</v>
      </c>
      <c r="J27" s="65" t="s">
        <v>3644</v>
      </c>
      <c r="K27" s="65">
        <f>H27-F27</f>
        <v>95</v>
      </c>
      <c r="L27" s="391">
        <f t="shared" ref="L27" si="4">K27/F27</f>
        <v>4.7146401985111663E-2</v>
      </c>
      <c r="M27" s="467"/>
      <c r="N27" s="468"/>
      <c r="O27" s="65" t="s">
        <v>601</v>
      </c>
      <c r="P27" s="469">
        <v>43983</v>
      </c>
      <c r="Q27" s="7"/>
      <c r="R27" s="345" t="s">
        <v>604</v>
      </c>
      <c r="S27" s="463">
        <v>43964</v>
      </c>
      <c r="T27" s="437"/>
      <c r="U27" s="437"/>
      <c r="V27" s="437"/>
      <c r="W27" s="437"/>
      <c r="X27" s="437"/>
      <c r="Y27" s="437"/>
      <c r="Z27" s="437"/>
      <c r="AA27" s="437"/>
    </row>
    <row r="28" spans="1:38" s="417" customFormat="1" ht="15" customHeight="1">
      <c r="A28" s="464">
        <v>2</v>
      </c>
      <c r="B28" s="465">
        <v>43980</v>
      </c>
      <c r="C28" s="466"/>
      <c r="D28" s="390" t="s">
        <v>188</v>
      </c>
      <c r="E28" s="395" t="s">
        <v>602</v>
      </c>
      <c r="F28" s="395">
        <v>1975</v>
      </c>
      <c r="G28" s="395">
        <v>1910</v>
      </c>
      <c r="H28" s="395">
        <v>2017.5</v>
      </c>
      <c r="I28" s="395" t="s">
        <v>3638</v>
      </c>
      <c r="J28" s="65" t="s">
        <v>3645</v>
      </c>
      <c r="K28" s="65">
        <f>H28-F28</f>
        <v>42.5</v>
      </c>
      <c r="L28" s="391">
        <f t="shared" ref="L28" si="5">K28/F28</f>
        <v>2.1518987341772152E-2</v>
      </c>
      <c r="M28" s="467"/>
      <c r="N28" s="468"/>
      <c r="O28" s="65" t="s">
        <v>601</v>
      </c>
      <c r="P28" s="469">
        <v>43983</v>
      </c>
      <c r="Q28" s="7"/>
      <c r="R28" s="345" t="s">
        <v>3188</v>
      </c>
      <c r="S28" s="437"/>
      <c r="T28" s="437"/>
      <c r="U28" s="437"/>
      <c r="V28" s="437"/>
      <c r="W28" s="437"/>
      <c r="X28" s="437"/>
      <c r="Y28" s="437"/>
      <c r="Z28" s="437"/>
      <c r="AA28" s="437"/>
    </row>
    <row r="29" spans="1:38" s="417" customFormat="1" ht="15" customHeight="1">
      <c r="A29" s="464">
        <v>3</v>
      </c>
      <c r="B29" s="465">
        <v>43980</v>
      </c>
      <c r="C29" s="466"/>
      <c r="D29" s="390" t="s">
        <v>147</v>
      </c>
      <c r="E29" s="395" t="s">
        <v>602</v>
      </c>
      <c r="F29" s="395">
        <v>908</v>
      </c>
      <c r="G29" s="395">
        <v>878</v>
      </c>
      <c r="H29" s="395">
        <v>927.5</v>
      </c>
      <c r="I29" s="395" t="s">
        <v>3639</v>
      </c>
      <c r="J29" s="65" t="s">
        <v>3662</v>
      </c>
      <c r="K29" s="65">
        <f>H29-F29</f>
        <v>19.5</v>
      </c>
      <c r="L29" s="391">
        <f t="shared" ref="L29" si="6">K29/F29</f>
        <v>2.1475770925110133E-2</v>
      </c>
      <c r="M29" s="467"/>
      <c r="N29" s="468"/>
      <c r="O29" s="65" t="s">
        <v>601</v>
      </c>
      <c r="P29" s="469">
        <v>43984</v>
      </c>
      <c r="Q29" s="7"/>
      <c r="R29" s="345" t="s">
        <v>3188</v>
      </c>
      <c r="S29" s="437"/>
      <c r="T29" s="437"/>
      <c r="U29" s="437"/>
      <c r="V29" s="437"/>
      <c r="W29" s="437"/>
      <c r="X29" s="437"/>
      <c r="Y29" s="437"/>
      <c r="Z29" s="437"/>
      <c r="AA29" s="437"/>
    </row>
    <row r="30" spans="1:38" s="417" customFormat="1" ht="15" customHeight="1">
      <c r="A30" s="464">
        <v>4</v>
      </c>
      <c r="B30" s="465">
        <v>43983</v>
      </c>
      <c r="C30" s="466"/>
      <c r="D30" s="390" t="s">
        <v>179</v>
      </c>
      <c r="E30" s="395" t="s">
        <v>602</v>
      </c>
      <c r="F30" s="395">
        <v>472</v>
      </c>
      <c r="G30" s="395">
        <v>455</v>
      </c>
      <c r="H30" s="395">
        <v>482</v>
      </c>
      <c r="I30" s="395" t="s">
        <v>3629</v>
      </c>
      <c r="J30" s="65" t="s">
        <v>3648</v>
      </c>
      <c r="K30" s="65">
        <f t="shared" ref="K30:K31" si="7">H30-F30</f>
        <v>10</v>
      </c>
      <c r="L30" s="391">
        <f t="shared" ref="L30:L31" si="8">K30/F30</f>
        <v>2.1186440677966101E-2</v>
      </c>
      <c r="M30" s="467"/>
      <c r="N30" s="468"/>
      <c r="O30" s="65" t="s">
        <v>601</v>
      </c>
      <c r="P30" s="472">
        <v>43983</v>
      </c>
      <c r="Q30" s="7"/>
      <c r="R30" s="345" t="s">
        <v>604</v>
      </c>
      <c r="S30" s="437"/>
      <c r="T30" s="437"/>
      <c r="U30" s="437"/>
      <c r="V30" s="437"/>
      <c r="W30" s="437"/>
      <c r="X30" s="437"/>
      <c r="Y30" s="437"/>
      <c r="Z30" s="437"/>
      <c r="AA30" s="437"/>
    </row>
    <row r="31" spans="1:38" s="417" customFormat="1" ht="15" customHeight="1">
      <c r="A31" s="464">
        <v>5</v>
      </c>
      <c r="B31" s="465">
        <v>43983</v>
      </c>
      <c r="C31" s="466"/>
      <c r="D31" s="390" t="s">
        <v>3646</v>
      </c>
      <c r="E31" s="395" t="s">
        <v>602</v>
      </c>
      <c r="F31" s="395">
        <v>2372.5</v>
      </c>
      <c r="G31" s="395">
        <v>2285</v>
      </c>
      <c r="H31" s="395">
        <v>2422.5</v>
      </c>
      <c r="I31" s="395" t="s">
        <v>3647</v>
      </c>
      <c r="J31" s="65" t="s">
        <v>3649</v>
      </c>
      <c r="K31" s="65">
        <f t="shared" si="7"/>
        <v>50</v>
      </c>
      <c r="L31" s="391">
        <f t="shared" si="8"/>
        <v>2.107481559536354E-2</v>
      </c>
      <c r="M31" s="467"/>
      <c r="N31" s="468"/>
      <c r="O31" s="65" t="s">
        <v>601</v>
      </c>
      <c r="P31" s="472">
        <v>43983</v>
      </c>
      <c r="Q31" s="7"/>
      <c r="R31" s="345" t="s">
        <v>604</v>
      </c>
      <c r="S31" s="437"/>
      <c r="T31" s="437"/>
      <c r="U31" s="437"/>
      <c r="V31" s="437"/>
      <c r="W31" s="437"/>
      <c r="X31" s="437"/>
      <c r="Y31" s="437"/>
      <c r="Z31" s="437"/>
      <c r="AA31" s="437"/>
    </row>
    <row r="32" spans="1:38" s="417" customFormat="1" ht="15" customHeight="1">
      <c r="A32" s="464">
        <v>6</v>
      </c>
      <c r="B32" s="465">
        <v>43983</v>
      </c>
      <c r="C32" s="466"/>
      <c r="D32" s="390" t="s">
        <v>39</v>
      </c>
      <c r="E32" s="395" t="s">
        <v>3630</v>
      </c>
      <c r="F32" s="395">
        <v>1304</v>
      </c>
      <c r="G32" s="395">
        <v>1345</v>
      </c>
      <c r="H32" s="395">
        <v>1284</v>
      </c>
      <c r="I32" s="395" t="s">
        <v>3650</v>
      </c>
      <c r="J32" s="65" t="s">
        <v>3695</v>
      </c>
      <c r="K32" s="65">
        <f>F32-H32</f>
        <v>20</v>
      </c>
      <c r="L32" s="391">
        <f t="shared" ref="L32" si="9">K32/F32</f>
        <v>1.5337423312883436E-2</v>
      </c>
      <c r="M32" s="467"/>
      <c r="N32" s="468"/>
      <c r="O32" s="65" t="s">
        <v>601</v>
      </c>
      <c r="P32" s="472">
        <v>43983</v>
      </c>
      <c r="Q32" s="7"/>
      <c r="R32" s="345" t="s">
        <v>604</v>
      </c>
      <c r="S32" s="437"/>
      <c r="T32" s="437"/>
      <c r="U32" s="437"/>
      <c r="V32" s="437"/>
      <c r="W32" s="437"/>
      <c r="X32" s="437"/>
      <c r="Y32" s="437"/>
      <c r="Z32" s="437"/>
      <c r="AA32" s="437"/>
    </row>
    <row r="33" spans="1:27" s="417" customFormat="1" ht="15" customHeight="1">
      <c r="A33" s="398">
        <v>7</v>
      </c>
      <c r="B33" s="422">
        <v>43983</v>
      </c>
      <c r="C33" s="379"/>
      <c r="D33" s="380" t="s">
        <v>95</v>
      </c>
      <c r="E33" s="421" t="s">
        <v>602</v>
      </c>
      <c r="F33" s="421" t="s">
        <v>3651</v>
      </c>
      <c r="G33" s="403"/>
      <c r="H33" s="403">
        <v>3890</v>
      </c>
      <c r="I33" s="421" t="s">
        <v>3652</v>
      </c>
      <c r="J33" s="402" t="s">
        <v>603</v>
      </c>
      <c r="K33" s="402"/>
      <c r="L33" s="382"/>
      <c r="M33" s="399"/>
      <c r="N33" s="399"/>
      <c r="O33" s="402"/>
      <c r="P33" s="399"/>
      <c r="Q33" s="7"/>
      <c r="R33" s="345" t="s">
        <v>604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27" s="417" customFormat="1" ht="15" customHeight="1">
      <c r="A34" s="464">
        <v>8</v>
      </c>
      <c r="B34" s="465">
        <v>43983</v>
      </c>
      <c r="C34" s="466"/>
      <c r="D34" s="390" t="s">
        <v>143</v>
      </c>
      <c r="E34" s="395" t="s">
        <v>3630</v>
      </c>
      <c r="F34" s="395">
        <v>5815</v>
      </c>
      <c r="G34" s="395">
        <v>6000</v>
      </c>
      <c r="H34" s="395">
        <v>5690</v>
      </c>
      <c r="I34" s="395">
        <v>5400</v>
      </c>
      <c r="J34" s="65" t="s">
        <v>3667</v>
      </c>
      <c r="K34" s="65">
        <f>F34-H34</f>
        <v>125</v>
      </c>
      <c r="L34" s="391">
        <f t="shared" ref="L34" si="10">K34/F34</f>
        <v>2.1496130696474634E-2</v>
      </c>
      <c r="M34" s="467"/>
      <c r="N34" s="468"/>
      <c r="O34" s="65" t="s">
        <v>601</v>
      </c>
      <c r="P34" s="469">
        <v>43984</v>
      </c>
      <c r="Q34" s="7"/>
      <c r="R34" s="345" t="s">
        <v>3188</v>
      </c>
      <c r="S34" s="437"/>
      <c r="T34" s="437"/>
      <c r="U34" s="437"/>
      <c r="V34" s="437"/>
      <c r="W34" s="437"/>
      <c r="X34" s="437"/>
      <c r="Y34" s="437"/>
      <c r="Z34" s="437"/>
      <c r="AA34" s="437"/>
    </row>
    <row r="35" spans="1:27" s="417" customFormat="1" ht="15" customHeight="1">
      <c r="A35" s="464">
        <v>9</v>
      </c>
      <c r="B35" s="465">
        <v>43983</v>
      </c>
      <c r="C35" s="466"/>
      <c r="D35" s="390" t="s">
        <v>179</v>
      </c>
      <c r="E35" s="395" t="s">
        <v>602</v>
      </c>
      <c r="F35" s="395">
        <v>462</v>
      </c>
      <c r="G35" s="395">
        <v>442</v>
      </c>
      <c r="H35" s="395">
        <v>473</v>
      </c>
      <c r="I35" s="395">
        <v>500</v>
      </c>
      <c r="J35" s="65" t="s">
        <v>3659</v>
      </c>
      <c r="K35" s="65">
        <f>H35-F35</f>
        <v>11</v>
      </c>
      <c r="L35" s="391">
        <f t="shared" ref="L35:L38" si="11">K35/F35</f>
        <v>2.3809523809523808E-2</v>
      </c>
      <c r="M35" s="467"/>
      <c r="N35" s="468"/>
      <c r="O35" s="65" t="s">
        <v>601</v>
      </c>
      <c r="P35" s="469">
        <v>43984</v>
      </c>
      <c r="Q35" s="7"/>
      <c r="R35" s="345" t="s">
        <v>3188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7" s="417" customFormat="1" ht="15" customHeight="1">
      <c r="A36" s="495">
        <v>10</v>
      </c>
      <c r="B36" s="496">
        <v>43984</v>
      </c>
      <c r="C36" s="497"/>
      <c r="D36" s="488" t="s">
        <v>56</v>
      </c>
      <c r="E36" s="489" t="s">
        <v>3630</v>
      </c>
      <c r="F36" s="489">
        <v>400.5</v>
      </c>
      <c r="G36" s="489">
        <v>412</v>
      </c>
      <c r="H36" s="489">
        <v>422.5</v>
      </c>
      <c r="I36" s="489" t="s">
        <v>3660</v>
      </c>
      <c r="J36" s="492" t="s">
        <v>3668</v>
      </c>
      <c r="K36" s="492">
        <f>F36-H36</f>
        <v>-22</v>
      </c>
      <c r="L36" s="498">
        <f t="shared" si="11"/>
        <v>-5.4931335830212237E-2</v>
      </c>
      <c r="M36" s="499"/>
      <c r="N36" s="500"/>
      <c r="O36" s="492" t="s">
        <v>665</v>
      </c>
      <c r="P36" s="501">
        <v>43985</v>
      </c>
      <c r="Q36" s="7"/>
      <c r="R36" s="345" t="s">
        <v>604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7" s="417" customFormat="1" ht="15" customHeight="1">
      <c r="A37" s="464">
        <v>11</v>
      </c>
      <c r="B37" s="465">
        <v>43984</v>
      </c>
      <c r="C37" s="466"/>
      <c r="D37" s="390" t="s">
        <v>3665</v>
      </c>
      <c r="E37" s="395" t="s">
        <v>602</v>
      </c>
      <c r="F37" s="395">
        <v>500</v>
      </c>
      <c r="G37" s="395">
        <v>480</v>
      </c>
      <c r="H37" s="395">
        <v>512</v>
      </c>
      <c r="I37" s="395">
        <v>540</v>
      </c>
      <c r="J37" s="65" t="s">
        <v>3682</v>
      </c>
      <c r="K37" s="65">
        <f>H37-F37</f>
        <v>12</v>
      </c>
      <c r="L37" s="391">
        <f t="shared" si="11"/>
        <v>2.4E-2</v>
      </c>
      <c r="M37" s="467"/>
      <c r="N37" s="468"/>
      <c r="O37" s="65" t="s">
        <v>601</v>
      </c>
      <c r="P37" s="469">
        <v>43985</v>
      </c>
      <c r="Q37" s="7"/>
      <c r="R37" s="345" t="s">
        <v>3188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7" s="417" customFormat="1" ht="15" customHeight="1">
      <c r="A38" s="464">
        <v>12</v>
      </c>
      <c r="B38" s="465">
        <v>43984</v>
      </c>
      <c r="C38" s="466"/>
      <c r="D38" s="390" t="s">
        <v>47</v>
      </c>
      <c r="E38" s="395" t="s">
        <v>3630</v>
      </c>
      <c r="F38" s="395">
        <v>192</v>
      </c>
      <c r="G38" s="395">
        <v>198</v>
      </c>
      <c r="H38" s="395">
        <v>187</v>
      </c>
      <c r="I38" s="395" t="s">
        <v>3666</v>
      </c>
      <c r="J38" s="65" t="s">
        <v>3670</v>
      </c>
      <c r="K38" s="65">
        <f>F38-H38</f>
        <v>5</v>
      </c>
      <c r="L38" s="391">
        <f t="shared" si="11"/>
        <v>2.6041666666666668E-2</v>
      </c>
      <c r="M38" s="467"/>
      <c r="N38" s="468"/>
      <c r="O38" s="65" t="s">
        <v>601</v>
      </c>
      <c r="P38" s="469">
        <v>43985</v>
      </c>
      <c r="Q38" s="7"/>
      <c r="R38" s="345" t="s">
        <v>3188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7" s="417" customFormat="1" ht="15" customHeight="1">
      <c r="A39" s="464">
        <v>13</v>
      </c>
      <c r="B39" s="465">
        <v>43985</v>
      </c>
      <c r="C39" s="466"/>
      <c r="D39" s="390" t="s">
        <v>92</v>
      </c>
      <c r="E39" s="395" t="s">
        <v>602</v>
      </c>
      <c r="F39" s="395">
        <v>2385</v>
      </c>
      <c r="G39" s="395">
        <v>2285</v>
      </c>
      <c r="H39" s="395">
        <v>2422.5</v>
      </c>
      <c r="I39" s="395" t="s">
        <v>3647</v>
      </c>
      <c r="J39" s="65" t="s">
        <v>3669</v>
      </c>
      <c r="K39" s="65">
        <f>H39-F39</f>
        <v>37.5</v>
      </c>
      <c r="L39" s="391">
        <f t="shared" ref="L39:L41" si="12">K39/F39</f>
        <v>1.5723270440251572E-2</v>
      </c>
      <c r="M39" s="467"/>
      <c r="N39" s="468"/>
      <c r="O39" s="65" t="s">
        <v>601</v>
      </c>
      <c r="P39" s="472">
        <v>43985</v>
      </c>
      <c r="Q39" s="7"/>
      <c r="R39" s="345" t="s">
        <v>3188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7" s="417" customFormat="1" ht="15" customHeight="1">
      <c r="A40" s="464">
        <v>14</v>
      </c>
      <c r="B40" s="465">
        <v>43985</v>
      </c>
      <c r="C40" s="466"/>
      <c r="D40" s="390" t="s">
        <v>39</v>
      </c>
      <c r="E40" s="395" t="s">
        <v>3630</v>
      </c>
      <c r="F40" s="395">
        <v>1304</v>
      </c>
      <c r="G40" s="395">
        <v>1345</v>
      </c>
      <c r="H40" s="395">
        <v>1282.5</v>
      </c>
      <c r="I40" s="395" t="s">
        <v>3650</v>
      </c>
      <c r="J40" s="65" t="s">
        <v>3681</v>
      </c>
      <c r="K40" s="65">
        <f>F40-H40</f>
        <v>21.5</v>
      </c>
      <c r="L40" s="391">
        <f t="shared" si="12"/>
        <v>1.6487730061349692E-2</v>
      </c>
      <c r="M40" s="467"/>
      <c r="N40" s="468"/>
      <c r="O40" s="65" t="s">
        <v>601</v>
      </c>
      <c r="P40" s="472">
        <v>43985</v>
      </c>
      <c r="Q40" s="7"/>
      <c r="R40" s="345" t="s">
        <v>604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7" s="417" customFormat="1" ht="15" customHeight="1">
      <c r="A41" s="504">
        <v>15</v>
      </c>
      <c r="B41" s="505">
        <v>43985</v>
      </c>
      <c r="C41" s="506"/>
      <c r="D41" s="507" t="s">
        <v>3673</v>
      </c>
      <c r="E41" s="508" t="s">
        <v>3630</v>
      </c>
      <c r="F41" s="508">
        <v>340</v>
      </c>
      <c r="G41" s="508">
        <v>352</v>
      </c>
      <c r="H41" s="508">
        <v>339</v>
      </c>
      <c r="I41" s="508">
        <v>320</v>
      </c>
      <c r="J41" s="509" t="s">
        <v>3696</v>
      </c>
      <c r="K41" s="509">
        <f>F41-H41</f>
        <v>1</v>
      </c>
      <c r="L41" s="510">
        <f t="shared" si="12"/>
        <v>2.9411764705882353E-3</v>
      </c>
      <c r="M41" s="511"/>
      <c r="N41" s="512"/>
      <c r="O41" s="509" t="s">
        <v>710</v>
      </c>
      <c r="P41" s="513">
        <v>43987</v>
      </c>
      <c r="Q41" s="7"/>
      <c r="R41" s="345" t="s">
        <v>604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7" s="417" customFormat="1" ht="15" customHeight="1">
      <c r="A42" s="495">
        <v>16</v>
      </c>
      <c r="B42" s="496">
        <v>43985</v>
      </c>
      <c r="C42" s="497"/>
      <c r="D42" s="488" t="s">
        <v>471</v>
      </c>
      <c r="E42" s="489" t="s">
        <v>602</v>
      </c>
      <c r="F42" s="489">
        <v>297</v>
      </c>
      <c r="G42" s="489">
        <v>288</v>
      </c>
      <c r="H42" s="489">
        <v>288</v>
      </c>
      <c r="I42" s="489" t="s">
        <v>3674</v>
      </c>
      <c r="J42" s="492" t="s">
        <v>3675</v>
      </c>
      <c r="K42" s="492">
        <f>H42-F42</f>
        <v>-9</v>
      </c>
      <c r="L42" s="498">
        <f t="shared" ref="L42:L43" si="13">K42/F42</f>
        <v>-3.0303030303030304E-2</v>
      </c>
      <c r="M42" s="499"/>
      <c r="N42" s="500"/>
      <c r="O42" s="492" t="s">
        <v>665</v>
      </c>
      <c r="P42" s="502">
        <v>43985</v>
      </c>
      <c r="Q42" s="7"/>
      <c r="R42" s="345" t="s">
        <v>3188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7" s="417" customFormat="1" ht="15" customHeight="1">
      <c r="A43" s="464">
        <v>17</v>
      </c>
      <c r="B43" s="465">
        <v>43985</v>
      </c>
      <c r="C43" s="466"/>
      <c r="D43" s="390" t="s">
        <v>3676</v>
      </c>
      <c r="E43" s="395" t="s">
        <v>3630</v>
      </c>
      <c r="F43" s="395">
        <v>144.5</v>
      </c>
      <c r="G43" s="395">
        <v>150.5</v>
      </c>
      <c r="H43" s="395">
        <v>141</v>
      </c>
      <c r="I43" s="395" t="s">
        <v>3677</v>
      </c>
      <c r="J43" s="65" t="s">
        <v>3687</v>
      </c>
      <c r="K43" s="65">
        <f>F43-H43</f>
        <v>3.5</v>
      </c>
      <c r="L43" s="391">
        <f t="shared" si="13"/>
        <v>2.4221453287197232E-2</v>
      </c>
      <c r="M43" s="467"/>
      <c r="N43" s="468"/>
      <c r="O43" s="65" t="s">
        <v>601</v>
      </c>
      <c r="P43" s="469">
        <v>43986</v>
      </c>
      <c r="Q43" s="7"/>
      <c r="R43" s="345" t="s">
        <v>604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7" s="417" customFormat="1" ht="15" customHeight="1">
      <c r="A44" s="464">
        <v>18</v>
      </c>
      <c r="B44" s="465">
        <v>43986</v>
      </c>
      <c r="C44" s="466"/>
      <c r="D44" s="390" t="s">
        <v>187</v>
      </c>
      <c r="E44" s="395" t="s">
        <v>3630</v>
      </c>
      <c r="F44" s="395">
        <v>321</v>
      </c>
      <c r="G44" s="395">
        <v>332</v>
      </c>
      <c r="H44" s="395">
        <v>315.5</v>
      </c>
      <c r="I44" s="395">
        <v>302</v>
      </c>
      <c r="J44" s="65" t="s">
        <v>3694</v>
      </c>
      <c r="K44" s="65">
        <f>F44-H44</f>
        <v>5.5</v>
      </c>
      <c r="L44" s="391">
        <f t="shared" ref="L44:L45" si="14">K44/F44</f>
        <v>1.7133956386292833E-2</v>
      </c>
      <c r="M44" s="467"/>
      <c r="N44" s="468"/>
      <c r="O44" s="65" t="s">
        <v>601</v>
      </c>
      <c r="P44" s="472">
        <v>43986</v>
      </c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7" s="417" customFormat="1" ht="15" customHeight="1">
      <c r="A45" s="495">
        <v>19</v>
      </c>
      <c r="B45" s="496">
        <v>43987</v>
      </c>
      <c r="C45" s="497"/>
      <c r="D45" s="488" t="s">
        <v>115</v>
      </c>
      <c r="E45" s="489" t="s">
        <v>3630</v>
      </c>
      <c r="F45" s="489">
        <v>147.5</v>
      </c>
      <c r="G45" s="489">
        <v>152</v>
      </c>
      <c r="H45" s="489">
        <v>153</v>
      </c>
      <c r="I45" s="489" t="s">
        <v>3702</v>
      </c>
      <c r="J45" s="492" t="s">
        <v>3766</v>
      </c>
      <c r="K45" s="492">
        <f>F45-H45</f>
        <v>-5.5</v>
      </c>
      <c r="L45" s="498">
        <f t="shared" si="14"/>
        <v>-3.7288135593220341E-2</v>
      </c>
      <c r="M45" s="499"/>
      <c r="N45" s="500"/>
      <c r="O45" s="492" t="s">
        <v>665</v>
      </c>
      <c r="P45" s="501">
        <v>43990</v>
      </c>
      <c r="Q45" s="7"/>
      <c r="R45" s="345" t="s">
        <v>604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7" s="417" customFormat="1" ht="15" customHeight="1">
      <c r="A46" s="398">
        <v>20</v>
      </c>
      <c r="B46" s="422">
        <v>43987</v>
      </c>
      <c r="C46" s="379"/>
      <c r="D46" s="380" t="s">
        <v>47</v>
      </c>
      <c r="E46" s="421" t="s">
        <v>3630</v>
      </c>
      <c r="F46" s="421" t="s">
        <v>3703</v>
      </c>
      <c r="G46" s="403">
        <v>198</v>
      </c>
      <c r="H46" s="403"/>
      <c r="I46" s="421">
        <v>180</v>
      </c>
      <c r="J46" s="402" t="s">
        <v>603</v>
      </c>
      <c r="K46" s="402"/>
      <c r="L46" s="382"/>
      <c r="M46" s="475"/>
      <c r="N46" s="476"/>
      <c r="O46" s="402"/>
      <c r="P46" s="485"/>
      <c r="Q46" s="7"/>
      <c r="R46" s="345" t="s">
        <v>3188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7" s="417" customFormat="1" ht="15" customHeight="1">
      <c r="A47" s="398">
        <v>21</v>
      </c>
      <c r="B47" s="422">
        <v>43990</v>
      </c>
      <c r="C47" s="379"/>
      <c r="D47" s="380" t="s">
        <v>147</v>
      </c>
      <c r="E47" s="421" t="s">
        <v>602</v>
      </c>
      <c r="F47" s="421" t="s">
        <v>3710</v>
      </c>
      <c r="G47" s="403">
        <v>880</v>
      </c>
      <c r="H47" s="403"/>
      <c r="I47" s="421" t="s">
        <v>3711</v>
      </c>
      <c r="J47" s="402" t="s">
        <v>603</v>
      </c>
      <c r="K47" s="402"/>
      <c r="L47" s="382"/>
      <c r="M47" s="475"/>
      <c r="N47" s="476"/>
      <c r="O47" s="402"/>
      <c r="P47" s="485"/>
      <c r="Q47" s="7"/>
      <c r="R47" s="345" t="s">
        <v>3188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27" s="417" customFormat="1" ht="15" customHeight="1">
      <c r="A48" s="464">
        <v>22</v>
      </c>
      <c r="B48" s="465">
        <v>43990</v>
      </c>
      <c r="C48" s="466"/>
      <c r="D48" s="390" t="s">
        <v>39</v>
      </c>
      <c r="E48" s="395" t="s">
        <v>3630</v>
      </c>
      <c r="F48" s="395">
        <v>1306</v>
      </c>
      <c r="G48" s="395">
        <v>1345</v>
      </c>
      <c r="H48" s="395">
        <v>1282.5</v>
      </c>
      <c r="I48" s="395" t="s">
        <v>3650</v>
      </c>
      <c r="J48" s="65" t="s">
        <v>3765</v>
      </c>
      <c r="K48" s="65">
        <f>F48-H48</f>
        <v>23.5</v>
      </c>
      <c r="L48" s="391">
        <f t="shared" ref="L48" si="15">K48/F48</f>
        <v>1.7993874425727412E-2</v>
      </c>
      <c r="M48" s="467"/>
      <c r="N48" s="468"/>
      <c r="O48" s="65" t="s">
        <v>601</v>
      </c>
      <c r="P48" s="472">
        <v>43990</v>
      </c>
      <c r="Q48" s="7"/>
      <c r="R48" s="345" t="s">
        <v>604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34" s="417" customFormat="1" ht="15" customHeight="1">
      <c r="A49" s="464">
        <v>23</v>
      </c>
      <c r="B49" s="465">
        <v>43990</v>
      </c>
      <c r="C49" s="466"/>
      <c r="D49" s="390" t="s">
        <v>3713</v>
      </c>
      <c r="E49" s="395" t="s">
        <v>3630</v>
      </c>
      <c r="F49" s="395">
        <v>5820</v>
      </c>
      <c r="G49" s="395">
        <v>6030</v>
      </c>
      <c r="H49" s="395">
        <v>5720</v>
      </c>
      <c r="I49" s="395" t="s">
        <v>3714</v>
      </c>
      <c r="J49" s="65" t="s">
        <v>3715</v>
      </c>
      <c r="K49" s="65">
        <f>F49-H49</f>
        <v>100</v>
      </c>
      <c r="L49" s="391">
        <f t="shared" ref="L49" si="16">K49/F49</f>
        <v>1.7182130584192441E-2</v>
      </c>
      <c r="M49" s="467"/>
      <c r="N49" s="468"/>
      <c r="O49" s="65" t="s">
        <v>601</v>
      </c>
      <c r="P49" s="472">
        <v>43990</v>
      </c>
      <c r="Q49" s="7"/>
      <c r="R49" s="345" t="s">
        <v>3188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34" s="417" customFormat="1" ht="15" customHeight="1">
      <c r="A50" s="398">
        <v>24</v>
      </c>
      <c r="B50" s="422">
        <v>43990</v>
      </c>
      <c r="C50" s="379"/>
      <c r="D50" s="380" t="s">
        <v>527</v>
      </c>
      <c r="E50" s="421" t="s">
        <v>602</v>
      </c>
      <c r="F50" s="421" t="s">
        <v>3716</v>
      </c>
      <c r="G50" s="403">
        <v>389</v>
      </c>
      <c r="H50" s="403"/>
      <c r="I50" s="421" t="s">
        <v>3717</v>
      </c>
      <c r="J50" s="402" t="s">
        <v>603</v>
      </c>
      <c r="K50" s="402"/>
      <c r="L50" s="382"/>
      <c r="M50" s="475"/>
      <c r="N50" s="476"/>
      <c r="O50" s="402"/>
      <c r="P50" s="485"/>
      <c r="Q50" s="7"/>
      <c r="R50" s="345" t="s">
        <v>604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34" s="417" customFormat="1" ht="15" customHeight="1">
      <c r="A51" s="398">
        <v>25</v>
      </c>
      <c r="B51" s="422">
        <v>43990</v>
      </c>
      <c r="C51" s="379"/>
      <c r="D51" s="380" t="s">
        <v>111</v>
      </c>
      <c r="E51" s="421" t="s">
        <v>602</v>
      </c>
      <c r="F51" s="421" t="s">
        <v>3718</v>
      </c>
      <c r="G51" s="403">
        <v>988</v>
      </c>
      <c r="H51" s="403"/>
      <c r="I51" s="421" t="s">
        <v>3719</v>
      </c>
      <c r="J51" s="402" t="s">
        <v>603</v>
      </c>
      <c r="K51" s="402"/>
      <c r="L51" s="382"/>
      <c r="M51" s="475"/>
      <c r="N51" s="476"/>
      <c r="O51" s="402"/>
      <c r="P51" s="485"/>
      <c r="Q51" s="7"/>
      <c r="R51" s="345" t="s">
        <v>604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34" s="417" customFormat="1" ht="15" customHeight="1">
      <c r="A52" s="398">
        <v>26</v>
      </c>
      <c r="B52" s="422">
        <v>43990</v>
      </c>
      <c r="C52" s="379"/>
      <c r="D52" s="380" t="s">
        <v>281</v>
      </c>
      <c r="E52" s="421" t="s">
        <v>602</v>
      </c>
      <c r="F52" s="421" t="s">
        <v>3720</v>
      </c>
      <c r="G52" s="403">
        <v>755</v>
      </c>
      <c r="H52" s="403"/>
      <c r="I52" s="421" t="s">
        <v>3721</v>
      </c>
      <c r="J52" s="402" t="s">
        <v>603</v>
      </c>
      <c r="K52" s="402"/>
      <c r="L52" s="382"/>
      <c r="M52" s="475"/>
      <c r="N52" s="476"/>
      <c r="O52" s="402"/>
      <c r="P52" s="485"/>
      <c r="Q52" s="7"/>
      <c r="R52" s="345" t="s">
        <v>3188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34" s="417" customFormat="1" ht="15" customHeight="1">
      <c r="A53" s="398"/>
      <c r="B53" s="422"/>
      <c r="C53" s="379"/>
      <c r="D53" s="380"/>
      <c r="E53" s="421"/>
      <c r="F53" s="421"/>
      <c r="G53" s="403"/>
      <c r="H53" s="403"/>
      <c r="I53" s="421"/>
      <c r="J53" s="402"/>
      <c r="K53" s="402"/>
      <c r="L53" s="382"/>
      <c r="M53" s="475"/>
      <c r="N53" s="476"/>
      <c r="O53" s="402"/>
      <c r="P53" s="485"/>
      <c r="Q53" s="7"/>
      <c r="R53" s="345"/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34" s="417" customFormat="1" ht="15" customHeight="1">
      <c r="A54" s="398"/>
      <c r="B54" s="422"/>
      <c r="C54" s="379"/>
      <c r="D54" s="380"/>
      <c r="E54" s="421"/>
      <c r="F54" s="421"/>
      <c r="G54" s="403"/>
      <c r="H54" s="403"/>
      <c r="I54" s="421"/>
      <c r="J54" s="402"/>
      <c r="K54" s="402"/>
      <c r="L54" s="382"/>
      <c r="M54" s="475"/>
      <c r="N54" s="476"/>
      <c r="O54" s="402"/>
      <c r="P54" s="485"/>
      <c r="Q54" s="7"/>
      <c r="R54" s="345"/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34" ht="15" customHeight="1">
      <c r="A55" s="398"/>
      <c r="B55" s="422"/>
      <c r="C55" s="379"/>
      <c r="D55" s="428"/>
      <c r="E55" s="421"/>
      <c r="F55" s="470"/>
      <c r="G55" s="470"/>
      <c r="H55" s="470"/>
      <c r="I55" s="470"/>
      <c r="J55" s="471"/>
      <c r="K55" s="470"/>
      <c r="L55" s="470"/>
      <c r="M55" s="381"/>
      <c r="N55" s="383"/>
      <c r="O55" s="383"/>
      <c r="P55" s="384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44.25" customHeight="1">
      <c r="A56" s="23" t="s">
        <v>605</v>
      </c>
      <c r="B56" s="39"/>
      <c r="C56" s="39"/>
      <c r="D56" s="40"/>
      <c r="E56" s="36"/>
      <c r="F56" s="36"/>
      <c r="G56" s="35"/>
      <c r="H56" s="35"/>
      <c r="I56" s="36"/>
      <c r="J56" s="17"/>
      <c r="K56" s="80"/>
      <c r="L56" s="81"/>
      <c r="M56" s="80"/>
      <c r="N56" s="82"/>
      <c r="O56" s="80"/>
      <c r="P56" s="82"/>
      <c r="Q56" s="16"/>
      <c r="R56" s="12"/>
      <c r="S56" s="16"/>
      <c r="T56" s="16"/>
      <c r="U56" s="16"/>
      <c r="V56" s="16"/>
      <c r="W56" s="16"/>
      <c r="X56" s="16"/>
      <c r="Y56" s="16"/>
      <c r="Z56" s="5"/>
      <c r="AA56" s="5"/>
      <c r="AB56" s="5"/>
    </row>
    <row r="57" spans="1:34" s="6" customFormat="1">
      <c r="A57" s="29" t="s">
        <v>606</v>
      </c>
      <c r="B57" s="23"/>
      <c r="C57" s="23"/>
      <c r="D57" s="23"/>
      <c r="E57" s="5"/>
      <c r="F57" s="30" t="s">
        <v>607</v>
      </c>
      <c r="G57" s="41"/>
      <c r="H57" s="42"/>
      <c r="I57" s="83"/>
      <c r="J57" s="17"/>
      <c r="K57" s="84"/>
      <c r="L57" s="85"/>
      <c r="M57" s="86"/>
      <c r="N57" s="87"/>
      <c r="O57" s="88"/>
      <c r="P57" s="5"/>
      <c r="Q57" s="4"/>
      <c r="R57" s="12"/>
      <c r="Z57" s="9"/>
      <c r="AA57" s="9"/>
      <c r="AB57" s="9"/>
      <c r="AC57" s="9"/>
      <c r="AD57" s="9"/>
      <c r="AE57" s="9"/>
      <c r="AF57" s="9"/>
      <c r="AG57" s="9"/>
      <c r="AH57" s="9"/>
    </row>
    <row r="58" spans="1:34" s="9" customFormat="1" ht="14.25" customHeight="1">
      <c r="A58" s="29"/>
      <c r="B58" s="23"/>
      <c r="C58" s="23"/>
      <c r="D58" s="23"/>
      <c r="E58" s="32"/>
      <c r="F58" s="30" t="s">
        <v>609</v>
      </c>
      <c r="G58" s="41"/>
      <c r="H58" s="42"/>
      <c r="I58" s="83"/>
      <c r="J58" s="17"/>
      <c r="K58" s="84"/>
      <c r="L58" s="85"/>
      <c r="M58" s="86"/>
      <c r="N58" s="87"/>
      <c r="O58" s="88"/>
      <c r="P58" s="5"/>
      <c r="Q58" s="4"/>
      <c r="R58" s="12"/>
      <c r="S58" s="6"/>
      <c r="Y58" s="6"/>
      <c r="Z58" s="6"/>
    </row>
    <row r="59" spans="1:34" s="9" customFormat="1" ht="14.25" customHeight="1">
      <c r="A59" s="23"/>
      <c r="B59" s="23"/>
      <c r="C59" s="23"/>
      <c r="D59" s="23"/>
      <c r="E59" s="32"/>
      <c r="F59" s="17"/>
      <c r="G59" s="17"/>
      <c r="H59" s="31"/>
      <c r="I59" s="36"/>
      <c r="J59" s="72"/>
      <c r="K59" s="69"/>
      <c r="L59" s="70"/>
      <c r="M59" s="17"/>
      <c r="N59" s="73"/>
      <c r="O59" s="57"/>
      <c r="P59" s="8"/>
      <c r="Q59" s="4"/>
      <c r="R59" s="12"/>
      <c r="S59" s="6"/>
      <c r="Y59" s="6"/>
      <c r="Z59" s="6"/>
    </row>
    <row r="60" spans="1:34" s="9" customFormat="1" ht="15">
      <c r="A60" s="43" t="s">
        <v>616</v>
      </c>
      <c r="B60" s="43"/>
      <c r="C60" s="43"/>
      <c r="D60" s="43"/>
      <c r="E60" s="32"/>
      <c r="F60" s="17"/>
      <c r="G60" s="12"/>
      <c r="H60" s="17"/>
      <c r="I60" s="12"/>
      <c r="J60" s="89"/>
      <c r="K60" s="12"/>
      <c r="L60" s="12"/>
      <c r="M60" s="12"/>
      <c r="N60" s="12"/>
      <c r="O60" s="90"/>
      <c r="P60"/>
      <c r="Q60" s="4"/>
      <c r="R60" s="12"/>
      <c r="S60" s="6"/>
      <c r="Y60" s="6"/>
      <c r="Z60" s="6"/>
    </row>
    <row r="61" spans="1:34" s="9" customFormat="1" ht="38.25">
      <c r="A61" s="21" t="s">
        <v>16</v>
      </c>
      <c r="B61" s="21" t="s">
        <v>576</v>
      </c>
      <c r="C61" s="21"/>
      <c r="D61" s="22" t="s">
        <v>589</v>
      </c>
      <c r="E61" s="21" t="s">
        <v>590</v>
      </c>
      <c r="F61" s="21" t="s">
        <v>591</v>
      </c>
      <c r="G61" s="21" t="s">
        <v>611</v>
      </c>
      <c r="H61" s="21" t="s">
        <v>593</v>
      </c>
      <c r="I61" s="21" t="s">
        <v>594</v>
      </c>
      <c r="J61" s="20" t="s">
        <v>595</v>
      </c>
      <c r="K61" s="78" t="s">
        <v>617</v>
      </c>
      <c r="L61" s="78" t="s">
        <v>613</v>
      </c>
      <c r="M61" s="21" t="s">
        <v>614</v>
      </c>
      <c r="N61" s="20" t="s">
        <v>598</v>
      </c>
      <c r="O61" s="91" t="s">
        <v>599</v>
      </c>
      <c r="P61" s="5"/>
      <c r="Q61" s="4"/>
      <c r="R61" s="17"/>
      <c r="S61" s="6"/>
      <c r="Y61" s="6"/>
      <c r="Z61" s="6"/>
    </row>
    <row r="62" spans="1:34" s="9" customFormat="1" ht="14.25">
      <c r="A62" s="459">
        <v>1</v>
      </c>
      <c r="B62" s="449">
        <v>43986</v>
      </c>
      <c r="C62" s="449"/>
      <c r="D62" s="390" t="s">
        <v>3688</v>
      </c>
      <c r="E62" s="395" t="s">
        <v>3630</v>
      </c>
      <c r="F62" s="395">
        <v>10070</v>
      </c>
      <c r="G62" s="448">
        <v>10230</v>
      </c>
      <c r="H62" s="448">
        <v>9980</v>
      </c>
      <c r="I62" s="474" t="s">
        <v>3689</v>
      </c>
      <c r="J62" s="65" t="s">
        <v>3690</v>
      </c>
      <c r="K62" s="65">
        <f t="shared" ref="K62" si="17">L62*M62</f>
        <v>6750</v>
      </c>
      <c r="L62" s="65">
        <f>F62-H62</f>
        <v>90</v>
      </c>
      <c r="M62" s="65">
        <v>75</v>
      </c>
      <c r="N62" s="65" t="s">
        <v>601</v>
      </c>
      <c r="O62" s="503">
        <v>43986</v>
      </c>
      <c r="P62" s="404"/>
      <c r="Q62" s="404"/>
      <c r="R62" s="345" t="s">
        <v>604</v>
      </c>
      <c r="S62" s="40"/>
      <c r="Y62" s="6"/>
      <c r="Z62" s="6"/>
    </row>
    <row r="63" spans="1:34" s="9" customFormat="1" ht="14.25">
      <c r="A63" s="459">
        <v>2</v>
      </c>
      <c r="B63" s="449">
        <v>43987</v>
      </c>
      <c r="C63" s="456"/>
      <c r="D63" s="390" t="s">
        <v>3688</v>
      </c>
      <c r="E63" s="395" t="s">
        <v>3630</v>
      </c>
      <c r="F63" s="395">
        <v>10130</v>
      </c>
      <c r="G63" s="448">
        <v>10270</v>
      </c>
      <c r="H63" s="448">
        <v>10045</v>
      </c>
      <c r="I63" s="474" t="s">
        <v>3698</v>
      </c>
      <c r="J63" s="65" t="s">
        <v>3699</v>
      </c>
      <c r="K63" s="65">
        <f t="shared" ref="K63" si="18">L63*M63</f>
        <v>6375</v>
      </c>
      <c r="L63" s="65">
        <f>F63-H63</f>
        <v>85</v>
      </c>
      <c r="M63" s="65">
        <v>75</v>
      </c>
      <c r="N63" s="65" t="s">
        <v>601</v>
      </c>
      <c r="O63" s="503">
        <v>43987</v>
      </c>
      <c r="P63" s="404"/>
      <c r="Q63" s="404"/>
      <c r="R63" s="345" t="s">
        <v>604</v>
      </c>
      <c r="S63" s="40"/>
      <c r="Y63" s="6"/>
      <c r="Z63" s="6"/>
    </row>
    <row r="64" spans="1:34" s="9" customFormat="1" ht="14.25">
      <c r="A64" s="532"/>
      <c r="B64" s="533"/>
      <c r="C64" s="450"/>
      <c r="D64" s="401"/>
      <c r="E64" s="451"/>
      <c r="F64" s="452"/>
      <c r="G64" s="451"/>
      <c r="H64" s="451"/>
      <c r="I64" s="451"/>
      <c r="J64" s="533"/>
      <c r="K64" s="453"/>
      <c r="L64" s="528"/>
      <c r="M64" s="528"/>
      <c r="N64" s="528"/>
      <c r="O64" s="530"/>
      <c r="P64" s="404"/>
      <c r="Q64" s="404"/>
      <c r="R64" s="345"/>
      <c r="S64" s="40"/>
      <c r="Y64" s="6"/>
      <c r="Z64" s="6"/>
    </row>
    <row r="65" spans="1:34" s="9" customFormat="1" ht="14.25">
      <c r="A65" s="532"/>
      <c r="B65" s="533"/>
      <c r="C65" s="450"/>
      <c r="D65" s="401"/>
      <c r="E65" s="451"/>
      <c r="F65" s="454"/>
      <c r="G65" s="451"/>
      <c r="H65" s="451"/>
      <c r="I65" s="451"/>
      <c r="J65" s="533"/>
      <c r="K65" s="453"/>
      <c r="L65" s="529"/>
      <c r="M65" s="529"/>
      <c r="N65" s="529"/>
      <c r="O65" s="531"/>
      <c r="P65" s="4"/>
      <c r="Q65" s="4"/>
      <c r="R65" s="436"/>
      <c r="S65" s="6"/>
      <c r="Y65" s="6"/>
      <c r="Z65" s="6"/>
    </row>
    <row r="66" spans="1:34" s="9" customFormat="1" ht="14.25">
      <c r="A66" s="532"/>
      <c r="B66" s="533"/>
      <c r="C66" s="450"/>
      <c r="D66" s="401"/>
      <c r="E66" s="451"/>
      <c r="F66" s="452"/>
      <c r="G66" s="451"/>
      <c r="H66" s="451"/>
      <c r="I66" s="451"/>
      <c r="J66" s="533"/>
      <c r="K66" s="453"/>
      <c r="L66" s="528"/>
      <c r="M66" s="528"/>
      <c r="N66" s="528"/>
      <c r="O66" s="530"/>
      <c r="P66" s="4"/>
      <c r="Q66" s="4"/>
      <c r="R66" s="436"/>
      <c r="S66" s="6"/>
      <c r="Y66" s="6"/>
      <c r="Z66" s="6"/>
    </row>
    <row r="67" spans="1:34" s="9" customFormat="1" ht="14.25">
      <c r="A67" s="532"/>
      <c r="B67" s="533"/>
      <c r="C67" s="450"/>
      <c r="D67" s="401"/>
      <c r="E67" s="451"/>
      <c r="F67" s="454"/>
      <c r="G67" s="451"/>
      <c r="H67" s="451"/>
      <c r="I67" s="451"/>
      <c r="J67" s="533"/>
      <c r="K67" s="453"/>
      <c r="L67" s="529"/>
      <c r="M67" s="529"/>
      <c r="N67" s="529"/>
      <c r="O67" s="531"/>
      <c r="P67" s="4"/>
      <c r="Q67" s="4"/>
      <c r="R67" s="436"/>
      <c r="S67" s="6"/>
      <c r="Y67" s="6"/>
      <c r="Z67" s="6"/>
    </row>
    <row r="68" spans="1:34" s="9" customFormat="1" ht="14.25">
      <c r="A68" s="429"/>
      <c r="B68" s="430"/>
      <c r="C68" s="430"/>
      <c r="D68" s="431"/>
      <c r="E68" s="429"/>
      <c r="F68" s="432"/>
      <c r="G68" s="429"/>
      <c r="H68" s="429"/>
      <c r="I68" s="429"/>
      <c r="J68" s="433"/>
      <c r="K68" s="433"/>
      <c r="L68" s="434"/>
      <c r="M68" s="433"/>
      <c r="N68" s="433"/>
      <c r="O68" s="435"/>
      <c r="P68" s="4"/>
      <c r="Q68" s="4"/>
      <c r="R68" s="94"/>
      <c r="S68" s="6"/>
      <c r="Y68" s="6"/>
      <c r="Z68" s="6"/>
    </row>
    <row r="69" spans="1:34" s="9" customFormat="1" ht="15">
      <c r="A69" s="385"/>
      <c r="B69" s="386"/>
      <c r="C69" s="386"/>
      <c r="D69" s="387"/>
      <c r="E69" s="385"/>
      <c r="F69" s="396"/>
      <c r="G69" s="385"/>
      <c r="H69" s="385"/>
      <c r="I69" s="385"/>
      <c r="J69" s="386"/>
      <c r="K69" s="80"/>
      <c r="L69" s="385"/>
      <c r="M69" s="385"/>
      <c r="N69" s="385"/>
      <c r="O69" s="397"/>
      <c r="P69" s="4"/>
      <c r="Q69" s="4"/>
      <c r="R69" s="94"/>
      <c r="S69" s="6"/>
      <c r="Y69" s="6"/>
      <c r="Z69" s="6"/>
    </row>
    <row r="70" spans="1:34" s="6" customFormat="1">
      <c r="A70" s="44"/>
      <c r="B70" s="45"/>
      <c r="C70" s="46"/>
      <c r="D70" s="47"/>
      <c r="E70" s="48"/>
      <c r="F70" s="49"/>
      <c r="G70" s="49"/>
      <c r="H70" s="49"/>
      <c r="I70" s="49"/>
      <c r="J70" s="17"/>
      <c r="K70" s="92"/>
      <c r="L70" s="92"/>
      <c r="M70" s="17"/>
      <c r="N70" s="16"/>
      <c r="O70" s="93"/>
      <c r="P70" s="5"/>
      <c r="Q70" s="4"/>
      <c r="R70" s="17"/>
      <c r="Z70" s="9"/>
      <c r="AA70" s="9"/>
      <c r="AB70" s="9"/>
      <c r="AC70" s="9"/>
      <c r="AD70" s="9"/>
      <c r="AE70" s="9"/>
      <c r="AF70" s="9"/>
      <c r="AG70" s="9"/>
      <c r="AH70" s="9"/>
    </row>
    <row r="71" spans="1:34" s="6" customFormat="1" ht="15">
      <c r="A71" s="50" t="s">
        <v>618</v>
      </c>
      <c r="B71" s="50"/>
      <c r="C71" s="50"/>
      <c r="D71" s="50"/>
      <c r="E71" s="51"/>
      <c r="F71" s="49"/>
      <c r="G71" s="49"/>
      <c r="H71" s="49"/>
      <c r="I71" s="49"/>
      <c r="J71" s="53"/>
      <c r="K71" s="12"/>
      <c r="L71" s="12"/>
      <c r="M71" s="12"/>
      <c r="N71" s="11"/>
      <c r="O71" s="53"/>
      <c r="P71" s="5"/>
      <c r="Q71" s="4"/>
      <c r="R71" s="17"/>
      <c r="Z71" s="9"/>
      <c r="AA71" s="9"/>
      <c r="AB71" s="9"/>
      <c r="AC71" s="9"/>
      <c r="AD71" s="9"/>
      <c r="AE71" s="9"/>
      <c r="AF71" s="9"/>
      <c r="AG71" s="9"/>
      <c r="AH71" s="9"/>
    </row>
    <row r="72" spans="1:34" s="6" customFormat="1" ht="38.25">
      <c r="A72" s="21" t="s">
        <v>16</v>
      </c>
      <c r="B72" s="21" t="s">
        <v>576</v>
      </c>
      <c r="C72" s="21"/>
      <c r="D72" s="22" t="s">
        <v>589</v>
      </c>
      <c r="E72" s="21" t="s">
        <v>590</v>
      </c>
      <c r="F72" s="21" t="s">
        <v>591</v>
      </c>
      <c r="G72" s="52" t="s">
        <v>611</v>
      </c>
      <c r="H72" s="21" t="s">
        <v>593</v>
      </c>
      <c r="I72" s="21" t="s">
        <v>594</v>
      </c>
      <c r="J72" s="20" t="s">
        <v>595</v>
      </c>
      <c r="K72" s="20" t="s">
        <v>619</v>
      </c>
      <c r="L72" s="78" t="s">
        <v>613</v>
      </c>
      <c r="M72" s="21" t="s">
        <v>614</v>
      </c>
      <c r="N72" s="21" t="s">
        <v>598</v>
      </c>
      <c r="O72" s="22" t="s">
        <v>599</v>
      </c>
      <c r="P72" s="5"/>
      <c r="Q72" s="4"/>
      <c r="R72" s="17"/>
      <c r="Z72" s="9"/>
      <c r="AA72" s="9"/>
      <c r="AB72" s="9"/>
      <c r="AC72" s="9"/>
      <c r="AD72" s="9"/>
      <c r="AE72" s="9"/>
      <c r="AF72" s="9"/>
      <c r="AG72" s="9"/>
      <c r="AH72" s="9"/>
    </row>
    <row r="73" spans="1:34" s="40" customFormat="1" ht="14.25">
      <c r="A73" s="459">
        <v>1</v>
      </c>
      <c r="B73" s="449">
        <v>43983</v>
      </c>
      <c r="C73" s="449"/>
      <c r="D73" s="390" t="s">
        <v>3653</v>
      </c>
      <c r="E73" s="395" t="s">
        <v>602</v>
      </c>
      <c r="F73" s="395">
        <v>80.5</v>
      </c>
      <c r="G73" s="448">
        <v>40</v>
      </c>
      <c r="H73" s="448">
        <v>93.5</v>
      </c>
      <c r="I73" s="474" t="s">
        <v>3654</v>
      </c>
      <c r="J73" s="65" t="s">
        <v>3631</v>
      </c>
      <c r="K73" s="65">
        <f t="shared" ref="K73" si="19">L73*M73</f>
        <v>975</v>
      </c>
      <c r="L73" s="65">
        <f t="shared" ref="L73" si="20">H73-F73</f>
        <v>13</v>
      </c>
      <c r="M73" s="65">
        <v>75</v>
      </c>
      <c r="N73" s="65" t="s">
        <v>601</v>
      </c>
      <c r="O73" s="473">
        <v>43983</v>
      </c>
      <c r="P73" s="404"/>
      <c r="Q73" s="404"/>
      <c r="R73" s="345" t="s">
        <v>604</v>
      </c>
      <c r="Z73" s="417"/>
      <c r="AA73" s="417"/>
      <c r="AB73" s="417"/>
      <c r="AC73" s="417"/>
      <c r="AD73" s="417"/>
      <c r="AE73" s="417"/>
      <c r="AF73" s="417"/>
      <c r="AG73" s="417"/>
      <c r="AH73" s="417"/>
    </row>
    <row r="74" spans="1:34" s="40" customFormat="1" ht="14.25">
      <c r="A74" s="486">
        <v>2</v>
      </c>
      <c r="B74" s="487">
        <v>43983</v>
      </c>
      <c r="C74" s="487"/>
      <c r="D74" s="488" t="s">
        <v>3655</v>
      </c>
      <c r="E74" s="489" t="s">
        <v>602</v>
      </c>
      <c r="F74" s="489">
        <v>67</v>
      </c>
      <c r="G74" s="490">
        <v>40</v>
      </c>
      <c r="H74" s="490">
        <v>40</v>
      </c>
      <c r="I74" s="491" t="s">
        <v>3656</v>
      </c>
      <c r="J74" s="492" t="s">
        <v>3664</v>
      </c>
      <c r="K74" s="492">
        <f t="shared" ref="K74" si="21">L74*M74</f>
        <v>-2025</v>
      </c>
      <c r="L74" s="492">
        <f t="shared" ref="L74" si="22">H74-F74</f>
        <v>-27</v>
      </c>
      <c r="M74" s="492">
        <v>75</v>
      </c>
      <c r="N74" s="492" t="s">
        <v>665</v>
      </c>
      <c r="O74" s="493">
        <v>43984</v>
      </c>
      <c r="P74" s="404"/>
      <c r="Q74" s="404"/>
      <c r="R74" s="345" t="s">
        <v>604</v>
      </c>
      <c r="Z74" s="417"/>
      <c r="AA74" s="417"/>
      <c r="AB74" s="417"/>
      <c r="AC74" s="417"/>
      <c r="AD74" s="417"/>
      <c r="AE74" s="417"/>
      <c r="AF74" s="417"/>
      <c r="AG74" s="417"/>
      <c r="AH74" s="417"/>
    </row>
    <row r="75" spans="1:34" s="40" customFormat="1" ht="14.25">
      <c r="A75" s="486">
        <v>3</v>
      </c>
      <c r="B75" s="487">
        <v>43984</v>
      </c>
      <c r="C75" s="487"/>
      <c r="D75" s="488" t="s">
        <v>3653</v>
      </c>
      <c r="E75" s="489" t="s">
        <v>602</v>
      </c>
      <c r="F75" s="489">
        <v>52</v>
      </c>
      <c r="G75" s="490">
        <v>15</v>
      </c>
      <c r="H75" s="490">
        <v>15</v>
      </c>
      <c r="I75" s="491" t="s">
        <v>3663</v>
      </c>
      <c r="J75" s="492" t="s">
        <v>3697</v>
      </c>
      <c r="K75" s="492">
        <f t="shared" ref="K75" si="23">L75*M75</f>
        <v>-2775</v>
      </c>
      <c r="L75" s="492">
        <f t="shared" ref="L75" si="24">H75-F75</f>
        <v>-37</v>
      </c>
      <c r="M75" s="492">
        <v>75</v>
      </c>
      <c r="N75" s="492" t="s">
        <v>665</v>
      </c>
      <c r="O75" s="493">
        <v>43989</v>
      </c>
      <c r="P75" s="404"/>
      <c r="Q75" s="404"/>
      <c r="R75" s="345" t="s">
        <v>604</v>
      </c>
      <c r="Z75" s="417"/>
      <c r="AA75" s="417"/>
      <c r="AB75" s="417"/>
      <c r="AC75" s="417"/>
      <c r="AD75" s="417"/>
      <c r="AE75" s="417"/>
      <c r="AF75" s="417"/>
      <c r="AG75" s="417"/>
      <c r="AH75" s="417"/>
    </row>
    <row r="76" spans="1:34" s="40" customFormat="1" ht="14.25">
      <c r="A76" s="459">
        <v>4</v>
      </c>
      <c r="B76" s="449">
        <v>43985</v>
      </c>
      <c r="C76" s="449"/>
      <c r="D76" s="390" t="s">
        <v>3678</v>
      </c>
      <c r="E76" s="395" t="s">
        <v>602</v>
      </c>
      <c r="F76" s="395">
        <v>3.2</v>
      </c>
      <c r="G76" s="448">
        <v>1.4</v>
      </c>
      <c r="H76" s="448">
        <v>4.0999999999999996</v>
      </c>
      <c r="I76" s="474" t="s">
        <v>3679</v>
      </c>
      <c r="J76" s="65" t="s">
        <v>3680</v>
      </c>
      <c r="K76" s="65">
        <f t="shared" ref="K76" si="25">L76*M76</f>
        <v>2249.9999999999986</v>
      </c>
      <c r="L76" s="65">
        <f t="shared" ref="L76" si="26">H76-F76</f>
        <v>0.89999999999999947</v>
      </c>
      <c r="M76" s="65">
        <v>2500</v>
      </c>
      <c r="N76" s="65" t="s">
        <v>601</v>
      </c>
      <c r="O76" s="473">
        <v>43985</v>
      </c>
      <c r="P76" s="404"/>
      <c r="Q76" s="404"/>
      <c r="R76" s="345" t="s">
        <v>604</v>
      </c>
      <c r="Z76" s="417"/>
      <c r="AA76" s="417"/>
      <c r="AB76" s="417"/>
      <c r="AC76" s="417"/>
      <c r="AD76" s="417"/>
      <c r="AE76" s="417"/>
      <c r="AF76" s="417"/>
      <c r="AG76" s="417"/>
      <c r="AH76" s="417"/>
    </row>
    <row r="77" spans="1:34" s="40" customFormat="1" ht="14.25">
      <c r="A77" s="459">
        <v>5</v>
      </c>
      <c r="B77" s="449">
        <v>43986</v>
      </c>
      <c r="C77" s="449"/>
      <c r="D77" s="390" t="s">
        <v>3691</v>
      </c>
      <c r="E77" s="395" t="s">
        <v>602</v>
      </c>
      <c r="F77" s="395">
        <v>280</v>
      </c>
      <c r="G77" s="448">
        <v>90</v>
      </c>
      <c r="H77" s="448">
        <v>325</v>
      </c>
      <c r="I77" s="474" t="s">
        <v>3692</v>
      </c>
      <c r="J77" s="65" t="s">
        <v>3693</v>
      </c>
      <c r="K77" s="65">
        <f t="shared" ref="K77" si="27">L77*M77</f>
        <v>900</v>
      </c>
      <c r="L77" s="65">
        <f t="shared" ref="L77" si="28">H77-F77</f>
        <v>45</v>
      </c>
      <c r="M77" s="65">
        <v>20</v>
      </c>
      <c r="N77" s="65" t="s">
        <v>601</v>
      </c>
      <c r="O77" s="503">
        <v>43986</v>
      </c>
      <c r="P77" s="404"/>
      <c r="Q77" s="404"/>
      <c r="R77" s="345" t="s">
        <v>604</v>
      </c>
      <c r="Z77" s="417"/>
      <c r="AA77" s="417"/>
      <c r="AB77" s="417"/>
      <c r="AC77" s="417"/>
      <c r="AD77" s="417"/>
      <c r="AE77" s="417"/>
      <c r="AF77" s="417"/>
      <c r="AG77" s="417"/>
      <c r="AH77" s="417"/>
    </row>
    <row r="78" spans="1:34" s="40" customFormat="1" ht="14.25">
      <c r="A78" s="458">
        <v>6</v>
      </c>
      <c r="B78" s="456">
        <v>43987</v>
      </c>
      <c r="C78" s="456"/>
      <c r="D78" s="380" t="s">
        <v>3678</v>
      </c>
      <c r="E78" s="421" t="s">
        <v>602</v>
      </c>
      <c r="F78" s="421" t="s">
        <v>3704</v>
      </c>
      <c r="G78" s="457">
        <v>1.4</v>
      </c>
      <c r="H78" s="457"/>
      <c r="I78" s="421" t="s">
        <v>3679</v>
      </c>
      <c r="J78" s="383" t="s">
        <v>603</v>
      </c>
      <c r="K78" s="383"/>
      <c r="L78" s="383"/>
      <c r="M78" s="383"/>
      <c r="N78" s="383"/>
      <c r="O78" s="399"/>
      <c r="P78" s="404"/>
      <c r="Q78" s="404"/>
      <c r="R78" s="345" t="s">
        <v>604</v>
      </c>
      <c r="Z78" s="417"/>
      <c r="AA78" s="417"/>
      <c r="AB78" s="417"/>
      <c r="AC78" s="417"/>
      <c r="AD78" s="417"/>
      <c r="AE78" s="417"/>
      <c r="AF78" s="417"/>
      <c r="AG78" s="417"/>
      <c r="AH78" s="417"/>
    </row>
    <row r="79" spans="1:34" s="40" customFormat="1" ht="14.25">
      <c r="A79" s="486">
        <v>7</v>
      </c>
      <c r="B79" s="487">
        <v>43987</v>
      </c>
      <c r="C79" s="487"/>
      <c r="D79" s="488" t="s">
        <v>3691</v>
      </c>
      <c r="E79" s="489" t="s">
        <v>602</v>
      </c>
      <c r="F79" s="489">
        <v>265</v>
      </c>
      <c r="G79" s="490">
        <v>90</v>
      </c>
      <c r="H79" s="490">
        <v>72.5</v>
      </c>
      <c r="I79" s="491" t="s">
        <v>3705</v>
      </c>
      <c r="J79" s="492" t="s">
        <v>3712</v>
      </c>
      <c r="K79" s="492">
        <f t="shared" ref="K79" si="29">L79*M79</f>
        <v>-3850</v>
      </c>
      <c r="L79" s="492">
        <f t="shared" ref="L79" si="30">H79-F79</f>
        <v>-192.5</v>
      </c>
      <c r="M79" s="492">
        <v>20</v>
      </c>
      <c r="N79" s="492" t="s">
        <v>665</v>
      </c>
      <c r="O79" s="493">
        <v>43989</v>
      </c>
      <c r="P79" s="404"/>
      <c r="Q79" s="404"/>
      <c r="R79" s="345" t="s">
        <v>604</v>
      </c>
      <c r="Z79" s="417"/>
      <c r="AA79" s="417"/>
      <c r="AB79" s="417"/>
      <c r="AC79" s="417"/>
      <c r="AD79" s="417"/>
      <c r="AE79" s="417"/>
      <c r="AF79" s="417"/>
      <c r="AG79" s="417"/>
      <c r="AH79" s="417"/>
    </row>
    <row r="80" spans="1:34" s="40" customFormat="1" ht="14.25">
      <c r="A80" s="458"/>
      <c r="B80" s="456"/>
      <c r="C80" s="456"/>
      <c r="D80" s="380"/>
      <c r="E80" s="421"/>
      <c r="F80" s="421"/>
      <c r="G80" s="457"/>
      <c r="H80" s="457"/>
      <c r="I80" s="421"/>
      <c r="J80" s="383"/>
      <c r="K80" s="383"/>
      <c r="L80" s="383"/>
      <c r="M80" s="383"/>
      <c r="N80" s="383"/>
      <c r="O80" s="399"/>
      <c r="P80" s="404"/>
      <c r="Q80" s="404"/>
      <c r="R80" s="345"/>
      <c r="Z80" s="417"/>
      <c r="AA80" s="417"/>
      <c r="AB80" s="417"/>
      <c r="AC80" s="417"/>
      <c r="AD80" s="417"/>
      <c r="AE80" s="417"/>
      <c r="AF80" s="417"/>
      <c r="AG80" s="417"/>
      <c r="AH80" s="417"/>
    </row>
    <row r="81" spans="1:34" s="40" customFormat="1" ht="14.25">
      <c r="A81" s="385"/>
      <c r="B81" s="386"/>
      <c r="C81" s="386"/>
      <c r="D81" s="387"/>
      <c r="E81" s="385"/>
      <c r="F81" s="418"/>
      <c r="G81" s="385"/>
      <c r="H81" s="385"/>
      <c r="I81" s="385"/>
      <c r="J81" s="386"/>
      <c r="K81" s="419"/>
      <c r="L81" s="385"/>
      <c r="M81" s="385"/>
      <c r="N81" s="385"/>
      <c r="O81" s="420"/>
      <c r="P81" s="404"/>
      <c r="Q81" s="404"/>
      <c r="R81" s="345"/>
      <c r="Z81" s="417"/>
      <c r="AA81" s="417"/>
      <c r="AB81" s="417"/>
      <c r="AC81" s="417"/>
      <c r="AD81" s="417"/>
      <c r="AE81" s="417"/>
      <c r="AF81" s="417"/>
      <c r="AG81" s="417"/>
      <c r="AH81" s="417"/>
    </row>
    <row r="82" spans="1:34" ht="15">
      <c r="A82" s="101" t="s">
        <v>620</v>
      </c>
      <c r="B82" s="102"/>
      <c r="C82" s="102"/>
      <c r="D82" s="103"/>
      <c r="E82" s="34"/>
      <c r="F82" s="32"/>
      <c r="G82" s="32"/>
      <c r="H82" s="74"/>
      <c r="I82" s="121"/>
      <c r="J82" s="122"/>
      <c r="K82" s="17"/>
      <c r="L82" s="17"/>
      <c r="M82" s="17"/>
      <c r="N82" s="11"/>
      <c r="O82" s="53"/>
      <c r="Q82" s="97"/>
      <c r="R82" s="17"/>
      <c r="S82" s="16"/>
      <c r="T82" s="16"/>
      <c r="U82" s="16"/>
      <c r="V82" s="16"/>
      <c r="W82" s="16"/>
      <c r="X82" s="16"/>
      <c r="Y82" s="16"/>
      <c r="Z82" s="16"/>
    </row>
    <row r="83" spans="1:34" ht="38.25">
      <c r="A83" s="20" t="s">
        <v>16</v>
      </c>
      <c r="B83" s="21" t="s">
        <v>576</v>
      </c>
      <c r="C83" s="21"/>
      <c r="D83" s="22" t="s">
        <v>589</v>
      </c>
      <c r="E83" s="21" t="s">
        <v>590</v>
      </c>
      <c r="F83" s="21" t="s">
        <v>591</v>
      </c>
      <c r="G83" s="21" t="s">
        <v>592</v>
      </c>
      <c r="H83" s="21" t="s">
        <v>593</v>
      </c>
      <c r="I83" s="21" t="s">
        <v>594</v>
      </c>
      <c r="J83" s="20" t="s">
        <v>595</v>
      </c>
      <c r="K83" s="21" t="s">
        <v>596</v>
      </c>
      <c r="L83" s="21" t="s">
        <v>597</v>
      </c>
      <c r="M83" s="21" t="s">
        <v>598</v>
      </c>
      <c r="N83" s="22" t="s">
        <v>599</v>
      </c>
      <c r="O83" s="21" t="s">
        <v>600</v>
      </c>
      <c r="P83" s="99"/>
      <c r="Q83" s="11"/>
      <c r="R83" s="17"/>
      <c r="S83" s="16"/>
      <c r="T83" s="16"/>
      <c r="U83" s="16"/>
      <c r="V83" s="16"/>
      <c r="W83" s="16"/>
      <c r="X83" s="16"/>
      <c r="Y83" s="16"/>
      <c r="Z83" s="16"/>
    </row>
    <row r="84" spans="1:34" s="8" customFormat="1">
      <c r="A84" s="405"/>
      <c r="B84" s="406"/>
      <c r="C84" s="407"/>
      <c r="D84" s="408"/>
      <c r="E84" s="409"/>
      <c r="F84" s="409"/>
      <c r="G84" s="410"/>
      <c r="H84" s="410"/>
      <c r="I84" s="409"/>
      <c r="J84" s="411"/>
      <c r="K84" s="412"/>
      <c r="L84" s="413"/>
      <c r="M84" s="414"/>
      <c r="N84" s="415"/>
      <c r="O84" s="416"/>
      <c r="P84" s="125"/>
      <c r="Q84"/>
      <c r="R84" s="96"/>
      <c r="T84" s="57"/>
      <c r="U84" s="57"/>
      <c r="V84" s="57"/>
      <c r="W84" s="57"/>
      <c r="X84" s="57"/>
      <c r="Y84" s="57"/>
      <c r="Z84" s="57"/>
    </row>
    <row r="85" spans="1:34">
      <c r="A85" s="23" t="s">
        <v>605</v>
      </c>
      <c r="B85" s="23"/>
      <c r="C85" s="23"/>
      <c r="D85" s="23"/>
      <c r="E85" s="5"/>
      <c r="F85" s="30" t="s">
        <v>607</v>
      </c>
      <c r="G85" s="83"/>
      <c r="H85" s="83"/>
      <c r="I85" s="38"/>
      <c r="J85" s="86"/>
      <c r="K85" s="84"/>
      <c r="L85" s="85"/>
      <c r="M85" s="86"/>
      <c r="N85" s="87"/>
      <c r="O85" s="126"/>
      <c r="P85" s="11"/>
      <c r="Q85" s="16"/>
      <c r="R85" s="98"/>
      <c r="S85" s="16"/>
      <c r="T85" s="16"/>
      <c r="U85" s="16"/>
      <c r="V85" s="16"/>
      <c r="W85" s="16"/>
      <c r="X85" s="16"/>
      <c r="Y85" s="16"/>
    </row>
    <row r="86" spans="1:34">
      <c r="A86" s="29" t="s">
        <v>606</v>
      </c>
      <c r="B86" s="23"/>
      <c r="C86" s="23"/>
      <c r="D86" s="23"/>
      <c r="E86" s="32"/>
      <c r="F86" s="30" t="s">
        <v>609</v>
      </c>
      <c r="G86" s="12"/>
      <c r="H86" s="12"/>
      <c r="I86" s="12"/>
      <c r="J86" s="53"/>
      <c r="K86" s="12"/>
      <c r="L86" s="12"/>
      <c r="M86" s="12"/>
      <c r="N86" s="11"/>
      <c r="O86" s="53"/>
      <c r="Q86" s="7"/>
      <c r="R86" s="17"/>
      <c r="S86" s="16"/>
      <c r="T86" s="16"/>
      <c r="U86" s="16"/>
      <c r="V86" s="16"/>
      <c r="W86" s="16"/>
      <c r="X86" s="16"/>
      <c r="Y86" s="16"/>
      <c r="Z86" s="16"/>
    </row>
    <row r="87" spans="1:34">
      <c r="A87" s="29"/>
      <c r="B87" s="23"/>
      <c r="C87" s="23"/>
      <c r="D87" s="23"/>
      <c r="E87" s="32"/>
      <c r="F87" s="30"/>
      <c r="G87" s="12"/>
      <c r="H87" s="12"/>
      <c r="I87" s="12"/>
      <c r="J87" s="53"/>
      <c r="K87" s="12"/>
      <c r="L87" s="12"/>
      <c r="M87" s="12"/>
      <c r="N87" s="11"/>
      <c r="O87" s="53"/>
      <c r="Q87" s="7"/>
      <c r="R87" s="83"/>
      <c r="S87" s="16"/>
      <c r="T87" s="16"/>
      <c r="U87" s="16"/>
      <c r="V87" s="16"/>
      <c r="W87" s="16"/>
      <c r="X87" s="16"/>
      <c r="Y87" s="16"/>
      <c r="Z87" s="16"/>
    </row>
    <row r="88" spans="1:34">
      <c r="A88" s="29"/>
      <c r="B88" s="23"/>
      <c r="C88" s="23"/>
      <c r="D88" s="23"/>
      <c r="E88" s="32"/>
      <c r="F88" s="30"/>
      <c r="G88" s="12"/>
      <c r="H88" s="12"/>
      <c r="I88" s="12"/>
      <c r="J88" s="53"/>
      <c r="K88" s="12"/>
      <c r="L88" s="12"/>
      <c r="M88" s="12"/>
      <c r="N88" s="11"/>
      <c r="O88" s="53"/>
      <c r="Q88" s="7"/>
      <c r="R88" s="83"/>
      <c r="S88" s="16"/>
      <c r="T88" s="16"/>
      <c r="U88" s="16"/>
      <c r="V88" s="16"/>
      <c r="W88" s="16"/>
      <c r="X88" s="16"/>
      <c r="Y88" s="16"/>
      <c r="Z88" s="16"/>
    </row>
    <row r="89" spans="1:34">
      <c r="A89" s="29"/>
      <c r="B89" s="23"/>
      <c r="C89" s="23"/>
      <c r="D89" s="23"/>
      <c r="E89" s="32"/>
      <c r="F89" s="30"/>
      <c r="G89" s="41"/>
      <c r="H89" s="42"/>
      <c r="I89" s="83"/>
      <c r="J89" s="17"/>
      <c r="K89" s="84"/>
      <c r="L89" s="85"/>
      <c r="M89" s="86"/>
      <c r="N89" s="87"/>
      <c r="O89" s="88"/>
      <c r="P89" s="5"/>
      <c r="Q89" s="11"/>
      <c r="R89" s="83"/>
      <c r="S89" s="16"/>
      <c r="T89" s="16"/>
      <c r="U89" s="16"/>
      <c r="V89" s="16"/>
      <c r="W89" s="16"/>
      <c r="X89" s="16"/>
      <c r="Y89" s="16"/>
      <c r="Z89" s="16"/>
    </row>
    <row r="90" spans="1:34">
      <c r="A90" s="37"/>
      <c r="B90" s="45"/>
      <c r="C90" s="104"/>
      <c r="D90" s="6"/>
      <c r="E90" s="38"/>
      <c r="F90" s="83"/>
      <c r="G90" s="41"/>
      <c r="H90" s="42"/>
      <c r="I90" s="83"/>
      <c r="J90" s="17"/>
      <c r="K90" s="84"/>
      <c r="L90" s="85"/>
      <c r="M90" s="86"/>
      <c r="N90" s="87"/>
      <c r="O90" s="88"/>
      <c r="P90" s="5"/>
      <c r="Q90" s="11"/>
      <c r="R90" s="17"/>
      <c r="S90" s="16"/>
      <c r="T90" s="16"/>
      <c r="U90" s="16"/>
      <c r="V90" s="16"/>
      <c r="W90" s="16"/>
      <c r="X90" s="16"/>
      <c r="Y90" s="16"/>
      <c r="Z90" s="16"/>
    </row>
    <row r="91" spans="1:34" ht="15">
      <c r="A91" s="5"/>
      <c r="B91" s="105" t="s">
        <v>621</v>
      </c>
      <c r="C91" s="105"/>
      <c r="D91" s="105"/>
      <c r="E91" s="105"/>
      <c r="F91" s="17"/>
      <c r="G91" s="17"/>
      <c r="H91" s="106"/>
      <c r="I91" s="17"/>
      <c r="J91" s="75"/>
      <c r="K91" s="76"/>
      <c r="L91" s="17"/>
      <c r="M91" s="17"/>
      <c r="N91" s="16"/>
      <c r="O91" s="100"/>
      <c r="P91" s="7"/>
      <c r="Q91" s="11"/>
      <c r="R91" s="143"/>
      <c r="S91" s="16"/>
      <c r="T91" s="16"/>
      <c r="U91" s="16"/>
      <c r="V91" s="16"/>
      <c r="W91" s="16"/>
      <c r="X91" s="16"/>
      <c r="Y91" s="16"/>
      <c r="Z91" s="16"/>
    </row>
    <row r="92" spans="1:34" ht="38.25">
      <c r="A92" s="20" t="s">
        <v>16</v>
      </c>
      <c r="B92" s="21" t="s">
        <v>576</v>
      </c>
      <c r="C92" s="21"/>
      <c r="D92" s="22" t="s">
        <v>589</v>
      </c>
      <c r="E92" s="21" t="s">
        <v>590</v>
      </c>
      <c r="F92" s="21" t="s">
        <v>591</v>
      </c>
      <c r="G92" s="21" t="s">
        <v>622</v>
      </c>
      <c r="H92" s="21" t="s">
        <v>623</v>
      </c>
      <c r="I92" s="21" t="s">
        <v>594</v>
      </c>
      <c r="J92" s="61" t="s">
        <v>595</v>
      </c>
      <c r="K92" s="21" t="s">
        <v>596</v>
      </c>
      <c r="L92" s="21" t="s">
        <v>597</v>
      </c>
      <c r="M92" s="21" t="s">
        <v>598</v>
      </c>
      <c r="N92" s="22" t="s">
        <v>599</v>
      </c>
      <c r="O92" s="100"/>
      <c r="P92" s="7"/>
      <c r="Q92" s="11"/>
      <c r="R92" s="143"/>
      <c r="S92" s="16"/>
      <c r="T92" s="16"/>
      <c r="U92" s="16"/>
      <c r="V92" s="16"/>
      <c r="W92" s="16"/>
      <c r="X92" s="16"/>
      <c r="Y92" s="16"/>
      <c r="Z92" s="16"/>
    </row>
    <row r="93" spans="1:34">
      <c r="A93" s="204">
        <v>1</v>
      </c>
      <c r="B93" s="107">
        <v>41579</v>
      </c>
      <c r="C93" s="107"/>
      <c r="D93" s="108" t="s">
        <v>624</v>
      </c>
      <c r="E93" s="109" t="s">
        <v>625</v>
      </c>
      <c r="F93" s="110">
        <v>82</v>
      </c>
      <c r="G93" s="109" t="s">
        <v>626</v>
      </c>
      <c r="H93" s="109">
        <v>100</v>
      </c>
      <c r="I93" s="127">
        <v>100</v>
      </c>
      <c r="J93" s="128" t="s">
        <v>627</v>
      </c>
      <c r="K93" s="129">
        <f t="shared" ref="K93:K124" si="31">H93-F93</f>
        <v>18</v>
      </c>
      <c r="L93" s="130">
        <f t="shared" ref="L93:L124" si="32">K93/F93</f>
        <v>0.21951219512195122</v>
      </c>
      <c r="M93" s="131" t="s">
        <v>601</v>
      </c>
      <c r="N93" s="132">
        <v>42657</v>
      </c>
      <c r="O93" s="53"/>
      <c r="P93" s="11"/>
      <c r="Q93" s="16"/>
      <c r="R93" s="143"/>
      <c r="S93" s="16"/>
      <c r="T93" s="16"/>
      <c r="U93" s="16"/>
      <c r="V93" s="16"/>
      <c r="W93" s="16"/>
      <c r="X93" s="16"/>
      <c r="Y93" s="16"/>
      <c r="Z93" s="16"/>
    </row>
    <row r="94" spans="1:34">
      <c r="A94" s="204">
        <v>2</v>
      </c>
      <c r="B94" s="107">
        <v>41794</v>
      </c>
      <c r="C94" s="107"/>
      <c r="D94" s="108" t="s">
        <v>628</v>
      </c>
      <c r="E94" s="109" t="s">
        <v>602</v>
      </c>
      <c r="F94" s="110">
        <v>257</v>
      </c>
      <c r="G94" s="109" t="s">
        <v>626</v>
      </c>
      <c r="H94" s="109">
        <v>300</v>
      </c>
      <c r="I94" s="127">
        <v>300</v>
      </c>
      <c r="J94" s="128" t="s">
        <v>627</v>
      </c>
      <c r="K94" s="129">
        <f t="shared" si="31"/>
        <v>43</v>
      </c>
      <c r="L94" s="130">
        <f t="shared" si="32"/>
        <v>0.16731517509727625</v>
      </c>
      <c r="M94" s="131" t="s">
        <v>601</v>
      </c>
      <c r="N94" s="132">
        <v>41822</v>
      </c>
      <c r="O94" s="53"/>
      <c r="P94" s="11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34">
      <c r="A95" s="204">
        <v>3</v>
      </c>
      <c r="B95" s="107">
        <v>41828</v>
      </c>
      <c r="C95" s="107"/>
      <c r="D95" s="108" t="s">
        <v>629</v>
      </c>
      <c r="E95" s="109" t="s">
        <v>602</v>
      </c>
      <c r="F95" s="110">
        <v>393</v>
      </c>
      <c r="G95" s="109" t="s">
        <v>626</v>
      </c>
      <c r="H95" s="109">
        <v>468</v>
      </c>
      <c r="I95" s="127">
        <v>468</v>
      </c>
      <c r="J95" s="128" t="s">
        <v>627</v>
      </c>
      <c r="K95" s="129">
        <f t="shared" si="31"/>
        <v>75</v>
      </c>
      <c r="L95" s="130">
        <f t="shared" si="32"/>
        <v>0.19083969465648856</v>
      </c>
      <c r="M95" s="131" t="s">
        <v>601</v>
      </c>
      <c r="N95" s="132">
        <v>41863</v>
      </c>
      <c r="O95" s="53"/>
      <c r="P95" s="11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34">
      <c r="A96" s="204">
        <v>4</v>
      </c>
      <c r="B96" s="107">
        <v>41857</v>
      </c>
      <c r="C96" s="107"/>
      <c r="D96" s="108" t="s">
        <v>630</v>
      </c>
      <c r="E96" s="109" t="s">
        <v>602</v>
      </c>
      <c r="F96" s="110">
        <v>205</v>
      </c>
      <c r="G96" s="109" t="s">
        <v>626</v>
      </c>
      <c r="H96" s="109">
        <v>275</v>
      </c>
      <c r="I96" s="127">
        <v>250</v>
      </c>
      <c r="J96" s="128" t="s">
        <v>627</v>
      </c>
      <c r="K96" s="129">
        <f t="shared" si="31"/>
        <v>70</v>
      </c>
      <c r="L96" s="130">
        <f t="shared" si="32"/>
        <v>0.34146341463414637</v>
      </c>
      <c r="M96" s="131" t="s">
        <v>601</v>
      </c>
      <c r="N96" s="132">
        <v>41962</v>
      </c>
      <c r="O96" s="53"/>
      <c r="P96" s="11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5</v>
      </c>
      <c r="B97" s="107">
        <v>41886</v>
      </c>
      <c r="C97" s="107"/>
      <c r="D97" s="108" t="s">
        <v>631</v>
      </c>
      <c r="E97" s="109" t="s">
        <v>602</v>
      </c>
      <c r="F97" s="110">
        <v>162</v>
      </c>
      <c r="G97" s="109" t="s">
        <v>626</v>
      </c>
      <c r="H97" s="109">
        <v>190</v>
      </c>
      <c r="I97" s="127">
        <v>190</v>
      </c>
      <c r="J97" s="128" t="s">
        <v>627</v>
      </c>
      <c r="K97" s="129">
        <f t="shared" si="31"/>
        <v>28</v>
      </c>
      <c r="L97" s="130">
        <f t="shared" si="32"/>
        <v>0.1728395061728395</v>
      </c>
      <c r="M97" s="131" t="s">
        <v>601</v>
      </c>
      <c r="N97" s="132">
        <v>42006</v>
      </c>
      <c r="O97" s="53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6</v>
      </c>
      <c r="B98" s="107">
        <v>41886</v>
      </c>
      <c r="C98" s="107"/>
      <c r="D98" s="108" t="s">
        <v>632</v>
      </c>
      <c r="E98" s="109" t="s">
        <v>602</v>
      </c>
      <c r="F98" s="110">
        <v>75</v>
      </c>
      <c r="G98" s="109" t="s">
        <v>626</v>
      </c>
      <c r="H98" s="109">
        <v>91.5</v>
      </c>
      <c r="I98" s="127" t="s">
        <v>633</v>
      </c>
      <c r="J98" s="128" t="s">
        <v>634</v>
      </c>
      <c r="K98" s="129">
        <f t="shared" si="31"/>
        <v>16.5</v>
      </c>
      <c r="L98" s="130">
        <f t="shared" si="32"/>
        <v>0.22</v>
      </c>
      <c r="M98" s="131" t="s">
        <v>601</v>
      </c>
      <c r="N98" s="132">
        <v>41954</v>
      </c>
      <c r="O98" s="53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7</v>
      </c>
      <c r="B99" s="107">
        <v>41913</v>
      </c>
      <c r="C99" s="107"/>
      <c r="D99" s="108" t="s">
        <v>635</v>
      </c>
      <c r="E99" s="109" t="s">
        <v>602</v>
      </c>
      <c r="F99" s="110">
        <v>850</v>
      </c>
      <c r="G99" s="109" t="s">
        <v>626</v>
      </c>
      <c r="H99" s="109">
        <v>982.5</v>
      </c>
      <c r="I99" s="127">
        <v>1050</v>
      </c>
      <c r="J99" s="128" t="s">
        <v>636</v>
      </c>
      <c r="K99" s="129">
        <f t="shared" si="31"/>
        <v>132.5</v>
      </c>
      <c r="L99" s="130">
        <f t="shared" si="32"/>
        <v>0.15588235294117647</v>
      </c>
      <c r="M99" s="131" t="s">
        <v>601</v>
      </c>
      <c r="N99" s="132">
        <v>42039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8</v>
      </c>
      <c r="B100" s="107">
        <v>41913</v>
      </c>
      <c r="C100" s="107"/>
      <c r="D100" s="108" t="s">
        <v>637</v>
      </c>
      <c r="E100" s="109" t="s">
        <v>602</v>
      </c>
      <c r="F100" s="110">
        <v>475</v>
      </c>
      <c r="G100" s="109" t="s">
        <v>626</v>
      </c>
      <c r="H100" s="109">
        <v>515</v>
      </c>
      <c r="I100" s="127">
        <v>600</v>
      </c>
      <c r="J100" s="128" t="s">
        <v>638</v>
      </c>
      <c r="K100" s="129">
        <f t="shared" si="31"/>
        <v>40</v>
      </c>
      <c r="L100" s="130">
        <f t="shared" si="32"/>
        <v>8.4210526315789472E-2</v>
      </c>
      <c r="M100" s="131" t="s">
        <v>601</v>
      </c>
      <c r="N100" s="132">
        <v>41939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9</v>
      </c>
      <c r="B101" s="107">
        <v>41913</v>
      </c>
      <c r="C101" s="107"/>
      <c r="D101" s="108" t="s">
        <v>639</v>
      </c>
      <c r="E101" s="109" t="s">
        <v>602</v>
      </c>
      <c r="F101" s="110">
        <v>86</v>
      </c>
      <c r="G101" s="109" t="s">
        <v>626</v>
      </c>
      <c r="H101" s="109">
        <v>99</v>
      </c>
      <c r="I101" s="127">
        <v>140</v>
      </c>
      <c r="J101" s="128" t="s">
        <v>640</v>
      </c>
      <c r="K101" s="129">
        <f t="shared" si="31"/>
        <v>13</v>
      </c>
      <c r="L101" s="130">
        <f t="shared" si="32"/>
        <v>0.15116279069767441</v>
      </c>
      <c r="M101" s="131" t="s">
        <v>601</v>
      </c>
      <c r="N101" s="132">
        <v>41939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10</v>
      </c>
      <c r="B102" s="107">
        <v>41926</v>
      </c>
      <c r="C102" s="107"/>
      <c r="D102" s="108" t="s">
        <v>641</v>
      </c>
      <c r="E102" s="109" t="s">
        <v>602</v>
      </c>
      <c r="F102" s="110">
        <v>496.6</v>
      </c>
      <c r="G102" s="109" t="s">
        <v>626</v>
      </c>
      <c r="H102" s="109">
        <v>621</v>
      </c>
      <c r="I102" s="127">
        <v>580</v>
      </c>
      <c r="J102" s="128" t="s">
        <v>627</v>
      </c>
      <c r="K102" s="129">
        <f t="shared" si="31"/>
        <v>124.39999999999998</v>
      </c>
      <c r="L102" s="130">
        <f t="shared" si="32"/>
        <v>0.25050342327829234</v>
      </c>
      <c r="M102" s="131" t="s">
        <v>601</v>
      </c>
      <c r="N102" s="132">
        <v>42605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11</v>
      </c>
      <c r="B103" s="107">
        <v>41926</v>
      </c>
      <c r="C103" s="107"/>
      <c r="D103" s="108" t="s">
        <v>642</v>
      </c>
      <c r="E103" s="109" t="s">
        <v>602</v>
      </c>
      <c r="F103" s="110">
        <v>2481.9</v>
      </c>
      <c r="G103" s="109" t="s">
        <v>626</v>
      </c>
      <c r="H103" s="109">
        <v>2840</v>
      </c>
      <c r="I103" s="127">
        <v>2870</v>
      </c>
      <c r="J103" s="128" t="s">
        <v>643</v>
      </c>
      <c r="K103" s="129">
        <f t="shared" si="31"/>
        <v>358.09999999999991</v>
      </c>
      <c r="L103" s="130">
        <f t="shared" si="32"/>
        <v>0.14428462065353154</v>
      </c>
      <c r="M103" s="131" t="s">
        <v>601</v>
      </c>
      <c r="N103" s="132">
        <v>42017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12</v>
      </c>
      <c r="B104" s="107">
        <v>41928</v>
      </c>
      <c r="C104" s="107"/>
      <c r="D104" s="108" t="s">
        <v>644</v>
      </c>
      <c r="E104" s="109" t="s">
        <v>602</v>
      </c>
      <c r="F104" s="110">
        <v>84.5</v>
      </c>
      <c r="G104" s="109" t="s">
        <v>626</v>
      </c>
      <c r="H104" s="109">
        <v>93</v>
      </c>
      <c r="I104" s="127">
        <v>110</v>
      </c>
      <c r="J104" s="128" t="s">
        <v>645</v>
      </c>
      <c r="K104" s="129">
        <f t="shared" si="31"/>
        <v>8.5</v>
      </c>
      <c r="L104" s="130">
        <f t="shared" si="32"/>
        <v>0.10059171597633136</v>
      </c>
      <c r="M104" s="131" t="s">
        <v>601</v>
      </c>
      <c r="N104" s="132">
        <v>41939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13</v>
      </c>
      <c r="B105" s="107">
        <v>41928</v>
      </c>
      <c r="C105" s="107"/>
      <c r="D105" s="108" t="s">
        <v>646</v>
      </c>
      <c r="E105" s="109" t="s">
        <v>602</v>
      </c>
      <c r="F105" s="110">
        <v>401</v>
      </c>
      <c r="G105" s="109" t="s">
        <v>626</v>
      </c>
      <c r="H105" s="109">
        <v>428</v>
      </c>
      <c r="I105" s="127">
        <v>450</v>
      </c>
      <c r="J105" s="128" t="s">
        <v>647</v>
      </c>
      <c r="K105" s="129">
        <f t="shared" si="31"/>
        <v>27</v>
      </c>
      <c r="L105" s="130">
        <f t="shared" si="32"/>
        <v>6.7331670822942641E-2</v>
      </c>
      <c r="M105" s="131" t="s">
        <v>601</v>
      </c>
      <c r="N105" s="132">
        <v>42020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14</v>
      </c>
      <c r="B106" s="107">
        <v>41928</v>
      </c>
      <c r="C106" s="107"/>
      <c r="D106" s="108" t="s">
        <v>648</v>
      </c>
      <c r="E106" s="109" t="s">
        <v>602</v>
      </c>
      <c r="F106" s="110">
        <v>101</v>
      </c>
      <c r="G106" s="109" t="s">
        <v>626</v>
      </c>
      <c r="H106" s="109">
        <v>112</v>
      </c>
      <c r="I106" s="127">
        <v>120</v>
      </c>
      <c r="J106" s="128" t="s">
        <v>649</v>
      </c>
      <c r="K106" s="129">
        <f t="shared" si="31"/>
        <v>11</v>
      </c>
      <c r="L106" s="130">
        <f t="shared" si="32"/>
        <v>0.10891089108910891</v>
      </c>
      <c r="M106" s="131" t="s">
        <v>601</v>
      </c>
      <c r="N106" s="132">
        <v>41939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15</v>
      </c>
      <c r="B107" s="107">
        <v>41954</v>
      </c>
      <c r="C107" s="107"/>
      <c r="D107" s="108" t="s">
        <v>650</v>
      </c>
      <c r="E107" s="109" t="s">
        <v>602</v>
      </c>
      <c r="F107" s="110">
        <v>59</v>
      </c>
      <c r="G107" s="109" t="s">
        <v>626</v>
      </c>
      <c r="H107" s="109">
        <v>76</v>
      </c>
      <c r="I107" s="127">
        <v>76</v>
      </c>
      <c r="J107" s="128" t="s">
        <v>627</v>
      </c>
      <c r="K107" s="129">
        <f t="shared" si="31"/>
        <v>17</v>
      </c>
      <c r="L107" s="130">
        <f t="shared" si="32"/>
        <v>0.28813559322033899</v>
      </c>
      <c r="M107" s="131" t="s">
        <v>601</v>
      </c>
      <c r="N107" s="132">
        <v>43032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16</v>
      </c>
      <c r="B108" s="107">
        <v>41954</v>
      </c>
      <c r="C108" s="107"/>
      <c r="D108" s="108" t="s">
        <v>639</v>
      </c>
      <c r="E108" s="109" t="s">
        <v>602</v>
      </c>
      <c r="F108" s="110">
        <v>99</v>
      </c>
      <c r="G108" s="109" t="s">
        <v>626</v>
      </c>
      <c r="H108" s="109">
        <v>120</v>
      </c>
      <c r="I108" s="127">
        <v>120</v>
      </c>
      <c r="J108" s="128" t="s">
        <v>651</v>
      </c>
      <c r="K108" s="129">
        <f t="shared" si="31"/>
        <v>21</v>
      </c>
      <c r="L108" s="130">
        <f t="shared" si="32"/>
        <v>0.21212121212121213</v>
      </c>
      <c r="M108" s="131" t="s">
        <v>601</v>
      </c>
      <c r="N108" s="132">
        <v>41960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17</v>
      </c>
      <c r="B109" s="107">
        <v>41956</v>
      </c>
      <c r="C109" s="107"/>
      <c r="D109" s="108" t="s">
        <v>652</v>
      </c>
      <c r="E109" s="109" t="s">
        <v>602</v>
      </c>
      <c r="F109" s="110">
        <v>22</v>
      </c>
      <c r="G109" s="109" t="s">
        <v>626</v>
      </c>
      <c r="H109" s="109">
        <v>33.549999999999997</v>
      </c>
      <c r="I109" s="127">
        <v>32</v>
      </c>
      <c r="J109" s="128" t="s">
        <v>653</v>
      </c>
      <c r="K109" s="129">
        <f t="shared" si="31"/>
        <v>11.549999999999997</v>
      </c>
      <c r="L109" s="130">
        <f t="shared" si="32"/>
        <v>0.52499999999999991</v>
      </c>
      <c r="M109" s="131" t="s">
        <v>601</v>
      </c>
      <c r="N109" s="132">
        <v>42188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18</v>
      </c>
      <c r="B110" s="107">
        <v>41976</v>
      </c>
      <c r="C110" s="107"/>
      <c r="D110" s="108" t="s">
        <v>654</v>
      </c>
      <c r="E110" s="109" t="s">
        <v>602</v>
      </c>
      <c r="F110" s="110">
        <v>440</v>
      </c>
      <c r="G110" s="109" t="s">
        <v>626</v>
      </c>
      <c r="H110" s="109">
        <v>520</v>
      </c>
      <c r="I110" s="127">
        <v>520</v>
      </c>
      <c r="J110" s="128" t="s">
        <v>655</v>
      </c>
      <c r="K110" s="129">
        <f t="shared" si="31"/>
        <v>80</v>
      </c>
      <c r="L110" s="130">
        <f t="shared" si="32"/>
        <v>0.18181818181818182</v>
      </c>
      <c r="M110" s="131" t="s">
        <v>601</v>
      </c>
      <c r="N110" s="132">
        <v>42208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19</v>
      </c>
      <c r="B111" s="107">
        <v>41976</v>
      </c>
      <c r="C111" s="107"/>
      <c r="D111" s="108" t="s">
        <v>656</v>
      </c>
      <c r="E111" s="109" t="s">
        <v>602</v>
      </c>
      <c r="F111" s="110">
        <v>360</v>
      </c>
      <c r="G111" s="109" t="s">
        <v>626</v>
      </c>
      <c r="H111" s="109">
        <v>427</v>
      </c>
      <c r="I111" s="127">
        <v>425</v>
      </c>
      <c r="J111" s="128" t="s">
        <v>657</v>
      </c>
      <c r="K111" s="129">
        <f t="shared" si="31"/>
        <v>67</v>
      </c>
      <c r="L111" s="130">
        <f t="shared" si="32"/>
        <v>0.18611111111111112</v>
      </c>
      <c r="M111" s="131" t="s">
        <v>601</v>
      </c>
      <c r="N111" s="132">
        <v>42058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20</v>
      </c>
      <c r="B112" s="107">
        <v>42012</v>
      </c>
      <c r="C112" s="107"/>
      <c r="D112" s="108" t="s">
        <v>658</v>
      </c>
      <c r="E112" s="109" t="s">
        <v>602</v>
      </c>
      <c r="F112" s="110">
        <v>360</v>
      </c>
      <c r="G112" s="109" t="s">
        <v>626</v>
      </c>
      <c r="H112" s="109">
        <v>455</v>
      </c>
      <c r="I112" s="127">
        <v>420</v>
      </c>
      <c r="J112" s="128" t="s">
        <v>659</v>
      </c>
      <c r="K112" s="129">
        <f t="shared" si="31"/>
        <v>95</v>
      </c>
      <c r="L112" s="130">
        <f t="shared" si="32"/>
        <v>0.2638888888888889</v>
      </c>
      <c r="M112" s="131" t="s">
        <v>601</v>
      </c>
      <c r="N112" s="132">
        <v>42024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21</v>
      </c>
      <c r="B113" s="107">
        <v>42012</v>
      </c>
      <c r="C113" s="107"/>
      <c r="D113" s="108" t="s">
        <v>660</v>
      </c>
      <c r="E113" s="109" t="s">
        <v>602</v>
      </c>
      <c r="F113" s="110">
        <v>130</v>
      </c>
      <c r="G113" s="109"/>
      <c r="H113" s="109">
        <v>175.5</v>
      </c>
      <c r="I113" s="127">
        <v>165</v>
      </c>
      <c r="J113" s="128" t="s">
        <v>661</v>
      </c>
      <c r="K113" s="129">
        <f t="shared" si="31"/>
        <v>45.5</v>
      </c>
      <c r="L113" s="130">
        <f t="shared" si="32"/>
        <v>0.35</v>
      </c>
      <c r="M113" s="131" t="s">
        <v>601</v>
      </c>
      <c r="N113" s="132">
        <v>43088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22</v>
      </c>
      <c r="B114" s="107">
        <v>42040</v>
      </c>
      <c r="C114" s="107"/>
      <c r="D114" s="108" t="s">
        <v>391</v>
      </c>
      <c r="E114" s="109" t="s">
        <v>625</v>
      </c>
      <c r="F114" s="110">
        <v>98</v>
      </c>
      <c r="G114" s="109"/>
      <c r="H114" s="109">
        <v>120</v>
      </c>
      <c r="I114" s="127">
        <v>120</v>
      </c>
      <c r="J114" s="128" t="s">
        <v>627</v>
      </c>
      <c r="K114" s="129">
        <f t="shared" si="31"/>
        <v>22</v>
      </c>
      <c r="L114" s="130">
        <f t="shared" si="32"/>
        <v>0.22448979591836735</v>
      </c>
      <c r="M114" s="131" t="s">
        <v>601</v>
      </c>
      <c r="N114" s="132">
        <v>42753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23</v>
      </c>
      <c r="B115" s="107">
        <v>42040</v>
      </c>
      <c r="C115" s="107"/>
      <c r="D115" s="108" t="s">
        <v>662</v>
      </c>
      <c r="E115" s="109" t="s">
        <v>625</v>
      </c>
      <c r="F115" s="110">
        <v>196</v>
      </c>
      <c r="G115" s="109"/>
      <c r="H115" s="109">
        <v>262</v>
      </c>
      <c r="I115" s="127">
        <v>255</v>
      </c>
      <c r="J115" s="128" t="s">
        <v>627</v>
      </c>
      <c r="K115" s="129">
        <f t="shared" si="31"/>
        <v>66</v>
      </c>
      <c r="L115" s="130">
        <f t="shared" si="32"/>
        <v>0.33673469387755101</v>
      </c>
      <c r="M115" s="131" t="s">
        <v>601</v>
      </c>
      <c r="N115" s="132">
        <v>42599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5">
        <v>24</v>
      </c>
      <c r="B116" s="111">
        <v>42067</v>
      </c>
      <c r="C116" s="111"/>
      <c r="D116" s="112" t="s">
        <v>390</v>
      </c>
      <c r="E116" s="113" t="s">
        <v>625</v>
      </c>
      <c r="F116" s="114">
        <v>235</v>
      </c>
      <c r="G116" s="114"/>
      <c r="H116" s="115">
        <v>77</v>
      </c>
      <c r="I116" s="133" t="s">
        <v>663</v>
      </c>
      <c r="J116" s="134" t="s">
        <v>664</v>
      </c>
      <c r="K116" s="135">
        <f t="shared" si="31"/>
        <v>-158</v>
      </c>
      <c r="L116" s="136">
        <f t="shared" si="32"/>
        <v>-0.67234042553191486</v>
      </c>
      <c r="M116" s="137" t="s">
        <v>665</v>
      </c>
      <c r="N116" s="138">
        <v>43522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25</v>
      </c>
      <c r="B117" s="107">
        <v>42067</v>
      </c>
      <c r="C117" s="107"/>
      <c r="D117" s="108" t="s">
        <v>482</v>
      </c>
      <c r="E117" s="109" t="s">
        <v>625</v>
      </c>
      <c r="F117" s="110">
        <v>185</v>
      </c>
      <c r="G117" s="109"/>
      <c r="H117" s="109">
        <v>224</v>
      </c>
      <c r="I117" s="127" t="s">
        <v>666</v>
      </c>
      <c r="J117" s="128" t="s">
        <v>627</v>
      </c>
      <c r="K117" s="129">
        <f t="shared" si="31"/>
        <v>39</v>
      </c>
      <c r="L117" s="130">
        <f t="shared" si="32"/>
        <v>0.21081081081081082</v>
      </c>
      <c r="M117" s="131" t="s">
        <v>601</v>
      </c>
      <c r="N117" s="132">
        <v>42647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366">
        <v>26</v>
      </c>
      <c r="B118" s="116">
        <v>42090</v>
      </c>
      <c r="C118" s="116"/>
      <c r="D118" s="117" t="s">
        <v>667</v>
      </c>
      <c r="E118" s="118" t="s">
        <v>625</v>
      </c>
      <c r="F118" s="119">
        <v>49.5</v>
      </c>
      <c r="G118" s="120"/>
      <c r="H118" s="120">
        <v>15.85</v>
      </c>
      <c r="I118" s="120">
        <v>67</v>
      </c>
      <c r="J118" s="139" t="s">
        <v>668</v>
      </c>
      <c r="K118" s="120">
        <f t="shared" si="31"/>
        <v>-33.65</v>
      </c>
      <c r="L118" s="140">
        <f t="shared" si="32"/>
        <v>-0.67979797979797973</v>
      </c>
      <c r="M118" s="137" t="s">
        <v>665</v>
      </c>
      <c r="N118" s="141">
        <v>43627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27</v>
      </c>
      <c r="B119" s="107">
        <v>42093</v>
      </c>
      <c r="C119" s="107"/>
      <c r="D119" s="108" t="s">
        <v>669</v>
      </c>
      <c r="E119" s="109" t="s">
        <v>625</v>
      </c>
      <c r="F119" s="110">
        <v>183.5</v>
      </c>
      <c r="G119" s="109"/>
      <c r="H119" s="109">
        <v>219</v>
      </c>
      <c r="I119" s="127">
        <v>218</v>
      </c>
      <c r="J119" s="128" t="s">
        <v>670</v>
      </c>
      <c r="K119" s="129">
        <f t="shared" si="31"/>
        <v>35.5</v>
      </c>
      <c r="L119" s="130">
        <f t="shared" si="32"/>
        <v>0.19346049046321526</v>
      </c>
      <c r="M119" s="131" t="s">
        <v>601</v>
      </c>
      <c r="N119" s="132">
        <v>42103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28</v>
      </c>
      <c r="B120" s="107">
        <v>42114</v>
      </c>
      <c r="C120" s="107"/>
      <c r="D120" s="108" t="s">
        <v>671</v>
      </c>
      <c r="E120" s="109" t="s">
        <v>625</v>
      </c>
      <c r="F120" s="110">
        <f>(227+237)/2</f>
        <v>232</v>
      </c>
      <c r="G120" s="109"/>
      <c r="H120" s="109">
        <v>298</v>
      </c>
      <c r="I120" s="127">
        <v>298</v>
      </c>
      <c r="J120" s="128" t="s">
        <v>627</v>
      </c>
      <c r="K120" s="129">
        <f t="shared" si="31"/>
        <v>66</v>
      </c>
      <c r="L120" s="130">
        <f t="shared" si="32"/>
        <v>0.28448275862068967</v>
      </c>
      <c r="M120" s="131" t="s">
        <v>601</v>
      </c>
      <c r="N120" s="132">
        <v>42823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29</v>
      </c>
      <c r="B121" s="107">
        <v>42128</v>
      </c>
      <c r="C121" s="107"/>
      <c r="D121" s="108" t="s">
        <v>672</v>
      </c>
      <c r="E121" s="109" t="s">
        <v>602</v>
      </c>
      <c r="F121" s="110">
        <v>385</v>
      </c>
      <c r="G121" s="109"/>
      <c r="H121" s="109">
        <f>212.5+331</f>
        <v>543.5</v>
      </c>
      <c r="I121" s="127">
        <v>510</v>
      </c>
      <c r="J121" s="128" t="s">
        <v>673</v>
      </c>
      <c r="K121" s="129">
        <f t="shared" si="31"/>
        <v>158.5</v>
      </c>
      <c r="L121" s="130">
        <f t="shared" si="32"/>
        <v>0.41168831168831171</v>
      </c>
      <c r="M121" s="131" t="s">
        <v>601</v>
      </c>
      <c r="N121" s="132">
        <v>42235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30</v>
      </c>
      <c r="B122" s="107">
        <v>42128</v>
      </c>
      <c r="C122" s="107"/>
      <c r="D122" s="108" t="s">
        <v>674</v>
      </c>
      <c r="E122" s="109" t="s">
        <v>602</v>
      </c>
      <c r="F122" s="110">
        <v>115.5</v>
      </c>
      <c r="G122" s="109"/>
      <c r="H122" s="109">
        <v>146</v>
      </c>
      <c r="I122" s="127">
        <v>142</v>
      </c>
      <c r="J122" s="128" t="s">
        <v>675</v>
      </c>
      <c r="K122" s="129">
        <f t="shared" si="31"/>
        <v>30.5</v>
      </c>
      <c r="L122" s="130">
        <f t="shared" si="32"/>
        <v>0.26406926406926406</v>
      </c>
      <c r="M122" s="131" t="s">
        <v>601</v>
      </c>
      <c r="N122" s="132">
        <v>42202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31</v>
      </c>
      <c r="B123" s="107">
        <v>42151</v>
      </c>
      <c r="C123" s="107"/>
      <c r="D123" s="108" t="s">
        <v>676</v>
      </c>
      <c r="E123" s="109" t="s">
        <v>602</v>
      </c>
      <c r="F123" s="110">
        <v>237.5</v>
      </c>
      <c r="G123" s="109"/>
      <c r="H123" s="109">
        <v>279.5</v>
      </c>
      <c r="I123" s="127">
        <v>278</v>
      </c>
      <c r="J123" s="128" t="s">
        <v>627</v>
      </c>
      <c r="K123" s="129">
        <f t="shared" si="31"/>
        <v>42</v>
      </c>
      <c r="L123" s="130">
        <f t="shared" si="32"/>
        <v>0.17684210526315788</v>
      </c>
      <c r="M123" s="131" t="s">
        <v>601</v>
      </c>
      <c r="N123" s="132">
        <v>42222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32</v>
      </c>
      <c r="B124" s="107">
        <v>42174</v>
      </c>
      <c r="C124" s="107"/>
      <c r="D124" s="108" t="s">
        <v>646</v>
      </c>
      <c r="E124" s="109" t="s">
        <v>625</v>
      </c>
      <c r="F124" s="110">
        <v>340</v>
      </c>
      <c r="G124" s="109"/>
      <c r="H124" s="109">
        <v>448</v>
      </c>
      <c r="I124" s="127">
        <v>448</v>
      </c>
      <c r="J124" s="128" t="s">
        <v>627</v>
      </c>
      <c r="K124" s="129">
        <f t="shared" si="31"/>
        <v>108</v>
      </c>
      <c r="L124" s="130">
        <f t="shared" si="32"/>
        <v>0.31764705882352939</v>
      </c>
      <c r="M124" s="131" t="s">
        <v>601</v>
      </c>
      <c r="N124" s="132">
        <v>43018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33</v>
      </c>
      <c r="B125" s="107">
        <v>42191</v>
      </c>
      <c r="C125" s="107"/>
      <c r="D125" s="108" t="s">
        <v>677</v>
      </c>
      <c r="E125" s="109" t="s">
        <v>625</v>
      </c>
      <c r="F125" s="110">
        <v>390</v>
      </c>
      <c r="G125" s="109"/>
      <c r="H125" s="109">
        <v>460</v>
      </c>
      <c r="I125" s="127">
        <v>460</v>
      </c>
      <c r="J125" s="128" t="s">
        <v>627</v>
      </c>
      <c r="K125" s="129">
        <f t="shared" ref="K125:K145" si="33">H125-F125</f>
        <v>70</v>
      </c>
      <c r="L125" s="130">
        <f t="shared" ref="L125:L145" si="34">K125/F125</f>
        <v>0.17948717948717949</v>
      </c>
      <c r="M125" s="131" t="s">
        <v>601</v>
      </c>
      <c r="N125" s="132">
        <v>42478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5">
        <v>34</v>
      </c>
      <c r="B126" s="111">
        <v>42195</v>
      </c>
      <c r="C126" s="111"/>
      <c r="D126" s="112" t="s">
        <v>678</v>
      </c>
      <c r="E126" s="113" t="s">
        <v>625</v>
      </c>
      <c r="F126" s="114">
        <v>122.5</v>
      </c>
      <c r="G126" s="114"/>
      <c r="H126" s="115">
        <v>61</v>
      </c>
      <c r="I126" s="133">
        <v>172</v>
      </c>
      <c r="J126" s="134" t="s">
        <v>679</v>
      </c>
      <c r="K126" s="135">
        <f t="shared" si="33"/>
        <v>-61.5</v>
      </c>
      <c r="L126" s="136">
        <f t="shared" si="34"/>
        <v>-0.50204081632653064</v>
      </c>
      <c r="M126" s="137" t="s">
        <v>665</v>
      </c>
      <c r="N126" s="138">
        <v>43333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35</v>
      </c>
      <c r="B127" s="107">
        <v>42219</v>
      </c>
      <c r="C127" s="107"/>
      <c r="D127" s="108" t="s">
        <v>680</v>
      </c>
      <c r="E127" s="109" t="s">
        <v>625</v>
      </c>
      <c r="F127" s="110">
        <v>297.5</v>
      </c>
      <c r="G127" s="109"/>
      <c r="H127" s="109">
        <v>350</v>
      </c>
      <c r="I127" s="127">
        <v>360</v>
      </c>
      <c r="J127" s="128" t="s">
        <v>681</v>
      </c>
      <c r="K127" s="129">
        <f t="shared" si="33"/>
        <v>52.5</v>
      </c>
      <c r="L127" s="130">
        <f t="shared" si="34"/>
        <v>0.17647058823529413</v>
      </c>
      <c r="M127" s="131" t="s">
        <v>601</v>
      </c>
      <c r="N127" s="132">
        <v>42232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36</v>
      </c>
      <c r="B128" s="107">
        <v>42219</v>
      </c>
      <c r="C128" s="107"/>
      <c r="D128" s="108" t="s">
        <v>682</v>
      </c>
      <c r="E128" s="109" t="s">
        <v>625</v>
      </c>
      <c r="F128" s="110">
        <v>115.5</v>
      </c>
      <c r="G128" s="109"/>
      <c r="H128" s="109">
        <v>149</v>
      </c>
      <c r="I128" s="127">
        <v>140</v>
      </c>
      <c r="J128" s="142" t="s">
        <v>683</v>
      </c>
      <c r="K128" s="129">
        <f t="shared" si="33"/>
        <v>33.5</v>
      </c>
      <c r="L128" s="130">
        <f t="shared" si="34"/>
        <v>0.29004329004329005</v>
      </c>
      <c r="M128" s="131" t="s">
        <v>601</v>
      </c>
      <c r="N128" s="132">
        <v>42740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37</v>
      </c>
      <c r="B129" s="107">
        <v>42251</v>
      </c>
      <c r="C129" s="107"/>
      <c r="D129" s="108" t="s">
        <v>676</v>
      </c>
      <c r="E129" s="109" t="s">
        <v>625</v>
      </c>
      <c r="F129" s="110">
        <v>226</v>
      </c>
      <c r="G129" s="109"/>
      <c r="H129" s="109">
        <v>292</v>
      </c>
      <c r="I129" s="127">
        <v>292</v>
      </c>
      <c r="J129" s="128" t="s">
        <v>684</v>
      </c>
      <c r="K129" s="129">
        <f t="shared" si="33"/>
        <v>66</v>
      </c>
      <c r="L129" s="130">
        <f t="shared" si="34"/>
        <v>0.29203539823008851</v>
      </c>
      <c r="M129" s="131" t="s">
        <v>601</v>
      </c>
      <c r="N129" s="132">
        <v>42286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38</v>
      </c>
      <c r="B130" s="107">
        <v>42254</v>
      </c>
      <c r="C130" s="107"/>
      <c r="D130" s="108" t="s">
        <v>671</v>
      </c>
      <c r="E130" s="109" t="s">
        <v>625</v>
      </c>
      <c r="F130" s="110">
        <v>232.5</v>
      </c>
      <c r="G130" s="109"/>
      <c r="H130" s="109">
        <v>312.5</v>
      </c>
      <c r="I130" s="127">
        <v>310</v>
      </c>
      <c r="J130" s="128" t="s">
        <v>627</v>
      </c>
      <c r="K130" s="129">
        <f t="shared" si="33"/>
        <v>80</v>
      </c>
      <c r="L130" s="130">
        <f t="shared" si="34"/>
        <v>0.34408602150537637</v>
      </c>
      <c r="M130" s="131" t="s">
        <v>601</v>
      </c>
      <c r="N130" s="132">
        <v>42823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39</v>
      </c>
      <c r="B131" s="107">
        <v>42268</v>
      </c>
      <c r="C131" s="107"/>
      <c r="D131" s="108" t="s">
        <v>685</v>
      </c>
      <c r="E131" s="109" t="s">
        <v>625</v>
      </c>
      <c r="F131" s="110">
        <v>196.5</v>
      </c>
      <c r="G131" s="109"/>
      <c r="H131" s="109">
        <v>238</v>
      </c>
      <c r="I131" s="127">
        <v>238</v>
      </c>
      <c r="J131" s="128" t="s">
        <v>684</v>
      </c>
      <c r="K131" s="129">
        <f t="shared" si="33"/>
        <v>41.5</v>
      </c>
      <c r="L131" s="130">
        <f t="shared" si="34"/>
        <v>0.21119592875318066</v>
      </c>
      <c r="M131" s="131" t="s">
        <v>601</v>
      </c>
      <c r="N131" s="132">
        <v>42291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40</v>
      </c>
      <c r="B132" s="107">
        <v>42271</v>
      </c>
      <c r="C132" s="107"/>
      <c r="D132" s="108" t="s">
        <v>624</v>
      </c>
      <c r="E132" s="109" t="s">
        <v>625</v>
      </c>
      <c r="F132" s="110">
        <v>65</v>
      </c>
      <c r="G132" s="109"/>
      <c r="H132" s="109">
        <v>82</v>
      </c>
      <c r="I132" s="127">
        <v>82</v>
      </c>
      <c r="J132" s="128" t="s">
        <v>684</v>
      </c>
      <c r="K132" s="129">
        <f t="shared" si="33"/>
        <v>17</v>
      </c>
      <c r="L132" s="130">
        <f t="shared" si="34"/>
        <v>0.26153846153846155</v>
      </c>
      <c r="M132" s="131" t="s">
        <v>601</v>
      </c>
      <c r="N132" s="132">
        <v>42578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41</v>
      </c>
      <c r="B133" s="107">
        <v>42291</v>
      </c>
      <c r="C133" s="107"/>
      <c r="D133" s="108" t="s">
        <v>686</v>
      </c>
      <c r="E133" s="109" t="s">
        <v>625</v>
      </c>
      <c r="F133" s="110">
        <v>144</v>
      </c>
      <c r="G133" s="109"/>
      <c r="H133" s="109">
        <v>182.5</v>
      </c>
      <c r="I133" s="127">
        <v>181</v>
      </c>
      <c r="J133" s="128" t="s">
        <v>684</v>
      </c>
      <c r="K133" s="129">
        <f t="shared" si="33"/>
        <v>38.5</v>
      </c>
      <c r="L133" s="130">
        <f t="shared" si="34"/>
        <v>0.2673611111111111</v>
      </c>
      <c r="M133" s="131" t="s">
        <v>601</v>
      </c>
      <c r="N133" s="132">
        <v>42817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42</v>
      </c>
      <c r="B134" s="107">
        <v>42291</v>
      </c>
      <c r="C134" s="107"/>
      <c r="D134" s="108" t="s">
        <v>687</v>
      </c>
      <c r="E134" s="109" t="s">
        <v>625</v>
      </c>
      <c r="F134" s="110">
        <v>264</v>
      </c>
      <c r="G134" s="109"/>
      <c r="H134" s="109">
        <v>311</v>
      </c>
      <c r="I134" s="127">
        <v>311</v>
      </c>
      <c r="J134" s="128" t="s">
        <v>684</v>
      </c>
      <c r="K134" s="129">
        <f t="shared" si="33"/>
        <v>47</v>
      </c>
      <c r="L134" s="130">
        <f t="shared" si="34"/>
        <v>0.17803030303030304</v>
      </c>
      <c r="M134" s="131" t="s">
        <v>601</v>
      </c>
      <c r="N134" s="132">
        <v>42604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43</v>
      </c>
      <c r="B135" s="107">
        <v>42318</v>
      </c>
      <c r="C135" s="107"/>
      <c r="D135" s="108" t="s">
        <v>688</v>
      </c>
      <c r="E135" s="109" t="s">
        <v>602</v>
      </c>
      <c r="F135" s="110">
        <v>549.5</v>
      </c>
      <c r="G135" s="109"/>
      <c r="H135" s="109">
        <v>630</v>
      </c>
      <c r="I135" s="127">
        <v>630</v>
      </c>
      <c r="J135" s="128" t="s">
        <v>684</v>
      </c>
      <c r="K135" s="129">
        <f t="shared" si="33"/>
        <v>80.5</v>
      </c>
      <c r="L135" s="130">
        <f t="shared" si="34"/>
        <v>0.1464968152866242</v>
      </c>
      <c r="M135" s="131" t="s">
        <v>601</v>
      </c>
      <c r="N135" s="132">
        <v>42419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44</v>
      </c>
      <c r="B136" s="107">
        <v>42342</v>
      </c>
      <c r="C136" s="107"/>
      <c r="D136" s="108" t="s">
        <v>689</v>
      </c>
      <c r="E136" s="109" t="s">
        <v>625</v>
      </c>
      <c r="F136" s="110">
        <v>1027.5</v>
      </c>
      <c r="G136" s="109"/>
      <c r="H136" s="109">
        <v>1315</v>
      </c>
      <c r="I136" s="127">
        <v>1250</v>
      </c>
      <c r="J136" s="128" t="s">
        <v>684</v>
      </c>
      <c r="K136" s="129">
        <f t="shared" si="33"/>
        <v>287.5</v>
      </c>
      <c r="L136" s="130">
        <f t="shared" si="34"/>
        <v>0.27980535279805352</v>
      </c>
      <c r="M136" s="131" t="s">
        <v>601</v>
      </c>
      <c r="N136" s="132">
        <v>43244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45</v>
      </c>
      <c r="B137" s="107">
        <v>42367</v>
      </c>
      <c r="C137" s="107"/>
      <c r="D137" s="108" t="s">
        <v>690</v>
      </c>
      <c r="E137" s="109" t="s">
        <v>625</v>
      </c>
      <c r="F137" s="110">
        <v>465</v>
      </c>
      <c r="G137" s="109"/>
      <c r="H137" s="109">
        <v>540</v>
      </c>
      <c r="I137" s="127">
        <v>540</v>
      </c>
      <c r="J137" s="128" t="s">
        <v>684</v>
      </c>
      <c r="K137" s="129">
        <f t="shared" si="33"/>
        <v>75</v>
      </c>
      <c r="L137" s="130">
        <f t="shared" si="34"/>
        <v>0.16129032258064516</v>
      </c>
      <c r="M137" s="131" t="s">
        <v>601</v>
      </c>
      <c r="N137" s="132">
        <v>42530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46</v>
      </c>
      <c r="B138" s="107">
        <v>42380</v>
      </c>
      <c r="C138" s="107"/>
      <c r="D138" s="108" t="s">
        <v>391</v>
      </c>
      <c r="E138" s="109" t="s">
        <v>602</v>
      </c>
      <c r="F138" s="110">
        <v>81</v>
      </c>
      <c r="G138" s="109"/>
      <c r="H138" s="109">
        <v>110</v>
      </c>
      <c r="I138" s="127">
        <v>110</v>
      </c>
      <c r="J138" s="128" t="s">
        <v>684</v>
      </c>
      <c r="K138" s="129">
        <f t="shared" si="33"/>
        <v>29</v>
      </c>
      <c r="L138" s="130">
        <f t="shared" si="34"/>
        <v>0.35802469135802467</v>
      </c>
      <c r="M138" s="131" t="s">
        <v>601</v>
      </c>
      <c r="N138" s="132">
        <v>42745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47</v>
      </c>
      <c r="B139" s="107">
        <v>42382</v>
      </c>
      <c r="C139" s="107"/>
      <c r="D139" s="108" t="s">
        <v>691</v>
      </c>
      <c r="E139" s="109" t="s">
        <v>602</v>
      </c>
      <c r="F139" s="110">
        <v>417.5</v>
      </c>
      <c r="G139" s="109"/>
      <c r="H139" s="109">
        <v>547</v>
      </c>
      <c r="I139" s="127">
        <v>535</v>
      </c>
      <c r="J139" s="128" t="s">
        <v>684</v>
      </c>
      <c r="K139" s="129">
        <f t="shared" si="33"/>
        <v>129.5</v>
      </c>
      <c r="L139" s="130">
        <f t="shared" si="34"/>
        <v>0.31017964071856285</v>
      </c>
      <c r="M139" s="131" t="s">
        <v>601</v>
      </c>
      <c r="N139" s="132">
        <v>42578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48</v>
      </c>
      <c r="B140" s="107">
        <v>42408</v>
      </c>
      <c r="C140" s="107"/>
      <c r="D140" s="108" t="s">
        <v>692</v>
      </c>
      <c r="E140" s="109" t="s">
        <v>625</v>
      </c>
      <c r="F140" s="110">
        <v>650</v>
      </c>
      <c r="G140" s="109"/>
      <c r="H140" s="109">
        <v>800</v>
      </c>
      <c r="I140" s="127">
        <v>800</v>
      </c>
      <c r="J140" s="128" t="s">
        <v>684</v>
      </c>
      <c r="K140" s="129">
        <f t="shared" si="33"/>
        <v>150</v>
      </c>
      <c r="L140" s="130">
        <f t="shared" si="34"/>
        <v>0.23076923076923078</v>
      </c>
      <c r="M140" s="131" t="s">
        <v>601</v>
      </c>
      <c r="N140" s="132">
        <v>43154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49</v>
      </c>
      <c r="B141" s="107">
        <v>42433</v>
      </c>
      <c r="C141" s="107"/>
      <c r="D141" s="108" t="s">
        <v>198</v>
      </c>
      <c r="E141" s="109" t="s">
        <v>625</v>
      </c>
      <c r="F141" s="110">
        <v>437.5</v>
      </c>
      <c r="G141" s="109"/>
      <c r="H141" s="109">
        <v>504.5</v>
      </c>
      <c r="I141" s="127">
        <v>522</v>
      </c>
      <c r="J141" s="128" t="s">
        <v>693</v>
      </c>
      <c r="K141" s="129">
        <f t="shared" si="33"/>
        <v>67</v>
      </c>
      <c r="L141" s="130">
        <f t="shared" si="34"/>
        <v>0.15314285714285714</v>
      </c>
      <c r="M141" s="131" t="s">
        <v>601</v>
      </c>
      <c r="N141" s="132">
        <v>42480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50</v>
      </c>
      <c r="B142" s="107">
        <v>42438</v>
      </c>
      <c r="C142" s="107"/>
      <c r="D142" s="108" t="s">
        <v>694</v>
      </c>
      <c r="E142" s="109" t="s">
        <v>625</v>
      </c>
      <c r="F142" s="110">
        <v>189.5</v>
      </c>
      <c r="G142" s="109"/>
      <c r="H142" s="109">
        <v>218</v>
      </c>
      <c r="I142" s="127">
        <v>218</v>
      </c>
      <c r="J142" s="128" t="s">
        <v>684</v>
      </c>
      <c r="K142" s="129">
        <f t="shared" si="33"/>
        <v>28.5</v>
      </c>
      <c r="L142" s="130">
        <f t="shared" si="34"/>
        <v>0.15039577836411611</v>
      </c>
      <c r="M142" s="131" t="s">
        <v>601</v>
      </c>
      <c r="N142" s="132">
        <v>43034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366">
        <v>51</v>
      </c>
      <c r="B143" s="116">
        <v>42471</v>
      </c>
      <c r="C143" s="116"/>
      <c r="D143" s="117" t="s">
        <v>695</v>
      </c>
      <c r="E143" s="118" t="s">
        <v>625</v>
      </c>
      <c r="F143" s="119">
        <v>36.5</v>
      </c>
      <c r="G143" s="120"/>
      <c r="H143" s="120">
        <v>15.85</v>
      </c>
      <c r="I143" s="120">
        <v>60</v>
      </c>
      <c r="J143" s="139" t="s">
        <v>696</v>
      </c>
      <c r="K143" s="135">
        <f t="shared" si="33"/>
        <v>-20.65</v>
      </c>
      <c r="L143" s="169">
        <f t="shared" si="34"/>
        <v>-0.5657534246575342</v>
      </c>
      <c r="M143" s="137" t="s">
        <v>665</v>
      </c>
      <c r="N143" s="170">
        <v>43627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52</v>
      </c>
      <c r="B144" s="107">
        <v>42472</v>
      </c>
      <c r="C144" s="107"/>
      <c r="D144" s="108" t="s">
        <v>697</v>
      </c>
      <c r="E144" s="109" t="s">
        <v>625</v>
      </c>
      <c r="F144" s="110">
        <v>93</v>
      </c>
      <c r="G144" s="109"/>
      <c r="H144" s="109">
        <v>149</v>
      </c>
      <c r="I144" s="127">
        <v>140</v>
      </c>
      <c r="J144" s="142" t="s">
        <v>698</v>
      </c>
      <c r="K144" s="129">
        <f t="shared" si="33"/>
        <v>56</v>
      </c>
      <c r="L144" s="130">
        <f t="shared" si="34"/>
        <v>0.60215053763440862</v>
      </c>
      <c r="M144" s="131" t="s">
        <v>601</v>
      </c>
      <c r="N144" s="132">
        <v>42740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53</v>
      </c>
      <c r="B145" s="107">
        <v>42472</v>
      </c>
      <c r="C145" s="107"/>
      <c r="D145" s="108" t="s">
        <v>699</v>
      </c>
      <c r="E145" s="109" t="s">
        <v>625</v>
      </c>
      <c r="F145" s="110">
        <v>130</v>
      </c>
      <c r="G145" s="109"/>
      <c r="H145" s="109">
        <v>150</v>
      </c>
      <c r="I145" s="127" t="s">
        <v>700</v>
      </c>
      <c r="J145" s="128" t="s">
        <v>684</v>
      </c>
      <c r="K145" s="129">
        <f t="shared" si="33"/>
        <v>20</v>
      </c>
      <c r="L145" s="130">
        <f t="shared" si="34"/>
        <v>0.15384615384615385</v>
      </c>
      <c r="M145" s="131" t="s">
        <v>601</v>
      </c>
      <c r="N145" s="132">
        <v>42564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54</v>
      </c>
      <c r="B146" s="107">
        <v>42473</v>
      </c>
      <c r="C146" s="107"/>
      <c r="D146" s="108" t="s">
        <v>355</v>
      </c>
      <c r="E146" s="109" t="s">
        <v>625</v>
      </c>
      <c r="F146" s="110">
        <v>196</v>
      </c>
      <c r="G146" s="109"/>
      <c r="H146" s="109">
        <v>299</v>
      </c>
      <c r="I146" s="127">
        <v>299</v>
      </c>
      <c r="J146" s="128" t="s">
        <v>684</v>
      </c>
      <c r="K146" s="129">
        <v>103</v>
      </c>
      <c r="L146" s="130">
        <v>0.52551020408163296</v>
      </c>
      <c r="M146" s="131" t="s">
        <v>601</v>
      </c>
      <c r="N146" s="132">
        <v>42620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55</v>
      </c>
      <c r="B147" s="107">
        <v>42473</v>
      </c>
      <c r="C147" s="107"/>
      <c r="D147" s="108" t="s">
        <v>758</v>
      </c>
      <c r="E147" s="109" t="s">
        <v>625</v>
      </c>
      <c r="F147" s="110">
        <v>88</v>
      </c>
      <c r="G147" s="109"/>
      <c r="H147" s="109">
        <v>103</v>
      </c>
      <c r="I147" s="127">
        <v>103</v>
      </c>
      <c r="J147" s="128" t="s">
        <v>684</v>
      </c>
      <c r="K147" s="129">
        <v>15</v>
      </c>
      <c r="L147" s="130">
        <v>0.170454545454545</v>
      </c>
      <c r="M147" s="131" t="s">
        <v>601</v>
      </c>
      <c r="N147" s="132">
        <v>42530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56</v>
      </c>
      <c r="B148" s="107">
        <v>42492</v>
      </c>
      <c r="C148" s="107"/>
      <c r="D148" s="108" t="s">
        <v>701</v>
      </c>
      <c r="E148" s="109" t="s">
        <v>625</v>
      </c>
      <c r="F148" s="110">
        <v>127.5</v>
      </c>
      <c r="G148" s="109"/>
      <c r="H148" s="109">
        <v>148</v>
      </c>
      <c r="I148" s="127" t="s">
        <v>702</v>
      </c>
      <c r="J148" s="128" t="s">
        <v>684</v>
      </c>
      <c r="K148" s="129">
        <f>H148-F148</f>
        <v>20.5</v>
      </c>
      <c r="L148" s="130">
        <f>K148/F148</f>
        <v>0.16078431372549021</v>
      </c>
      <c r="M148" s="131" t="s">
        <v>601</v>
      </c>
      <c r="N148" s="132">
        <v>42564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57</v>
      </c>
      <c r="B149" s="107">
        <v>42493</v>
      </c>
      <c r="C149" s="107"/>
      <c r="D149" s="108" t="s">
        <v>703</v>
      </c>
      <c r="E149" s="109" t="s">
        <v>625</v>
      </c>
      <c r="F149" s="110">
        <v>675</v>
      </c>
      <c r="G149" s="109"/>
      <c r="H149" s="109">
        <v>815</v>
      </c>
      <c r="I149" s="127" t="s">
        <v>704</v>
      </c>
      <c r="J149" s="128" t="s">
        <v>684</v>
      </c>
      <c r="K149" s="129">
        <f>H149-F149</f>
        <v>140</v>
      </c>
      <c r="L149" s="130">
        <f>K149/F149</f>
        <v>0.2074074074074074</v>
      </c>
      <c r="M149" s="131" t="s">
        <v>601</v>
      </c>
      <c r="N149" s="132">
        <v>43154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5">
        <v>58</v>
      </c>
      <c r="B150" s="111">
        <v>42522</v>
      </c>
      <c r="C150" s="111"/>
      <c r="D150" s="112" t="s">
        <v>759</v>
      </c>
      <c r="E150" s="113" t="s">
        <v>625</v>
      </c>
      <c r="F150" s="114">
        <v>500</v>
      </c>
      <c r="G150" s="114"/>
      <c r="H150" s="115">
        <v>232.5</v>
      </c>
      <c r="I150" s="133" t="s">
        <v>760</v>
      </c>
      <c r="J150" s="134" t="s">
        <v>761</v>
      </c>
      <c r="K150" s="135">
        <f>H150-F150</f>
        <v>-267.5</v>
      </c>
      <c r="L150" s="136">
        <f>K150/F150</f>
        <v>-0.53500000000000003</v>
      </c>
      <c r="M150" s="137" t="s">
        <v>665</v>
      </c>
      <c r="N150" s="138">
        <v>43735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59</v>
      </c>
      <c r="B151" s="107">
        <v>42527</v>
      </c>
      <c r="C151" s="107"/>
      <c r="D151" s="108" t="s">
        <v>705</v>
      </c>
      <c r="E151" s="109" t="s">
        <v>625</v>
      </c>
      <c r="F151" s="110">
        <v>110</v>
      </c>
      <c r="G151" s="109"/>
      <c r="H151" s="109">
        <v>126.5</v>
      </c>
      <c r="I151" s="127">
        <v>125</v>
      </c>
      <c r="J151" s="128" t="s">
        <v>634</v>
      </c>
      <c r="K151" s="129">
        <f>H151-F151</f>
        <v>16.5</v>
      </c>
      <c r="L151" s="130">
        <f>K151/F151</f>
        <v>0.15</v>
      </c>
      <c r="M151" s="131" t="s">
        <v>601</v>
      </c>
      <c r="N151" s="132">
        <v>42552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60</v>
      </c>
      <c r="B152" s="107">
        <v>42538</v>
      </c>
      <c r="C152" s="107"/>
      <c r="D152" s="108" t="s">
        <v>706</v>
      </c>
      <c r="E152" s="109" t="s">
        <v>625</v>
      </c>
      <c r="F152" s="110">
        <v>44</v>
      </c>
      <c r="G152" s="109"/>
      <c r="H152" s="109">
        <v>69.5</v>
      </c>
      <c r="I152" s="127">
        <v>69.5</v>
      </c>
      <c r="J152" s="128" t="s">
        <v>707</v>
      </c>
      <c r="K152" s="129">
        <f>H152-F152</f>
        <v>25.5</v>
      </c>
      <c r="L152" s="130">
        <f>K152/F152</f>
        <v>0.57954545454545459</v>
      </c>
      <c r="M152" s="131" t="s">
        <v>601</v>
      </c>
      <c r="N152" s="132">
        <v>42977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61</v>
      </c>
      <c r="B153" s="107">
        <v>42549</v>
      </c>
      <c r="C153" s="107"/>
      <c r="D153" s="149" t="s">
        <v>762</v>
      </c>
      <c r="E153" s="109" t="s">
        <v>625</v>
      </c>
      <c r="F153" s="110">
        <v>262.5</v>
      </c>
      <c r="G153" s="109"/>
      <c r="H153" s="109">
        <v>340</v>
      </c>
      <c r="I153" s="127">
        <v>333</v>
      </c>
      <c r="J153" s="128" t="s">
        <v>763</v>
      </c>
      <c r="K153" s="129">
        <v>77.5</v>
      </c>
      <c r="L153" s="130">
        <v>0.29523809523809502</v>
      </c>
      <c r="M153" s="131" t="s">
        <v>601</v>
      </c>
      <c r="N153" s="132">
        <v>43017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62</v>
      </c>
      <c r="B154" s="107">
        <v>42549</v>
      </c>
      <c r="C154" s="107"/>
      <c r="D154" s="149" t="s">
        <v>764</v>
      </c>
      <c r="E154" s="109" t="s">
        <v>625</v>
      </c>
      <c r="F154" s="110">
        <v>840</v>
      </c>
      <c r="G154" s="109"/>
      <c r="H154" s="109">
        <v>1230</v>
      </c>
      <c r="I154" s="127">
        <v>1230</v>
      </c>
      <c r="J154" s="128" t="s">
        <v>684</v>
      </c>
      <c r="K154" s="129">
        <v>390</v>
      </c>
      <c r="L154" s="130">
        <v>0.46428571428571402</v>
      </c>
      <c r="M154" s="131" t="s">
        <v>601</v>
      </c>
      <c r="N154" s="132">
        <v>42649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367">
        <v>63</v>
      </c>
      <c r="B155" s="144">
        <v>42556</v>
      </c>
      <c r="C155" s="144"/>
      <c r="D155" s="145" t="s">
        <v>708</v>
      </c>
      <c r="E155" s="146" t="s">
        <v>625</v>
      </c>
      <c r="F155" s="147">
        <v>395</v>
      </c>
      <c r="G155" s="148"/>
      <c r="H155" s="148">
        <f>(468.5+342.5)/2</f>
        <v>405.5</v>
      </c>
      <c r="I155" s="148">
        <v>510</v>
      </c>
      <c r="J155" s="171" t="s">
        <v>709</v>
      </c>
      <c r="K155" s="172">
        <f t="shared" ref="K155:K161" si="35">H155-F155</f>
        <v>10.5</v>
      </c>
      <c r="L155" s="173">
        <f t="shared" ref="L155:L161" si="36">K155/F155</f>
        <v>2.6582278481012658E-2</v>
      </c>
      <c r="M155" s="174" t="s">
        <v>710</v>
      </c>
      <c r="N155" s="175">
        <v>43606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5">
        <v>64</v>
      </c>
      <c r="B156" s="111">
        <v>42584</v>
      </c>
      <c r="C156" s="111"/>
      <c r="D156" s="112" t="s">
        <v>711</v>
      </c>
      <c r="E156" s="113" t="s">
        <v>602</v>
      </c>
      <c r="F156" s="114">
        <f>169.5-12.8</f>
        <v>156.69999999999999</v>
      </c>
      <c r="G156" s="114"/>
      <c r="H156" s="115">
        <v>77</v>
      </c>
      <c r="I156" s="133" t="s">
        <v>712</v>
      </c>
      <c r="J156" s="393" t="s">
        <v>3403</v>
      </c>
      <c r="K156" s="135">
        <f t="shared" si="35"/>
        <v>-79.699999999999989</v>
      </c>
      <c r="L156" s="136">
        <f t="shared" si="36"/>
        <v>-0.50861518825781749</v>
      </c>
      <c r="M156" s="137" t="s">
        <v>665</v>
      </c>
      <c r="N156" s="138">
        <v>43522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5">
        <v>65</v>
      </c>
      <c r="B157" s="111">
        <v>42586</v>
      </c>
      <c r="C157" s="111"/>
      <c r="D157" s="112" t="s">
        <v>713</v>
      </c>
      <c r="E157" s="113" t="s">
        <v>625</v>
      </c>
      <c r="F157" s="114">
        <v>400</v>
      </c>
      <c r="G157" s="114"/>
      <c r="H157" s="115">
        <v>305</v>
      </c>
      <c r="I157" s="133">
        <v>475</v>
      </c>
      <c r="J157" s="134" t="s">
        <v>714</v>
      </c>
      <c r="K157" s="135">
        <f t="shared" si="35"/>
        <v>-95</v>
      </c>
      <c r="L157" s="136">
        <f t="shared" si="36"/>
        <v>-0.23749999999999999</v>
      </c>
      <c r="M157" s="137" t="s">
        <v>665</v>
      </c>
      <c r="N157" s="138">
        <v>43606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66</v>
      </c>
      <c r="B158" s="107">
        <v>42593</v>
      </c>
      <c r="C158" s="107"/>
      <c r="D158" s="108" t="s">
        <v>715</v>
      </c>
      <c r="E158" s="109" t="s">
        <v>625</v>
      </c>
      <c r="F158" s="110">
        <v>86.5</v>
      </c>
      <c r="G158" s="109"/>
      <c r="H158" s="109">
        <v>130</v>
      </c>
      <c r="I158" s="127">
        <v>130</v>
      </c>
      <c r="J158" s="142" t="s">
        <v>716</v>
      </c>
      <c r="K158" s="129">
        <f t="shared" si="35"/>
        <v>43.5</v>
      </c>
      <c r="L158" s="130">
        <f t="shared" si="36"/>
        <v>0.50289017341040465</v>
      </c>
      <c r="M158" s="131" t="s">
        <v>601</v>
      </c>
      <c r="N158" s="132">
        <v>43091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67</v>
      </c>
      <c r="B159" s="111">
        <v>42600</v>
      </c>
      <c r="C159" s="111"/>
      <c r="D159" s="112" t="s">
        <v>382</v>
      </c>
      <c r="E159" s="113" t="s">
        <v>625</v>
      </c>
      <c r="F159" s="114">
        <v>133.5</v>
      </c>
      <c r="G159" s="114"/>
      <c r="H159" s="115">
        <v>126.5</v>
      </c>
      <c r="I159" s="133">
        <v>178</v>
      </c>
      <c r="J159" s="134" t="s">
        <v>717</v>
      </c>
      <c r="K159" s="135">
        <f t="shared" si="35"/>
        <v>-7</v>
      </c>
      <c r="L159" s="136">
        <f t="shared" si="36"/>
        <v>-5.2434456928838954E-2</v>
      </c>
      <c r="M159" s="137" t="s">
        <v>665</v>
      </c>
      <c r="N159" s="138">
        <v>42615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68</v>
      </c>
      <c r="B160" s="107">
        <v>42613</v>
      </c>
      <c r="C160" s="107"/>
      <c r="D160" s="108" t="s">
        <v>718</v>
      </c>
      <c r="E160" s="109" t="s">
        <v>625</v>
      </c>
      <c r="F160" s="110">
        <v>560</v>
      </c>
      <c r="G160" s="109"/>
      <c r="H160" s="109">
        <v>725</v>
      </c>
      <c r="I160" s="127">
        <v>725</v>
      </c>
      <c r="J160" s="128" t="s">
        <v>627</v>
      </c>
      <c r="K160" s="129">
        <f t="shared" si="35"/>
        <v>165</v>
      </c>
      <c r="L160" s="130">
        <f t="shared" si="36"/>
        <v>0.29464285714285715</v>
      </c>
      <c r="M160" s="131" t="s">
        <v>601</v>
      </c>
      <c r="N160" s="132">
        <v>42456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69</v>
      </c>
      <c r="B161" s="107">
        <v>42614</v>
      </c>
      <c r="C161" s="107"/>
      <c r="D161" s="108" t="s">
        <v>719</v>
      </c>
      <c r="E161" s="109" t="s">
        <v>625</v>
      </c>
      <c r="F161" s="110">
        <v>160.5</v>
      </c>
      <c r="G161" s="109"/>
      <c r="H161" s="109">
        <v>210</v>
      </c>
      <c r="I161" s="127">
        <v>210</v>
      </c>
      <c r="J161" s="128" t="s">
        <v>627</v>
      </c>
      <c r="K161" s="129">
        <f t="shared" si="35"/>
        <v>49.5</v>
      </c>
      <c r="L161" s="130">
        <f t="shared" si="36"/>
        <v>0.30841121495327101</v>
      </c>
      <c r="M161" s="131" t="s">
        <v>601</v>
      </c>
      <c r="N161" s="132">
        <v>42871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70</v>
      </c>
      <c r="B162" s="107">
        <v>42646</v>
      </c>
      <c r="C162" s="107"/>
      <c r="D162" s="149" t="s">
        <v>406</v>
      </c>
      <c r="E162" s="109" t="s">
        <v>625</v>
      </c>
      <c r="F162" s="110">
        <v>430</v>
      </c>
      <c r="G162" s="109"/>
      <c r="H162" s="109">
        <v>596</v>
      </c>
      <c r="I162" s="127">
        <v>575</v>
      </c>
      <c r="J162" s="128" t="s">
        <v>765</v>
      </c>
      <c r="K162" s="129">
        <v>166</v>
      </c>
      <c r="L162" s="130">
        <v>0.38604651162790699</v>
      </c>
      <c r="M162" s="131" t="s">
        <v>601</v>
      </c>
      <c r="N162" s="132">
        <v>42769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71</v>
      </c>
      <c r="B163" s="107">
        <v>42657</v>
      </c>
      <c r="C163" s="107"/>
      <c r="D163" s="108" t="s">
        <v>720</v>
      </c>
      <c r="E163" s="109" t="s">
        <v>625</v>
      </c>
      <c r="F163" s="110">
        <v>280</v>
      </c>
      <c r="G163" s="109"/>
      <c r="H163" s="109">
        <v>345</v>
      </c>
      <c r="I163" s="127">
        <v>345</v>
      </c>
      <c r="J163" s="128" t="s">
        <v>627</v>
      </c>
      <c r="K163" s="129">
        <f t="shared" ref="K163:K168" si="37">H163-F163</f>
        <v>65</v>
      </c>
      <c r="L163" s="130">
        <f>K163/F163</f>
        <v>0.23214285714285715</v>
      </c>
      <c r="M163" s="131" t="s">
        <v>601</v>
      </c>
      <c r="N163" s="132">
        <v>42814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72</v>
      </c>
      <c r="B164" s="107">
        <v>42657</v>
      </c>
      <c r="C164" s="107"/>
      <c r="D164" s="108" t="s">
        <v>721</v>
      </c>
      <c r="E164" s="109" t="s">
        <v>625</v>
      </c>
      <c r="F164" s="110">
        <v>245</v>
      </c>
      <c r="G164" s="109"/>
      <c r="H164" s="109">
        <v>325.5</v>
      </c>
      <c r="I164" s="127">
        <v>330</v>
      </c>
      <c r="J164" s="128" t="s">
        <v>722</v>
      </c>
      <c r="K164" s="129">
        <f t="shared" si="37"/>
        <v>80.5</v>
      </c>
      <c r="L164" s="130">
        <f>K164/F164</f>
        <v>0.32857142857142857</v>
      </c>
      <c r="M164" s="131" t="s">
        <v>601</v>
      </c>
      <c r="N164" s="132">
        <v>42769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73</v>
      </c>
      <c r="B165" s="107">
        <v>42660</v>
      </c>
      <c r="C165" s="107"/>
      <c r="D165" s="108" t="s">
        <v>350</v>
      </c>
      <c r="E165" s="109" t="s">
        <v>625</v>
      </c>
      <c r="F165" s="110">
        <v>125</v>
      </c>
      <c r="G165" s="109"/>
      <c r="H165" s="109">
        <v>160</v>
      </c>
      <c r="I165" s="127">
        <v>160</v>
      </c>
      <c r="J165" s="128" t="s">
        <v>684</v>
      </c>
      <c r="K165" s="129">
        <f t="shared" si="37"/>
        <v>35</v>
      </c>
      <c r="L165" s="130">
        <v>0.28000000000000003</v>
      </c>
      <c r="M165" s="131" t="s">
        <v>601</v>
      </c>
      <c r="N165" s="132">
        <v>42803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74</v>
      </c>
      <c r="B166" s="107">
        <v>42660</v>
      </c>
      <c r="C166" s="107"/>
      <c r="D166" s="108" t="s">
        <v>484</v>
      </c>
      <c r="E166" s="109" t="s">
        <v>625</v>
      </c>
      <c r="F166" s="110">
        <v>114</v>
      </c>
      <c r="G166" s="109"/>
      <c r="H166" s="109">
        <v>145</v>
      </c>
      <c r="I166" s="127">
        <v>145</v>
      </c>
      <c r="J166" s="128" t="s">
        <v>684</v>
      </c>
      <c r="K166" s="129">
        <f t="shared" si="37"/>
        <v>31</v>
      </c>
      <c r="L166" s="130">
        <f>K166/F166</f>
        <v>0.27192982456140352</v>
      </c>
      <c r="M166" s="131" t="s">
        <v>601</v>
      </c>
      <c r="N166" s="132">
        <v>42859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75</v>
      </c>
      <c r="B167" s="107">
        <v>42660</v>
      </c>
      <c r="C167" s="107"/>
      <c r="D167" s="108" t="s">
        <v>723</v>
      </c>
      <c r="E167" s="109" t="s">
        <v>625</v>
      </c>
      <c r="F167" s="110">
        <v>212</v>
      </c>
      <c r="G167" s="109"/>
      <c r="H167" s="109">
        <v>280</v>
      </c>
      <c r="I167" s="127">
        <v>276</v>
      </c>
      <c r="J167" s="128" t="s">
        <v>724</v>
      </c>
      <c r="K167" s="129">
        <f t="shared" si="37"/>
        <v>68</v>
      </c>
      <c r="L167" s="130">
        <f>K167/F167</f>
        <v>0.32075471698113206</v>
      </c>
      <c r="M167" s="131" t="s">
        <v>601</v>
      </c>
      <c r="N167" s="132">
        <v>42858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76</v>
      </c>
      <c r="B168" s="107">
        <v>42678</v>
      </c>
      <c r="C168" s="107"/>
      <c r="D168" s="108" t="s">
        <v>152</v>
      </c>
      <c r="E168" s="109" t="s">
        <v>625</v>
      </c>
      <c r="F168" s="110">
        <v>155</v>
      </c>
      <c r="G168" s="109"/>
      <c r="H168" s="109">
        <v>210</v>
      </c>
      <c r="I168" s="127">
        <v>210</v>
      </c>
      <c r="J168" s="128" t="s">
        <v>725</v>
      </c>
      <c r="K168" s="129">
        <f t="shared" si="37"/>
        <v>55</v>
      </c>
      <c r="L168" s="130">
        <f>K168/F168</f>
        <v>0.35483870967741937</v>
      </c>
      <c r="M168" s="131" t="s">
        <v>601</v>
      </c>
      <c r="N168" s="132">
        <v>42944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77</v>
      </c>
      <c r="B169" s="111">
        <v>42710</v>
      </c>
      <c r="C169" s="111"/>
      <c r="D169" s="112" t="s">
        <v>766</v>
      </c>
      <c r="E169" s="113" t="s">
        <v>625</v>
      </c>
      <c r="F169" s="114">
        <v>150.5</v>
      </c>
      <c r="G169" s="114"/>
      <c r="H169" s="115">
        <v>72.5</v>
      </c>
      <c r="I169" s="133">
        <v>174</v>
      </c>
      <c r="J169" s="134" t="s">
        <v>767</v>
      </c>
      <c r="K169" s="135">
        <v>-78</v>
      </c>
      <c r="L169" s="136">
        <v>-0.51827242524916906</v>
      </c>
      <c r="M169" s="137" t="s">
        <v>665</v>
      </c>
      <c r="N169" s="138">
        <v>43333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78</v>
      </c>
      <c r="B170" s="107">
        <v>42712</v>
      </c>
      <c r="C170" s="107"/>
      <c r="D170" s="108" t="s">
        <v>126</v>
      </c>
      <c r="E170" s="109" t="s">
        <v>625</v>
      </c>
      <c r="F170" s="110">
        <v>380</v>
      </c>
      <c r="G170" s="109"/>
      <c r="H170" s="109">
        <v>478</v>
      </c>
      <c r="I170" s="127">
        <v>468</v>
      </c>
      <c r="J170" s="128" t="s">
        <v>684</v>
      </c>
      <c r="K170" s="129">
        <f>H170-F170</f>
        <v>98</v>
      </c>
      <c r="L170" s="130">
        <f>K170/F170</f>
        <v>0.25789473684210529</v>
      </c>
      <c r="M170" s="131" t="s">
        <v>601</v>
      </c>
      <c r="N170" s="132">
        <v>43025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79</v>
      </c>
      <c r="B171" s="107">
        <v>42734</v>
      </c>
      <c r="C171" s="107"/>
      <c r="D171" s="108" t="s">
        <v>249</v>
      </c>
      <c r="E171" s="109" t="s">
        <v>625</v>
      </c>
      <c r="F171" s="110">
        <v>305</v>
      </c>
      <c r="G171" s="109"/>
      <c r="H171" s="109">
        <v>375</v>
      </c>
      <c r="I171" s="127">
        <v>375</v>
      </c>
      <c r="J171" s="128" t="s">
        <v>684</v>
      </c>
      <c r="K171" s="129">
        <f>H171-F171</f>
        <v>70</v>
      </c>
      <c r="L171" s="130">
        <f>K171/F171</f>
        <v>0.22950819672131148</v>
      </c>
      <c r="M171" s="131" t="s">
        <v>601</v>
      </c>
      <c r="N171" s="132">
        <v>42768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80</v>
      </c>
      <c r="B172" s="107">
        <v>42739</v>
      </c>
      <c r="C172" s="107"/>
      <c r="D172" s="108" t="s">
        <v>352</v>
      </c>
      <c r="E172" s="109" t="s">
        <v>625</v>
      </c>
      <c r="F172" s="110">
        <v>99.5</v>
      </c>
      <c r="G172" s="109"/>
      <c r="H172" s="109">
        <v>158</v>
      </c>
      <c r="I172" s="127">
        <v>158</v>
      </c>
      <c r="J172" s="128" t="s">
        <v>684</v>
      </c>
      <c r="K172" s="129">
        <f>H172-F172</f>
        <v>58.5</v>
      </c>
      <c r="L172" s="130">
        <f>K172/F172</f>
        <v>0.5879396984924623</v>
      </c>
      <c r="M172" s="131" t="s">
        <v>601</v>
      </c>
      <c r="N172" s="132">
        <v>42898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81</v>
      </c>
      <c r="B173" s="107">
        <v>42739</v>
      </c>
      <c r="C173" s="107"/>
      <c r="D173" s="108" t="s">
        <v>352</v>
      </c>
      <c r="E173" s="109" t="s">
        <v>625</v>
      </c>
      <c r="F173" s="110">
        <v>99.5</v>
      </c>
      <c r="G173" s="109"/>
      <c r="H173" s="109">
        <v>158</v>
      </c>
      <c r="I173" s="127">
        <v>158</v>
      </c>
      <c r="J173" s="128" t="s">
        <v>684</v>
      </c>
      <c r="K173" s="129">
        <v>58.5</v>
      </c>
      <c r="L173" s="130">
        <v>0.58793969849246197</v>
      </c>
      <c r="M173" s="131" t="s">
        <v>601</v>
      </c>
      <c r="N173" s="132">
        <v>42898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82</v>
      </c>
      <c r="B174" s="107">
        <v>42786</v>
      </c>
      <c r="C174" s="107"/>
      <c r="D174" s="108" t="s">
        <v>170</v>
      </c>
      <c r="E174" s="109" t="s">
        <v>625</v>
      </c>
      <c r="F174" s="110">
        <v>140.5</v>
      </c>
      <c r="G174" s="109"/>
      <c r="H174" s="109">
        <v>220</v>
      </c>
      <c r="I174" s="127">
        <v>220</v>
      </c>
      <c r="J174" s="128" t="s">
        <v>684</v>
      </c>
      <c r="K174" s="129">
        <f>H174-F174</f>
        <v>79.5</v>
      </c>
      <c r="L174" s="130">
        <f>K174/F174</f>
        <v>0.5658362989323843</v>
      </c>
      <c r="M174" s="131" t="s">
        <v>601</v>
      </c>
      <c r="N174" s="132">
        <v>42864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83</v>
      </c>
      <c r="B175" s="107">
        <v>42786</v>
      </c>
      <c r="C175" s="107"/>
      <c r="D175" s="108" t="s">
        <v>768</v>
      </c>
      <c r="E175" s="109" t="s">
        <v>625</v>
      </c>
      <c r="F175" s="110">
        <v>202.5</v>
      </c>
      <c r="G175" s="109"/>
      <c r="H175" s="109">
        <v>234</v>
      </c>
      <c r="I175" s="127">
        <v>234</v>
      </c>
      <c r="J175" s="128" t="s">
        <v>684</v>
      </c>
      <c r="K175" s="129">
        <v>31.5</v>
      </c>
      <c r="L175" s="130">
        <v>0.155555555555556</v>
      </c>
      <c r="M175" s="131" t="s">
        <v>601</v>
      </c>
      <c r="N175" s="132">
        <v>42836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84</v>
      </c>
      <c r="B176" s="107">
        <v>42818</v>
      </c>
      <c r="C176" s="107"/>
      <c r="D176" s="108" t="s">
        <v>558</v>
      </c>
      <c r="E176" s="109" t="s">
        <v>625</v>
      </c>
      <c r="F176" s="110">
        <v>300.5</v>
      </c>
      <c r="G176" s="109"/>
      <c r="H176" s="109">
        <v>417.5</v>
      </c>
      <c r="I176" s="127">
        <v>420</v>
      </c>
      <c r="J176" s="128" t="s">
        <v>726</v>
      </c>
      <c r="K176" s="129">
        <f>H176-F176</f>
        <v>117</v>
      </c>
      <c r="L176" s="130">
        <f>K176/F176</f>
        <v>0.38935108153078202</v>
      </c>
      <c r="M176" s="131" t="s">
        <v>601</v>
      </c>
      <c r="N176" s="132">
        <v>43070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85</v>
      </c>
      <c r="B177" s="107">
        <v>42818</v>
      </c>
      <c r="C177" s="107"/>
      <c r="D177" s="108" t="s">
        <v>764</v>
      </c>
      <c r="E177" s="109" t="s">
        <v>625</v>
      </c>
      <c r="F177" s="110">
        <v>850</v>
      </c>
      <c r="G177" s="109"/>
      <c r="H177" s="109">
        <v>1042.5</v>
      </c>
      <c r="I177" s="127">
        <v>1023</v>
      </c>
      <c r="J177" s="128" t="s">
        <v>769</v>
      </c>
      <c r="K177" s="129">
        <v>192.5</v>
      </c>
      <c r="L177" s="130">
        <v>0.22647058823529401</v>
      </c>
      <c r="M177" s="131" t="s">
        <v>601</v>
      </c>
      <c r="N177" s="132">
        <v>42830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86</v>
      </c>
      <c r="B178" s="107">
        <v>42830</v>
      </c>
      <c r="C178" s="107"/>
      <c r="D178" s="108" t="s">
        <v>502</v>
      </c>
      <c r="E178" s="109" t="s">
        <v>625</v>
      </c>
      <c r="F178" s="110">
        <v>785</v>
      </c>
      <c r="G178" s="109"/>
      <c r="H178" s="109">
        <v>930</v>
      </c>
      <c r="I178" s="127">
        <v>920</v>
      </c>
      <c r="J178" s="128" t="s">
        <v>727</v>
      </c>
      <c r="K178" s="129">
        <f>H178-F178</f>
        <v>145</v>
      </c>
      <c r="L178" s="130">
        <f>K178/F178</f>
        <v>0.18471337579617833</v>
      </c>
      <c r="M178" s="131" t="s">
        <v>601</v>
      </c>
      <c r="N178" s="132">
        <v>42976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87</v>
      </c>
      <c r="B179" s="111">
        <v>42831</v>
      </c>
      <c r="C179" s="111"/>
      <c r="D179" s="112" t="s">
        <v>770</v>
      </c>
      <c r="E179" s="113" t="s">
        <v>625</v>
      </c>
      <c r="F179" s="114">
        <v>40</v>
      </c>
      <c r="G179" s="114"/>
      <c r="H179" s="115">
        <v>13.1</v>
      </c>
      <c r="I179" s="133">
        <v>60</v>
      </c>
      <c r="J179" s="139" t="s">
        <v>771</v>
      </c>
      <c r="K179" s="135">
        <v>-26.9</v>
      </c>
      <c r="L179" s="136">
        <v>-0.67249999999999999</v>
      </c>
      <c r="M179" s="137" t="s">
        <v>665</v>
      </c>
      <c r="N179" s="138">
        <v>43138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88</v>
      </c>
      <c r="B180" s="107">
        <v>42837</v>
      </c>
      <c r="C180" s="107"/>
      <c r="D180" s="108" t="s">
        <v>89</v>
      </c>
      <c r="E180" s="109" t="s">
        <v>625</v>
      </c>
      <c r="F180" s="110">
        <v>289.5</v>
      </c>
      <c r="G180" s="109"/>
      <c r="H180" s="109">
        <v>354</v>
      </c>
      <c r="I180" s="127">
        <v>360</v>
      </c>
      <c r="J180" s="128" t="s">
        <v>728</v>
      </c>
      <c r="K180" s="129">
        <f t="shared" ref="K180:K188" si="38">H180-F180</f>
        <v>64.5</v>
      </c>
      <c r="L180" s="130">
        <f t="shared" ref="L180:L188" si="39">K180/F180</f>
        <v>0.22279792746113988</v>
      </c>
      <c r="M180" s="131" t="s">
        <v>601</v>
      </c>
      <c r="N180" s="132">
        <v>43040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89</v>
      </c>
      <c r="B181" s="107">
        <v>42845</v>
      </c>
      <c r="C181" s="107"/>
      <c r="D181" s="108" t="s">
        <v>439</v>
      </c>
      <c r="E181" s="109" t="s">
        <v>625</v>
      </c>
      <c r="F181" s="110">
        <v>700</v>
      </c>
      <c r="G181" s="109"/>
      <c r="H181" s="109">
        <v>840</v>
      </c>
      <c r="I181" s="127">
        <v>840</v>
      </c>
      <c r="J181" s="128" t="s">
        <v>729</v>
      </c>
      <c r="K181" s="129">
        <f t="shared" si="38"/>
        <v>140</v>
      </c>
      <c r="L181" s="130">
        <f t="shared" si="39"/>
        <v>0.2</v>
      </c>
      <c r="M181" s="131" t="s">
        <v>601</v>
      </c>
      <c r="N181" s="132">
        <v>42893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90</v>
      </c>
      <c r="B182" s="107">
        <v>42887</v>
      </c>
      <c r="C182" s="107"/>
      <c r="D182" s="149" t="s">
        <v>364</v>
      </c>
      <c r="E182" s="109" t="s">
        <v>625</v>
      </c>
      <c r="F182" s="110">
        <v>130</v>
      </c>
      <c r="G182" s="109"/>
      <c r="H182" s="109">
        <v>144.25</v>
      </c>
      <c r="I182" s="127">
        <v>170</v>
      </c>
      <c r="J182" s="128" t="s">
        <v>730</v>
      </c>
      <c r="K182" s="129">
        <f t="shared" si="38"/>
        <v>14.25</v>
      </c>
      <c r="L182" s="130">
        <f t="shared" si="39"/>
        <v>0.10961538461538461</v>
      </c>
      <c r="M182" s="131" t="s">
        <v>601</v>
      </c>
      <c r="N182" s="132">
        <v>43675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91</v>
      </c>
      <c r="B183" s="107">
        <v>42901</v>
      </c>
      <c r="C183" s="107"/>
      <c r="D183" s="149" t="s">
        <v>731</v>
      </c>
      <c r="E183" s="109" t="s">
        <v>625</v>
      </c>
      <c r="F183" s="110">
        <v>214.5</v>
      </c>
      <c r="G183" s="109"/>
      <c r="H183" s="109">
        <v>262</v>
      </c>
      <c r="I183" s="127">
        <v>262</v>
      </c>
      <c r="J183" s="128" t="s">
        <v>732</v>
      </c>
      <c r="K183" s="129">
        <f t="shared" si="38"/>
        <v>47.5</v>
      </c>
      <c r="L183" s="130">
        <f t="shared" si="39"/>
        <v>0.22144522144522144</v>
      </c>
      <c r="M183" s="131" t="s">
        <v>601</v>
      </c>
      <c r="N183" s="132">
        <v>42977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92</v>
      </c>
      <c r="B184" s="155">
        <v>42933</v>
      </c>
      <c r="C184" s="155"/>
      <c r="D184" s="156" t="s">
        <v>733</v>
      </c>
      <c r="E184" s="157" t="s">
        <v>625</v>
      </c>
      <c r="F184" s="158">
        <v>370</v>
      </c>
      <c r="G184" s="157"/>
      <c r="H184" s="157">
        <v>447.5</v>
      </c>
      <c r="I184" s="179">
        <v>450</v>
      </c>
      <c r="J184" s="232" t="s">
        <v>684</v>
      </c>
      <c r="K184" s="129">
        <f t="shared" si="38"/>
        <v>77.5</v>
      </c>
      <c r="L184" s="181">
        <f t="shared" si="39"/>
        <v>0.20945945945945946</v>
      </c>
      <c r="M184" s="182" t="s">
        <v>601</v>
      </c>
      <c r="N184" s="183">
        <v>43035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93</v>
      </c>
      <c r="B185" s="155">
        <v>42943</v>
      </c>
      <c r="C185" s="155"/>
      <c r="D185" s="156" t="s">
        <v>168</v>
      </c>
      <c r="E185" s="157" t="s">
        <v>625</v>
      </c>
      <c r="F185" s="158">
        <v>657.5</v>
      </c>
      <c r="G185" s="157"/>
      <c r="H185" s="157">
        <v>825</v>
      </c>
      <c r="I185" s="179">
        <v>820</v>
      </c>
      <c r="J185" s="232" t="s">
        <v>684</v>
      </c>
      <c r="K185" s="129">
        <f t="shared" si="38"/>
        <v>167.5</v>
      </c>
      <c r="L185" s="181">
        <f t="shared" si="39"/>
        <v>0.25475285171102663</v>
      </c>
      <c r="M185" s="182" t="s">
        <v>601</v>
      </c>
      <c r="N185" s="183">
        <v>43090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94</v>
      </c>
      <c r="B186" s="107">
        <v>42964</v>
      </c>
      <c r="C186" s="107"/>
      <c r="D186" s="108" t="s">
        <v>369</v>
      </c>
      <c r="E186" s="109" t="s">
        <v>625</v>
      </c>
      <c r="F186" s="110">
        <v>605</v>
      </c>
      <c r="G186" s="109"/>
      <c r="H186" s="109">
        <v>750</v>
      </c>
      <c r="I186" s="127">
        <v>750</v>
      </c>
      <c r="J186" s="128" t="s">
        <v>727</v>
      </c>
      <c r="K186" s="129">
        <f t="shared" si="38"/>
        <v>145</v>
      </c>
      <c r="L186" s="130">
        <f t="shared" si="39"/>
        <v>0.23966942148760331</v>
      </c>
      <c r="M186" s="131" t="s">
        <v>601</v>
      </c>
      <c r="N186" s="132">
        <v>43027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68">
        <v>95</v>
      </c>
      <c r="B187" s="150">
        <v>42979</v>
      </c>
      <c r="C187" s="150"/>
      <c r="D187" s="151" t="s">
        <v>510</v>
      </c>
      <c r="E187" s="152" t="s">
        <v>625</v>
      </c>
      <c r="F187" s="153">
        <v>255</v>
      </c>
      <c r="G187" s="154"/>
      <c r="H187" s="154">
        <v>217.25</v>
      </c>
      <c r="I187" s="154">
        <v>320</v>
      </c>
      <c r="J187" s="176" t="s">
        <v>734</v>
      </c>
      <c r="K187" s="135">
        <f t="shared" si="38"/>
        <v>-37.75</v>
      </c>
      <c r="L187" s="177">
        <f t="shared" si="39"/>
        <v>-0.14803921568627451</v>
      </c>
      <c r="M187" s="137" t="s">
        <v>665</v>
      </c>
      <c r="N187" s="178">
        <v>43661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96</v>
      </c>
      <c r="B188" s="107">
        <v>42997</v>
      </c>
      <c r="C188" s="107"/>
      <c r="D188" s="108" t="s">
        <v>735</v>
      </c>
      <c r="E188" s="109" t="s">
        <v>625</v>
      </c>
      <c r="F188" s="110">
        <v>215</v>
      </c>
      <c r="G188" s="109"/>
      <c r="H188" s="109">
        <v>258</v>
      </c>
      <c r="I188" s="127">
        <v>258</v>
      </c>
      <c r="J188" s="128" t="s">
        <v>684</v>
      </c>
      <c r="K188" s="129">
        <f t="shared" si="38"/>
        <v>43</v>
      </c>
      <c r="L188" s="130">
        <f t="shared" si="39"/>
        <v>0.2</v>
      </c>
      <c r="M188" s="131" t="s">
        <v>601</v>
      </c>
      <c r="N188" s="132">
        <v>43040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97</v>
      </c>
      <c r="B189" s="107">
        <v>42997</v>
      </c>
      <c r="C189" s="107"/>
      <c r="D189" s="108" t="s">
        <v>735</v>
      </c>
      <c r="E189" s="109" t="s">
        <v>625</v>
      </c>
      <c r="F189" s="110">
        <v>215</v>
      </c>
      <c r="G189" s="109"/>
      <c r="H189" s="109">
        <v>258</v>
      </c>
      <c r="I189" s="127">
        <v>258</v>
      </c>
      <c r="J189" s="232" t="s">
        <v>684</v>
      </c>
      <c r="K189" s="129">
        <v>43</v>
      </c>
      <c r="L189" s="130">
        <v>0.2</v>
      </c>
      <c r="M189" s="131" t="s">
        <v>601</v>
      </c>
      <c r="N189" s="132">
        <v>43040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7">
        <v>98</v>
      </c>
      <c r="B190" s="208">
        <v>42998</v>
      </c>
      <c r="C190" s="208"/>
      <c r="D190" s="377" t="s">
        <v>2981</v>
      </c>
      <c r="E190" s="209" t="s">
        <v>625</v>
      </c>
      <c r="F190" s="210">
        <v>75</v>
      </c>
      <c r="G190" s="209"/>
      <c r="H190" s="209">
        <v>90</v>
      </c>
      <c r="I190" s="233">
        <v>90</v>
      </c>
      <c r="J190" s="128" t="s">
        <v>736</v>
      </c>
      <c r="K190" s="129">
        <f t="shared" ref="K190:K195" si="40">H190-F190</f>
        <v>15</v>
      </c>
      <c r="L190" s="130">
        <f t="shared" ref="L190:L195" si="41">K190/F190</f>
        <v>0.2</v>
      </c>
      <c r="M190" s="131" t="s">
        <v>601</v>
      </c>
      <c r="N190" s="132">
        <v>43019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6">
        <v>99</v>
      </c>
      <c r="B191" s="155">
        <v>43011</v>
      </c>
      <c r="C191" s="155"/>
      <c r="D191" s="156" t="s">
        <v>737</v>
      </c>
      <c r="E191" s="157" t="s">
        <v>625</v>
      </c>
      <c r="F191" s="158">
        <v>315</v>
      </c>
      <c r="G191" s="157"/>
      <c r="H191" s="157">
        <v>392</v>
      </c>
      <c r="I191" s="179">
        <v>384</v>
      </c>
      <c r="J191" s="232" t="s">
        <v>738</v>
      </c>
      <c r="K191" s="129">
        <f t="shared" si="40"/>
        <v>77</v>
      </c>
      <c r="L191" s="181">
        <f t="shared" si="41"/>
        <v>0.24444444444444444</v>
      </c>
      <c r="M191" s="182" t="s">
        <v>601</v>
      </c>
      <c r="N191" s="183">
        <v>43017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6">
        <v>100</v>
      </c>
      <c r="B192" s="155">
        <v>43013</v>
      </c>
      <c r="C192" s="155"/>
      <c r="D192" s="156" t="s">
        <v>739</v>
      </c>
      <c r="E192" s="157" t="s">
        <v>625</v>
      </c>
      <c r="F192" s="158">
        <v>145</v>
      </c>
      <c r="G192" s="157"/>
      <c r="H192" s="157">
        <v>179</v>
      </c>
      <c r="I192" s="179">
        <v>180</v>
      </c>
      <c r="J192" s="232" t="s">
        <v>615</v>
      </c>
      <c r="K192" s="129">
        <f t="shared" si="40"/>
        <v>34</v>
      </c>
      <c r="L192" s="181">
        <f t="shared" si="41"/>
        <v>0.23448275862068965</v>
      </c>
      <c r="M192" s="182" t="s">
        <v>601</v>
      </c>
      <c r="N192" s="183">
        <v>43025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101</v>
      </c>
      <c r="B193" s="155">
        <v>43014</v>
      </c>
      <c r="C193" s="155"/>
      <c r="D193" s="156" t="s">
        <v>340</v>
      </c>
      <c r="E193" s="157" t="s">
        <v>625</v>
      </c>
      <c r="F193" s="158">
        <v>256</v>
      </c>
      <c r="G193" s="157"/>
      <c r="H193" s="157">
        <v>323</v>
      </c>
      <c r="I193" s="179">
        <v>320</v>
      </c>
      <c r="J193" s="232" t="s">
        <v>684</v>
      </c>
      <c r="K193" s="129">
        <f t="shared" si="40"/>
        <v>67</v>
      </c>
      <c r="L193" s="181">
        <f t="shared" si="41"/>
        <v>0.26171875</v>
      </c>
      <c r="M193" s="182" t="s">
        <v>601</v>
      </c>
      <c r="N193" s="183">
        <v>43067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6">
        <v>102</v>
      </c>
      <c r="B194" s="155">
        <v>43017</v>
      </c>
      <c r="C194" s="155"/>
      <c r="D194" s="156" t="s">
        <v>361</v>
      </c>
      <c r="E194" s="157" t="s">
        <v>625</v>
      </c>
      <c r="F194" s="158">
        <v>137.5</v>
      </c>
      <c r="G194" s="157"/>
      <c r="H194" s="157">
        <v>184</v>
      </c>
      <c r="I194" s="179">
        <v>183</v>
      </c>
      <c r="J194" s="180" t="s">
        <v>740</v>
      </c>
      <c r="K194" s="129">
        <f t="shared" si="40"/>
        <v>46.5</v>
      </c>
      <c r="L194" s="181">
        <f t="shared" si="41"/>
        <v>0.33818181818181819</v>
      </c>
      <c r="M194" s="182" t="s">
        <v>601</v>
      </c>
      <c r="N194" s="183">
        <v>43108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6">
        <v>103</v>
      </c>
      <c r="B195" s="155">
        <v>43018</v>
      </c>
      <c r="C195" s="155"/>
      <c r="D195" s="156" t="s">
        <v>741</v>
      </c>
      <c r="E195" s="157" t="s">
        <v>625</v>
      </c>
      <c r="F195" s="158">
        <v>125.5</v>
      </c>
      <c r="G195" s="157"/>
      <c r="H195" s="157">
        <v>158</v>
      </c>
      <c r="I195" s="179">
        <v>155</v>
      </c>
      <c r="J195" s="180" t="s">
        <v>742</v>
      </c>
      <c r="K195" s="129">
        <f t="shared" si="40"/>
        <v>32.5</v>
      </c>
      <c r="L195" s="181">
        <f t="shared" si="41"/>
        <v>0.25896414342629481</v>
      </c>
      <c r="M195" s="182" t="s">
        <v>601</v>
      </c>
      <c r="N195" s="183">
        <v>43067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6">
        <v>104</v>
      </c>
      <c r="B196" s="155">
        <v>43018</v>
      </c>
      <c r="C196" s="155"/>
      <c r="D196" s="156" t="s">
        <v>772</v>
      </c>
      <c r="E196" s="157" t="s">
        <v>625</v>
      </c>
      <c r="F196" s="158">
        <v>895</v>
      </c>
      <c r="G196" s="157"/>
      <c r="H196" s="157">
        <v>1122.5</v>
      </c>
      <c r="I196" s="179">
        <v>1078</v>
      </c>
      <c r="J196" s="180" t="s">
        <v>773</v>
      </c>
      <c r="K196" s="129">
        <v>227.5</v>
      </c>
      <c r="L196" s="181">
        <v>0.25418994413407803</v>
      </c>
      <c r="M196" s="182" t="s">
        <v>601</v>
      </c>
      <c r="N196" s="183">
        <v>43117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6">
        <v>105</v>
      </c>
      <c r="B197" s="155">
        <v>43020</v>
      </c>
      <c r="C197" s="155"/>
      <c r="D197" s="156" t="s">
        <v>348</v>
      </c>
      <c r="E197" s="157" t="s">
        <v>625</v>
      </c>
      <c r="F197" s="158">
        <v>525</v>
      </c>
      <c r="G197" s="157"/>
      <c r="H197" s="157">
        <v>629</v>
      </c>
      <c r="I197" s="179">
        <v>629</v>
      </c>
      <c r="J197" s="232" t="s">
        <v>684</v>
      </c>
      <c r="K197" s="129">
        <v>104</v>
      </c>
      <c r="L197" s="181">
        <v>0.19809523809523799</v>
      </c>
      <c r="M197" s="182" t="s">
        <v>601</v>
      </c>
      <c r="N197" s="183">
        <v>43119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6">
        <v>106</v>
      </c>
      <c r="B198" s="155">
        <v>43046</v>
      </c>
      <c r="C198" s="155"/>
      <c r="D198" s="156" t="s">
        <v>394</v>
      </c>
      <c r="E198" s="157" t="s">
        <v>625</v>
      </c>
      <c r="F198" s="158">
        <v>740</v>
      </c>
      <c r="G198" s="157"/>
      <c r="H198" s="157">
        <v>892.5</v>
      </c>
      <c r="I198" s="179">
        <v>900</v>
      </c>
      <c r="J198" s="180" t="s">
        <v>743</v>
      </c>
      <c r="K198" s="129">
        <f>H198-F198</f>
        <v>152.5</v>
      </c>
      <c r="L198" s="181">
        <f>K198/F198</f>
        <v>0.20608108108108109</v>
      </c>
      <c r="M198" s="182" t="s">
        <v>601</v>
      </c>
      <c r="N198" s="183">
        <v>43052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107</v>
      </c>
      <c r="B199" s="107">
        <v>43073</v>
      </c>
      <c r="C199" s="107"/>
      <c r="D199" s="108" t="s">
        <v>744</v>
      </c>
      <c r="E199" s="109" t="s">
        <v>625</v>
      </c>
      <c r="F199" s="110">
        <v>118.5</v>
      </c>
      <c r="G199" s="109"/>
      <c r="H199" s="109">
        <v>143.5</v>
      </c>
      <c r="I199" s="127">
        <v>145</v>
      </c>
      <c r="J199" s="142" t="s">
        <v>745</v>
      </c>
      <c r="K199" s="129">
        <f>H199-F199</f>
        <v>25</v>
      </c>
      <c r="L199" s="130">
        <f>K199/F199</f>
        <v>0.2109704641350211</v>
      </c>
      <c r="M199" s="131" t="s">
        <v>601</v>
      </c>
      <c r="N199" s="132">
        <v>43097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108</v>
      </c>
      <c r="B200" s="111">
        <v>43090</v>
      </c>
      <c r="C200" s="111"/>
      <c r="D200" s="159" t="s">
        <v>444</v>
      </c>
      <c r="E200" s="113" t="s">
        <v>625</v>
      </c>
      <c r="F200" s="114">
        <v>715</v>
      </c>
      <c r="G200" s="114"/>
      <c r="H200" s="115">
        <v>500</v>
      </c>
      <c r="I200" s="133">
        <v>872</v>
      </c>
      <c r="J200" s="139" t="s">
        <v>746</v>
      </c>
      <c r="K200" s="135">
        <f>H200-F200</f>
        <v>-215</v>
      </c>
      <c r="L200" s="136">
        <f>K200/F200</f>
        <v>-0.30069930069930068</v>
      </c>
      <c r="M200" s="137" t="s">
        <v>665</v>
      </c>
      <c r="N200" s="138">
        <v>43670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109</v>
      </c>
      <c r="B201" s="107">
        <v>43098</v>
      </c>
      <c r="C201" s="107"/>
      <c r="D201" s="108" t="s">
        <v>737</v>
      </c>
      <c r="E201" s="109" t="s">
        <v>625</v>
      </c>
      <c r="F201" s="110">
        <v>435</v>
      </c>
      <c r="G201" s="109"/>
      <c r="H201" s="109">
        <v>542.5</v>
      </c>
      <c r="I201" s="127">
        <v>539</v>
      </c>
      <c r="J201" s="142" t="s">
        <v>684</v>
      </c>
      <c r="K201" s="129">
        <v>107.5</v>
      </c>
      <c r="L201" s="130">
        <v>0.247126436781609</v>
      </c>
      <c r="M201" s="131" t="s">
        <v>601</v>
      </c>
      <c r="N201" s="132">
        <v>43206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110</v>
      </c>
      <c r="B202" s="107">
        <v>43098</v>
      </c>
      <c r="C202" s="107"/>
      <c r="D202" s="108" t="s">
        <v>572</v>
      </c>
      <c r="E202" s="109" t="s">
        <v>625</v>
      </c>
      <c r="F202" s="110">
        <v>885</v>
      </c>
      <c r="G202" s="109"/>
      <c r="H202" s="109">
        <v>1090</v>
      </c>
      <c r="I202" s="127">
        <v>1084</v>
      </c>
      <c r="J202" s="142" t="s">
        <v>684</v>
      </c>
      <c r="K202" s="129">
        <v>205</v>
      </c>
      <c r="L202" s="130">
        <v>0.23163841807909599</v>
      </c>
      <c r="M202" s="131" t="s">
        <v>601</v>
      </c>
      <c r="N202" s="132">
        <v>43213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69">
        <v>111</v>
      </c>
      <c r="B203" s="349">
        <v>43192</v>
      </c>
      <c r="C203" s="349"/>
      <c r="D203" s="117" t="s">
        <v>754</v>
      </c>
      <c r="E203" s="352" t="s">
        <v>625</v>
      </c>
      <c r="F203" s="355">
        <v>478.5</v>
      </c>
      <c r="G203" s="352"/>
      <c r="H203" s="352">
        <v>442</v>
      </c>
      <c r="I203" s="358">
        <v>613</v>
      </c>
      <c r="J203" s="393" t="s">
        <v>3405</v>
      </c>
      <c r="K203" s="135">
        <f>H203-F203</f>
        <v>-36.5</v>
      </c>
      <c r="L203" s="136">
        <f>K203/F203</f>
        <v>-7.6280041797283177E-2</v>
      </c>
      <c r="M203" s="137" t="s">
        <v>665</v>
      </c>
      <c r="N203" s="138">
        <v>43762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112</v>
      </c>
      <c r="B204" s="111">
        <v>43194</v>
      </c>
      <c r="C204" s="111"/>
      <c r="D204" s="376" t="s">
        <v>2980</v>
      </c>
      <c r="E204" s="113" t="s">
        <v>625</v>
      </c>
      <c r="F204" s="114">
        <f>141.5-7.3</f>
        <v>134.19999999999999</v>
      </c>
      <c r="G204" s="114"/>
      <c r="H204" s="115">
        <v>77</v>
      </c>
      <c r="I204" s="133">
        <v>180</v>
      </c>
      <c r="J204" s="393" t="s">
        <v>3404</v>
      </c>
      <c r="K204" s="135">
        <f>H204-F204</f>
        <v>-57.199999999999989</v>
      </c>
      <c r="L204" s="136">
        <f>K204/F204</f>
        <v>-0.42622950819672129</v>
      </c>
      <c r="M204" s="137" t="s">
        <v>665</v>
      </c>
      <c r="N204" s="138">
        <v>43522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113</v>
      </c>
      <c r="B205" s="111">
        <v>43209</v>
      </c>
      <c r="C205" s="111"/>
      <c r="D205" s="112" t="s">
        <v>747</v>
      </c>
      <c r="E205" s="113" t="s">
        <v>625</v>
      </c>
      <c r="F205" s="114">
        <v>430</v>
      </c>
      <c r="G205" s="114"/>
      <c r="H205" s="115">
        <v>220</v>
      </c>
      <c r="I205" s="133">
        <v>537</v>
      </c>
      <c r="J205" s="139" t="s">
        <v>748</v>
      </c>
      <c r="K205" s="135">
        <f>H205-F205</f>
        <v>-210</v>
      </c>
      <c r="L205" s="136">
        <f>K205/F205</f>
        <v>-0.48837209302325579</v>
      </c>
      <c r="M205" s="137" t="s">
        <v>665</v>
      </c>
      <c r="N205" s="138">
        <v>43252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0">
        <v>114</v>
      </c>
      <c r="B206" s="160">
        <v>43220</v>
      </c>
      <c r="C206" s="160"/>
      <c r="D206" s="161" t="s">
        <v>395</v>
      </c>
      <c r="E206" s="162" t="s">
        <v>625</v>
      </c>
      <c r="F206" s="164">
        <v>153.5</v>
      </c>
      <c r="G206" s="164"/>
      <c r="H206" s="164">
        <v>196</v>
      </c>
      <c r="I206" s="164">
        <v>196</v>
      </c>
      <c r="J206" s="361" t="s">
        <v>3496</v>
      </c>
      <c r="K206" s="184">
        <f>H206-F206</f>
        <v>42.5</v>
      </c>
      <c r="L206" s="185">
        <f>K206/F206</f>
        <v>0.27687296416938112</v>
      </c>
      <c r="M206" s="163" t="s">
        <v>601</v>
      </c>
      <c r="N206" s="186">
        <v>43605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115</v>
      </c>
      <c r="B207" s="111">
        <v>43306</v>
      </c>
      <c r="C207" s="111"/>
      <c r="D207" s="112" t="s">
        <v>770</v>
      </c>
      <c r="E207" s="113" t="s">
        <v>625</v>
      </c>
      <c r="F207" s="114">
        <v>27.5</v>
      </c>
      <c r="G207" s="114"/>
      <c r="H207" s="115">
        <v>13.1</v>
      </c>
      <c r="I207" s="133">
        <v>60</v>
      </c>
      <c r="J207" s="139" t="s">
        <v>774</v>
      </c>
      <c r="K207" s="135">
        <v>-14.4</v>
      </c>
      <c r="L207" s="136">
        <v>-0.52363636363636401</v>
      </c>
      <c r="M207" s="137" t="s">
        <v>665</v>
      </c>
      <c r="N207" s="138">
        <v>43138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9">
        <v>116</v>
      </c>
      <c r="B208" s="349">
        <v>43318</v>
      </c>
      <c r="C208" s="349"/>
      <c r="D208" s="117" t="s">
        <v>749</v>
      </c>
      <c r="E208" s="352" t="s">
        <v>625</v>
      </c>
      <c r="F208" s="352">
        <v>148.5</v>
      </c>
      <c r="G208" s="352"/>
      <c r="H208" s="352">
        <v>102</v>
      </c>
      <c r="I208" s="358">
        <v>182</v>
      </c>
      <c r="J208" s="139" t="s">
        <v>3495</v>
      </c>
      <c r="K208" s="135">
        <f>H208-F208</f>
        <v>-46.5</v>
      </c>
      <c r="L208" s="136">
        <f>K208/F208</f>
        <v>-0.31313131313131315</v>
      </c>
      <c r="M208" s="137" t="s">
        <v>665</v>
      </c>
      <c r="N208" s="138">
        <v>43661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117</v>
      </c>
      <c r="B209" s="107">
        <v>43335</v>
      </c>
      <c r="C209" s="107"/>
      <c r="D209" s="108" t="s">
        <v>775</v>
      </c>
      <c r="E209" s="109" t="s">
        <v>625</v>
      </c>
      <c r="F209" s="157">
        <v>285</v>
      </c>
      <c r="G209" s="109"/>
      <c r="H209" s="109">
        <v>355</v>
      </c>
      <c r="I209" s="127">
        <v>364</v>
      </c>
      <c r="J209" s="142" t="s">
        <v>776</v>
      </c>
      <c r="K209" s="129">
        <v>70</v>
      </c>
      <c r="L209" s="130">
        <v>0.24561403508771901</v>
      </c>
      <c r="M209" s="131" t="s">
        <v>601</v>
      </c>
      <c r="N209" s="132">
        <v>43455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118</v>
      </c>
      <c r="B210" s="107">
        <v>43341</v>
      </c>
      <c r="C210" s="107"/>
      <c r="D210" s="108" t="s">
        <v>385</v>
      </c>
      <c r="E210" s="109" t="s">
        <v>625</v>
      </c>
      <c r="F210" s="157">
        <v>525</v>
      </c>
      <c r="G210" s="109"/>
      <c r="H210" s="109">
        <v>585</v>
      </c>
      <c r="I210" s="127">
        <v>635</v>
      </c>
      <c r="J210" s="142" t="s">
        <v>750</v>
      </c>
      <c r="K210" s="129">
        <f t="shared" ref="K210:K222" si="42">H210-F210</f>
        <v>60</v>
      </c>
      <c r="L210" s="130">
        <f t="shared" ref="L210:L222" si="43">K210/F210</f>
        <v>0.11428571428571428</v>
      </c>
      <c r="M210" s="131" t="s">
        <v>601</v>
      </c>
      <c r="N210" s="132">
        <v>43662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119</v>
      </c>
      <c r="B211" s="107">
        <v>43395</v>
      </c>
      <c r="C211" s="107"/>
      <c r="D211" s="108" t="s">
        <v>369</v>
      </c>
      <c r="E211" s="109" t="s">
        <v>625</v>
      </c>
      <c r="F211" s="157">
        <v>475</v>
      </c>
      <c r="G211" s="109"/>
      <c r="H211" s="109">
        <v>574</v>
      </c>
      <c r="I211" s="127">
        <v>570</v>
      </c>
      <c r="J211" s="142" t="s">
        <v>684</v>
      </c>
      <c r="K211" s="129">
        <f t="shared" si="42"/>
        <v>99</v>
      </c>
      <c r="L211" s="130">
        <f t="shared" si="43"/>
        <v>0.20842105263157895</v>
      </c>
      <c r="M211" s="131" t="s">
        <v>601</v>
      </c>
      <c r="N211" s="132">
        <v>43403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6">
        <v>120</v>
      </c>
      <c r="B212" s="155">
        <v>43397</v>
      </c>
      <c r="C212" s="155"/>
      <c r="D212" s="427" t="s">
        <v>392</v>
      </c>
      <c r="E212" s="157" t="s">
        <v>625</v>
      </c>
      <c r="F212" s="157">
        <v>707.5</v>
      </c>
      <c r="G212" s="157"/>
      <c r="H212" s="157">
        <v>872</v>
      </c>
      <c r="I212" s="179">
        <v>872</v>
      </c>
      <c r="J212" s="180" t="s">
        <v>684</v>
      </c>
      <c r="K212" s="129">
        <f t="shared" si="42"/>
        <v>164.5</v>
      </c>
      <c r="L212" s="181">
        <f t="shared" si="43"/>
        <v>0.23250883392226149</v>
      </c>
      <c r="M212" s="182" t="s">
        <v>601</v>
      </c>
      <c r="N212" s="183">
        <v>43482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121</v>
      </c>
      <c r="B213" s="155">
        <v>43398</v>
      </c>
      <c r="C213" s="155"/>
      <c r="D213" s="427" t="s">
        <v>349</v>
      </c>
      <c r="E213" s="157" t="s">
        <v>625</v>
      </c>
      <c r="F213" s="157">
        <v>162</v>
      </c>
      <c r="G213" s="157"/>
      <c r="H213" s="157">
        <v>204</v>
      </c>
      <c r="I213" s="179">
        <v>209</v>
      </c>
      <c r="J213" s="180" t="s">
        <v>3494</v>
      </c>
      <c r="K213" s="129">
        <f t="shared" si="42"/>
        <v>42</v>
      </c>
      <c r="L213" s="181">
        <f t="shared" si="43"/>
        <v>0.25925925925925924</v>
      </c>
      <c r="M213" s="182" t="s">
        <v>601</v>
      </c>
      <c r="N213" s="183">
        <v>43539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7">
        <v>122</v>
      </c>
      <c r="B214" s="208">
        <v>43399</v>
      </c>
      <c r="C214" s="208"/>
      <c r="D214" s="156" t="s">
        <v>496</v>
      </c>
      <c r="E214" s="209" t="s">
        <v>625</v>
      </c>
      <c r="F214" s="209">
        <v>240</v>
      </c>
      <c r="G214" s="209"/>
      <c r="H214" s="209">
        <v>297</v>
      </c>
      <c r="I214" s="233">
        <v>297</v>
      </c>
      <c r="J214" s="180" t="s">
        <v>684</v>
      </c>
      <c r="K214" s="234">
        <f t="shared" si="42"/>
        <v>57</v>
      </c>
      <c r="L214" s="235">
        <f t="shared" si="43"/>
        <v>0.23749999999999999</v>
      </c>
      <c r="M214" s="236" t="s">
        <v>601</v>
      </c>
      <c r="N214" s="237">
        <v>43417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123</v>
      </c>
      <c r="B215" s="107">
        <v>43439</v>
      </c>
      <c r="C215" s="107"/>
      <c r="D215" s="149" t="s">
        <v>751</v>
      </c>
      <c r="E215" s="109" t="s">
        <v>625</v>
      </c>
      <c r="F215" s="109">
        <v>202.5</v>
      </c>
      <c r="G215" s="109"/>
      <c r="H215" s="109">
        <v>255</v>
      </c>
      <c r="I215" s="127">
        <v>252</v>
      </c>
      <c r="J215" s="142" t="s">
        <v>684</v>
      </c>
      <c r="K215" s="129">
        <f t="shared" si="42"/>
        <v>52.5</v>
      </c>
      <c r="L215" s="130">
        <f t="shared" si="43"/>
        <v>0.25925925925925924</v>
      </c>
      <c r="M215" s="131" t="s">
        <v>601</v>
      </c>
      <c r="N215" s="132">
        <v>43542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7">
        <v>124</v>
      </c>
      <c r="B216" s="208">
        <v>43465</v>
      </c>
      <c r="C216" s="107"/>
      <c r="D216" s="427" t="s">
        <v>424</v>
      </c>
      <c r="E216" s="209" t="s">
        <v>625</v>
      </c>
      <c r="F216" s="209">
        <v>710</v>
      </c>
      <c r="G216" s="209"/>
      <c r="H216" s="209">
        <v>866</v>
      </c>
      <c r="I216" s="233">
        <v>866</v>
      </c>
      <c r="J216" s="180" t="s">
        <v>684</v>
      </c>
      <c r="K216" s="129">
        <f t="shared" si="42"/>
        <v>156</v>
      </c>
      <c r="L216" s="130">
        <f t="shared" si="43"/>
        <v>0.21971830985915494</v>
      </c>
      <c r="M216" s="131" t="s">
        <v>601</v>
      </c>
      <c r="N216" s="364">
        <v>43553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7">
        <v>125</v>
      </c>
      <c r="B217" s="208">
        <v>43522</v>
      </c>
      <c r="C217" s="208"/>
      <c r="D217" s="427" t="s">
        <v>142</v>
      </c>
      <c r="E217" s="209" t="s">
        <v>625</v>
      </c>
      <c r="F217" s="209">
        <v>337.25</v>
      </c>
      <c r="G217" s="209"/>
      <c r="H217" s="209">
        <v>398.5</v>
      </c>
      <c r="I217" s="233">
        <v>411</v>
      </c>
      <c r="J217" s="142" t="s">
        <v>3493</v>
      </c>
      <c r="K217" s="129">
        <f t="shared" si="42"/>
        <v>61.25</v>
      </c>
      <c r="L217" s="130">
        <f t="shared" si="43"/>
        <v>0.1816160118606375</v>
      </c>
      <c r="M217" s="131" t="s">
        <v>601</v>
      </c>
      <c r="N217" s="364">
        <v>43760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1">
        <v>126</v>
      </c>
      <c r="B218" s="165">
        <v>43559</v>
      </c>
      <c r="C218" s="165"/>
      <c r="D218" s="166" t="s">
        <v>411</v>
      </c>
      <c r="E218" s="167" t="s">
        <v>625</v>
      </c>
      <c r="F218" s="167">
        <v>130</v>
      </c>
      <c r="G218" s="167"/>
      <c r="H218" s="167">
        <v>65</v>
      </c>
      <c r="I218" s="187">
        <v>158</v>
      </c>
      <c r="J218" s="139" t="s">
        <v>752</v>
      </c>
      <c r="K218" s="135">
        <f t="shared" si="42"/>
        <v>-65</v>
      </c>
      <c r="L218" s="136">
        <f t="shared" si="43"/>
        <v>-0.5</v>
      </c>
      <c r="M218" s="137" t="s">
        <v>665</v>
      </c>
      <c r="N218" s="138">
        <v>43726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2">
        <v>127</v>
      </c>
      <c r="B219" s="188">
        <v>43017</v>
      </c>
      <c r="C219" s="188"/>
      <c r="D219" s="189" t="s">
        <v>170</v>
      </c>
      <c r="E219" s="190" t="s">
        <v>625</v>
      </c>
      <c r="F219" s="191">
        <v>141.5</v>
      </c>
      <c r="G219" s="192"/>
      <c r="H219" s="192">
        <v>183.5</v>
      </c>
      <c r="I219" s="192">
        <v>210</v>
      </c>
      <c r="J219" s="219" t="s">
        <v>3442</v>
      </c>
      <c r="K219" s="220">
        <f t="shared" si="42"/>
        <v>42</v>
      </c>
      <c r="L219" s="221">
        <f t="shared" si="43"/>
        <v>0.29681978798586572</v>
      </c>
      <c r="M219" s="191" t="s">
        <v>601</v>
      </c>
      <c r="N219" s="222">
        <v>43042</v>
      </c>
      <c r="O219" s="57"/>
      <c r="P219" s="16"/>
      <c r="Q219" s="16"/>
      <c r="R219" s="95" t="s">
        <v>753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1">
        <v>128</v>
      </c>
      <c r="B220" s="165">
        <v>43074</v>
      </c>
      <c r="C220" s="165"/>
      <c r="D220" s="166" t="s">
        <v>304</v>
      </c>
      <c r="E220" s="167" t="s">
        <v>625</v>
      </c>
      <c r="F220" s="168">
        <v>172</v>
      </c>
      <c r="G220" s="167"/>
      <c r="H220" s="167">
        <v>155.25</v>
      </c>
      <c r="I220" s="187">
        <v>230</v>
      </c>
      <c r="J220" s="393" t="s">
        <v>3402</v>
      </c>
      <c r="K220" s="135">
        <f t="shared" ref="K220" si="44">H220-F220</f>
        <v>-16.75</v>
      </c>
      <c r="L220" s="136">
        <f t="shared" ref="L220" si="45">K220/F220</f>
        <v>-9.7383720930232565E-2</v>
      </c>
      <c r="M220" s="137" t="s">
        <v>665</v>
      </c>
      <c r="N220" s="138">
        <v>43787</v>
      </c>
      <c r="O220" s="57"/>
      <c r="P220" s="16"/>
      <c r="Q220" s="16"/>
      <c r="R220" s="17" t="s">
        <v>753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2">
        <v>129</v>
      </c>
      <c r="B221" s="188">
        <v>43398</v>
      </c>
      <c r="C221" s="188"/>
      <c r="D221" s="189" t="s">
        <v>105</v>
      </c>
      <c r="E221" s="190" t="s">
        <v>625</v>
      </c>
      <c r="F221" s="192">
        <v>698.5</v>
      </c>
      <c r="G221" s="192"/>
      <c r="H221" s="192">
        <v>850</v>
      </c>
      <c r="I221" s="192">
        <v>890</v>
      </c>
      <c r="J221" s="223" t="s">
        <v>3490</v>
      </c>
      <c r="K221" s="220">
        <f t="shared" si="42"/>
        <v>151.5</v>
      </c>
      <c r="L221" s="221">
        <f t="shared" si="43"/>
        <v>0.21689334287759485</v>
      </c>
      <c r="M221" s="191" t="s">
        <v>601</v>
      </c>
      <c r="N221" s="222">
        <v>43453</v>
      </c>
      <c r="O221" s="57"/>
      <c r="P221" s="16"/>
      <c r="Q221" s="16"/>
      <c r="R221" s="95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7">
        <v>130</v>
      </c>
      <c r="B222" s="160">
        <v>42877</v>
      </c>
      <c r="C222" s="160"/>
      <c r="D222" s="161" t="s">
        <v>384</v>
      </c>
      <c r="E222" s="162" t="s">
        <v>625</v>
      </c>
      <c r="F222" s="163">
        <v>127.6</v>
      </c>
      <c r="G222" s="164"/>
      <c r="H222" s="164">
        <v>138</v>
      </c>
      <c r="I222" s="164">
        <v>190</v>
      </c>
      <c r="J222" s="394" t="s">
        <v>3406</v>
      </c>
      <c r="K222" s="184">
        <f t="shared" si="42"/>
        <v>10.400000000000006</v>
      </c>
      <c r="L222" s="185">
        <f t="shared" si="43"/>
        <v>8.1504702194357417E-2</v>
      </c>
      <c r="M222" s="163" t="s">
        <v>601</v>
      </c>
      <c r="N222" s="186">
        <v>43774</v>
      </c>
      <c r="O222" s="57"/>
      <c r="P222" s="16"/>
      <c r="Q222" s="16"/>
      <c r="R222" s="17" t="s">
        <v>755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73">
        <v>131</v>
      </c>
      <c r="B223" s="196">
        <v>43158</v>
      </c>
      <c r="C223" s="196"/>
      <c r="D223" s="193" t="s">
        <v>756</v>
      </c>
      <c r="E223" s="197" t="s">
        <v>625</v>
      </c>
      <c r="F223" s="198">
        <v>317</v>
      </c>
      <c r="G223" s="197"/>
      <c r="H223" s="197"/>
      <c r="I223" s="226">
        <v>398</v>
      </c>
      <c r="J223" s="225"/>
      <c r="K223" s="195"/>
      <c r="L223" s="194"/>
      <c r="M223" s="225" t="s">
        <v>603</v>
      </c>
      <c r="N223" s="224"/>
      <c r="O223" s="57"/>
      <c r="P223" s="16"/>
      <c r="Q223" s="16"/>
      <c r="R223" s="95" t="s">
        <v>755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1">
        <v>132</v>
      </c>
      <c r="B224" s="165">
        <v>43164</v>
      </c>
      <c r="C224" s="165"/>
      <c r="D224" s="166" t="s">
        <v>136</v>
      </c>
      <c r="E224" s="167" t="s">
        <v>625</v>
      </c>
      <c r="F224" s="168">
        <f>510-14.4</f>
        <v>495.6</v>
      </c>
      <c r="G224" s="167"/>
      <c r="H224" s="167">
        <v>350</v>
      </c>
      <c r="I224" s="187">
        <v>672</v>
      </c>
      <c r="J224" s="393" t="s">
        <v>3463</v>
      </c>
      <c r="K224" s="135">
        <f t="shared" ref="K224" si="46">H224-F224</f>
        <v>-145.60000000000002</v>
      </c>
      <c r="L224" s="136">
        <f t="shared" ref="L224" si="47">K224/F224</f>
        <v>-0.29378531073446329</v>
      </c>
      <c r="M224" s="137" t="s">
        <v>665</v>
      </c>
      <c r="N224" s="138">
        <v>43887</v>
      </c>
      <c r="O224" s="57"/>
      <c r="P224" s="16"/>
      <c r="Q224" s="16"/>
      <c r="R224" s="17" t="s">
        <v>755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71">
        <v>133</v>
      </c>
      <c r="B225" s="165">
        <v>43237</v>
      </c>
      <c r="C225" s="165"/>
      <c r="D225" s="166" t="s">
        <v>490</v>
      </c>
      <c r="E225" s="167" t="s">
        <v>625</v>
      </c>
      <c r="F225" s="168">
        <v>230.3</v>
      </c>
      <c r="G225" s="167"/>
      <c r="H225" s="167">
        <v>102.5</v>
      </c>
      <c r="I225" s="187">
        <v>348</v>
      </c>
      <c r="J225" s="393" t="s">
        <v>3484</v>
      </c>
      <c r="K225" s="135">
        <f t="shared" ref="K225" si="48">H225-F225</f>
        <v>-127.80000000000001</v>
      </c>
      <c r="L225" s="136">
        <f t="shared" ref="L225" si="49">K225/F225</f>
        <v>-0.55492835432045162</v>
      </c>
      <c r="M225" s="137" t="s">
        <v>665</v>
      </c>
      <c r="N225" s="138">
        <v>43896</v>
      </c>
      <c r="O225" s="57"/>
      <c r="P225" s="16"/>
      <c r="Q225" s="16"/>
      <c r="R225" s="17" t="s">
        <v>753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6">
        <v>134</v>
      </c>
      <c r="B226" s="199">
        <v>43258</v>
      </c>
      <c r="C226" s="199"/>
      <c r="D226" s="202" t="s">
        <v>450</v>
      </c>
      <c r="E226" s="200" t="s">
        <v>625</v>
      </c>
      <c r="F226" s="198">
        <f>342.5-5.1</f>
        <v>337.4</v>
      </c>
      <c r="G226" s="200"/>
      <c r="H226" s="200"/>
      <c r="I226" s="227">
        <v>439</v>
      </c>
      <c r="J226" s="228"/>
      <c r="K226" s="229"/>
      <c r="L226" s="230"/>
      <c r="M226" s="228" t="s">
        <v>603</v>
      </c>
      <c r="N226" s="231"/>
      <c r="O226" s="57"/>
      <c r="P226" s="16"/>
      <c r="Q226" s="16"/>
      <c r="R226" s="95" t="s">
        <v>755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6">
        <v>135</v>
      </c>
      <c r="B227" s="199">
        <v>43285</v>
      </c>
      <c r="C227" s="199"/>
      <c r="D227" s="203" t="s">
        <v>50</v>
      </c>
      <c r="E227" s="200" t="s">
        <v>625</v>
      </c>
      <c r="F227" s="198">
        <f>127.5-5.53</f>
        <v>121.97</v>
      </c>
      <c r="G227" s="200"/>
      <c r="H227" s="200"/>
      <c r="I227" s="227">
        <v>170</v>
      </c>
      <c r="J227" s="228"/>
      <c r="K227" s="229"/>
      <c r="L227" s="230"/>
      <c r="M227" s="228" t="s">
        <v>603</v>
      </c>
      <c r="N227" s="231"/>
      <c r="O227" s="57"/>
      <c r="P227" s="16"/>
      <c r="Q227" s="16"/>
      <c r="R227" s="343" t="s">
        <v>755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1">
        <v>136</v>
      </c>
      <c r="B228" s="165">
        <v>43294</v>
      </c>
      <c r="C228" s="165"/>
      <c r="D228" s="166" t="s">
        <v>244</v>
      </c>
      <c r="E228" s="167" t="s">
        <v>625</v>
      </c>
      <c r="F228" s="168">
        <v>46.5</v>
      </c>
      <c r="G228" s="167"/>
      <c r="H228" s="167">
        <v>17</v>
      </c>
      <c r="I228" s="187">
        <v>59</v>
      </c>
      <c r="J228" s="393" t="s">
        <v>3462</v>
      </c>
      <c r="K228" s="135">
        <f t="shared" ref="K228" si="50">H228-F228</f>
        <v>-29.5</v>
      </c>
      <c r="L228" s="136">
        <f t="shared" ref="L228" si="51">K228/F228</f>
        <v>-0.63440860215053763</v>
      </c>
      <c r="M228" s="137" t="s">
        <v>665</v>
      </c>
      <c r="N228" s="138">
        <v>43887</v>
      </c>
      <c r="O228" s="57"/>
      <c r="P228" s="16"/>
      <c r="Q228" s="16"/>
      <c r="R228" s="17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3">
        <v>137</v>
      </c>
      <c r="B229" s="196">
        <v>43396</v>
      </c>
      <c r="C229" s="196"/>
      <c r="D229" s="203" t="s">
        <v>426</v>
      </c>
      <c r="E229" s="200" t="s">
        <v>625</v>
      </c>
      <c r="F229" s="201">
        <v>156.5</v>
      </c>
      <c r="G229" s="200"/>
      <c r="H229" s="200"/>
      <c r="I229" s="227">
        <v>191</v>
      </c>
      <c r="J229" s="228"/>
      <c r="K229" s="229"/>
      <c r="L229" s="230"/>
      <c r="M229" s="228" t="s">
        <v>603</v>
      </c>
      <c r="N229" s="231"/>
      <c r="O229" s="57"/>
      <c r="P229" s="16"/>
      <c r="Q229" s="16"/>
      <c r="R229" s="345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73">
        <v>138</v>
      </c>
      <c r="B230" s="196">
        <v>43439</v>
      </c>
      <c r="C230" s="196"/>
      <c r="D230" s="203" t="s">
        <v>331</v>
      </c>
      <c r="E230" s="200" t="s">
        <v>625</v>
      </c>
      <c r="F230" s="201">
        <v>259.5</v>
      </c>
      <c r="G230" s="200"/>
      <c r="H230" s="200"/>
      <c r="I230" s="227">
        <v>321</v>
      </c>
      <c r="J230" s="228"/>
      <c r="K230" s="229"/>
      <c r="L230" s="230"/>
      <c r="M230" s="228" t="s">
        <v>603</v>
      </c>
      <c r="N230" s="231"/>
      <c r="O230" s="16"/>
      <c r="P230" s="16"/>
      <c r="Q230" s="16"/>
      <c r="R230" s="343" t="s">
        <v>755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1">
        <v>139</v>
      </c>
      <c r="B231" s="165">
        <v>43439</v>
      </c>
      <c r="C231" s="165"/>
      <c r="D231" s="166" t="s">
        <v>777</v>
      </c>
      <c r="E231" s="167" t="s">
        <v>625</v>
      </c>
      <c r="F231" s="167">
        <v>715</v>
      </c>
      <c r="G231" s="167"/>
      <c r="H231" s="167">
        <v>445</v>
      </c>
      <c r="I231" s="187">
        <v>840</v>
      </c>
      <c r="J231" s="139" t="s">
        <v>2996</v>
      </c>
      <c r="K231" s="135">
        <f t="shared" ref="K231:K234" si="52">H231-F231</f>
        <v>-270</v>
      </c>
      <c r="L231" s="136">
        <f t="shared" ref="L231:L234" si="53">K231/F231</f>
        <v>-0.3776223776223776</v>
      </c>
      <c r="M231" s="137" t="s">
        <v>665</v>
      </c>
      <c r="N231" s="138">
        <v>43800</v>
      </c>
      <c r="O231" s="57"/>
      <c r="P231" s="16"/>
      <c r="Q231" s="16"/>
      <c r="R231" s="17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7">
        <v>140</v>
      </c>
      <c r="B232" s="208">
        <v>43469</v>
      </c>
      <c r="C232" s="208"/>
      <c r="D232" s="156" t="s">
        <v>146</v>
      </c>
      <c r="E232" s="209" t="s">
        <v>625</v>
      </c>
      <c r="F232" s="209">
        <v>875</v>
      </c>
      <c r="G232" s="209"/>
      <c r="H232" s="209">
        <v>1165</v>
      </c>
      <c r="I232" s="233">
        <v>1185</v>
      </c>
      <c r="J232" s="142" t="s">
        <v>3491</v>
      </c>
      <c r="K232" s="129">
        <f t="shared" si="52"/>
        <v>290</v>
      </c>
      <c r="L232" s="130">
        <f t="shared" si="53"/>
        <v>0.33142857142857141</v>
      </c>
      <c r="M232" s="131" t="s">
        <v>601</v>
      </c>
      <c r="N232" s="364">
        <v>43847</v>
      </c>
      <c r="O232" s="57"/>
      <c r="P232" s="16"/>
      <c r="Q232" s="16"/>
      <c r="R232" s="17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7">
        <v>141</v>
      </c>
      <c r="B233" s="208">
        <v>43559</v>
      </c>
      <c r="C233" s="208"/>
      <c r="D233" s="427" t="s">
        <v>346</v>
      </c>
      <c r="E233" s="209" t="s">
        <v>625</v>
      </c>
      <c r="F233" s="209">
        <f>387-14.63</f>
        <v>372.37</v>
      </c>
      <c r="G233" s="209"/>
      <c r="H233" s="209">
        <v>490</v>
      </c>
      <c r="I233" s="233">
        <v>490</v>
      </c>
      <c r="J233" s="142" t="s">
        <v>684</v>
      </c>
      <c r="K233" s="129">
        <f t="shared" si="52"/>
        <v>117.63</v>
      </c>
      <c r="L233" s="130">
        <f t="shared" si="53"/>
        <v>0.31589548030185027</v>
      </c>
      <c r="M233" s="131" t="s">
        <v>601</v>
      </c>
      <c r="N233" s="364">
        <v>43850</v>
      </c>
      <c r="O233" s="57"/>
      <c r="P233" s="16"/>
      <c r="Q233" s="16"/>
      <c r="R233" s="17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1">
        <v>142</v>
      </c>
      <c r="B234" s="165">
        <v>43578</v>
      </c>
      <c r="C234" s="165"/>
      <c r="D234" s="166" t="s">
        <v>778</v>
      </c>
      <c r="E234" s="167" t="s">
        <v>602</v>
      </c>
      <c r="F234" s="167">
        <v>220</v>
      </c>
      <c r="G234" s="167"/>
      <c r="H234" s="167">
        <v>127.5</v>
      </c>
      <c r="I234" s="187">
        <v>284</v>
      </c>
      <c r="J234" s="393" t="s">
        <v>3485</v>
      </c>
      <c r="K234" s="135">
        <f t="shared" si="52"/>
        <v>-92.5</v>
      </c>
      <c r="L234" s="136">
        <f t="shared" si="53"/>
        <v>-0.42045454545454547</v>
      </c>
      <c r="M234" s="137" t="s">
        <v>665</v>
      </c>
      <c r="N234" s="138">
        <v>43896</v>
      </c>
      <c r="O234" s="57"/>
      <c r="P234" s="16"/>
      <c r="Q234" s="16"/>
      <c r="R234" s="17" t="s">
        <v>753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7">
        <v>143</v>
      </c>
      <c r="B235" s="208">
        <v>43622</v>
      </c>
      <c r="C235" s="208"/>
      <c r="D235" s="427" t="s">
        <v>497</v>
      </c>
      <c r="E235" s="209" t="s">
        <v>602</v>
      </c>
      <c r="F235" s="209">
        <v>332.8</v>
      </c>
      <c r="G235" s="209"/>
      <c r="H235" s="209">
        <v>405</v>
      </c>
      <c r="I235" s="233">
        <v>419</v>
      </c>
      <c r="J235" s="142" t="s">
        <v>3492</v>
      </c>
      <c r="K235" s="129">
        <f t="shared" ref="K235" si="54">H235-F235</f>
        <v>72.199999999999989</v>
      </c>
      <c r="L235" s="130">
        <f t="shared" ref="L235" si="55">K235/F235</f>
        <v>0.21694711538461534</v>
      </c>
      <c r="M235" s="131" t="s">
        <v>601</v>
      </c>
      <c r="N235" s="364">
        <v>43860</v>
      </c>
      <c r="O235" s="57"/>
      <c r="P235" s="16"/>
      <c r="Q235" s="16"/>
      <c r="R235" s="17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45">
        <v>144</v>
      </c>
      <c r="B236" s="144">
        <v>43641</v>
      </c>
      <c r="C236" s="144"/>
      <c r="D236" s="145" t="s">
        <v>140</v>
      </c>
      <c r="E236" s="146" t="s">
        <v>625</v>
      </c>
      <c r="F236" s="147">
        <v>386</v>
      </c>
      <c r="G236" s="148"/>
      <c r="H236" s="148">
        <v>395</v>
      </c>
      <c r="I236" s="148">
        <v>452</v>
      </c>
      <c r="J236" s="171" t="s">
        <v>3407</v>
      </c>
      <c r="K236" s="172">
        <f t="shared" ref="K236" si="56">H236-F236</f>
        <v>9</v>
      </c>
      <c r="L236" s="173">
        <f t="shared" ref="L236" si="57">K236/F236</f>
        <v>2.3316062176165803E-2</v>
      </c>
      <c r="M236" s="174" t="s">
        <v>710</v>
      </c>
      <c r="N236" s="175">
        <v>43868</v>
      </c>
      <c r="O236" s="16"/>
      <c r="P236" s="16"/>
      <c r="Q236" s="16"/>
      <c r="R236" s="345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4">
        <v>145</v>
      </c>
      <c r="B237" s="196">
        <v>43707</v>
      </c>
      <c r="C237" s="196"/>
      <c r="D237" s="203" t="s">
        <v>261</v>
      </c>
      <c r="E237" s="200" t="s">
        <v>625</v>
      </c>
      <c r="F237" s="200" t="s">
        <v>757</v>
      </c>
      <c r="G237" s="200"/>
      <c r="H237" s="200"/>
      <c r="I237" s="227">
        <v>190</v>
      </c>
      <c r="J237" s="228"/>
      <c r="K237" s="229"/>
      <c r="L237" s="230"/>
      <c r="M237" s="359" t="s">
        <v>603</v>
      </c>
      <c r="N237" s="231"/>
      <c r="O237" s="16"/>
      <c r="P237" s="16"/>
      <c r="Q237" s="16"/>
      <c r="R237" s="345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7">
        <v>146</v>
      </c>
      <c r="B238" s="208">
        <v>43731</v>
      </c>
      <c r="C238" s="208"/>
      <c r="D238" s="156" t="s">
        <v>441</v>
      </c>
      <c r="E238" s="209" t="s">
        <v>625</v>
      </c>
      <c r="F238" s="209">
        <v>235</v>
      </c>
      <c r="G238" s="209"/>
      <c r="H238" s="209">
        <v>295</v>
      </c>
      <c r="I238" s="233">
        <v>296</v>
      </c>
      <c r="J238" s="142" t="s">
        <v>3149</v>
      </c>
      <c r="K238" s="129">
        <f t="shared" ref="K238" si="58">H238-F238</f>
        <v>60</v>
      </c>
      <c r="L238" s="130">
        <f t="shared" ref="L238" si="59">K238/F238</f>
        <v>0.25531914893617019</v>
      </c>
      <c r="M238" s="131" t="s">
        <v>601</v>
      </c>
      <c r="N238" s="364">
        <v>43844</v>
      </c>
      <c r="O238" s="57"/>
      <c r="P238" s="16"/>
      <c r="Q238" s="16"/>
      <c r="R238" s="17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7">
        <v>147</v>
      </c>
      <c r="B239" s="208">
        <v>43752</v>
      </c>
      <c r="C239" s="208"/>
      <c r="D239" s="156" t="s">
        <v>2979</v>
      </c>
      <c r="E239" s="209" t="s">
        <v>625</v>
      </c>
      <c r="F239" s="209">
        <v>277.5</v>
      </c>
      <c r="G239" s="209"/>
      <c r="H239" s="209">
        <v>333</v>
      </c>
      <c r="I239" s="233">
        <v>333</v>
      </c>
      <c r="J239" s="142" t="s">
        <v>3150</v>
      </c>
      <c r="K239" s="129">
        <f t="shared" ref="K239" si="60">H239-F239</f>
        <v>55.5</v>
      </c>
      <c r="L239" s="130">
        <f t="shared" ref="L239" si="61">K239/F239</f>
        <v>0.2</v>
      </c>
      <c r="M239" s="131" t="s">
        <v>601</v>
      </c>
      <c r="N239" s="364">
        <v>43846</v>
      </c>
      <c r="O239" s="57"/>
      <c r="P239" s="16"/>
      <c r="Q239" s="16"/>
      <c r="R239" s="17" t="s">
        <v>755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148</v>
      </c>
      <c r="B240" s="208">
        <v>43752</v>
      </c>
      <c r="C240" s="208"/>
      <c r="D240" s="156" t="s">
        <v>2978</v>
      </c>
      <c r="E240" s="209" t="s">
        <v>625</v>
      </c>
      <c r="F240" s="209">
        <v>930</v>
      </c>
      <c r="G240" s="209"/>
      <c r="H240" s="209">
        <v>1165</v>
      </c>
      <c r="I240" s="233">
        <v>1200</v>
      </c>
      <c r="J240" s="142" t="s">
        <v>3152</v>
      </c>
      <c r="K240" s="129">
        <f t="shared" ref="K240" si="62">H240-F240</f>
        <v>235</v>
      </c>
      <c r="L240" s="130">
        <f t="shared" ref="L240" si="63">K240/F240</f>
        <v>0.25268817204301075</v>
      </c>
      <c r="M240" s="131" t="s">
        <v>601</v>
      </c>
      <c r="N240" s="364">
        <v>43847</v>
      </c>
      <c r="O240" s="57"/>
      <c r="P240" s="16"/>
      <c r="Q240" s="16"/>
      <c r="R240" s="17" t="s">
        <v>755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3">
        <v>149</v>
      </c>
      <c r="B241" s="348">
        <v>43753</v>
      </c>
      <c r="C241" s="213"/>
      <c r="D241" s="375" t="s">
        <v>2977</v>
      </c>
      <c r="E241" s="351" t="s">
        <v>625</v>
      </c>
      <c r="F241" s="354">
        <v>111</v>
      </c>
      <c r="G241" s="351"/>
      <c r="H241" s="351"/>
      <c r="I241" s="357">
        <v>141</v>
      </c>
      <c r="J241" s="239"/>
      <c r="K241" s="239"/>
      <c r="L241" s="124"/>
      <c r="M241" s="363" t="s">
        <v>603</v>
      </c>
      <c r="N241" s="241"/>
      <c r="O241" s="16"/>
      <c r="P241" s="16"/>
      <c r="Q241" s="16"/>
      <c r="R241" s="345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150</v>
      </c>
      <c r="B242" s="208">
        <v>43753</v>
      </c>
      <c r="C242" s="208"/>
      <c r="D242" s="156" t="s">
        <v>2976</v>
      </c>
      <c r="E242" s="209" t="s">
        <v>625</v>
      </c>
      <c r="F242" s="210">
        <v>296</v>
      </c>
      <c r="G242" s="209"/>
      <c r="H242" s="209">
        <v>370</v>
      </c>
      <c r="I242" s="233">
        <v>370</v>
      </c>
      <c r="J242" s="142" t="s">
        <v>684</v>
      </c>
      <c r="K242" s="129">
        <f t="shared" ref="K242" si="64">H242-F242</f>
        <v>74</v>
      </c>
      <c r="L242" s="130">
        <f t="shared" ref="L242" si="65">K242/F242</f>
        <v>0.25</v>
      </c>
      <c r="M242" s="131" t="s">
        <v>601</v>
      </c>
      <c r="N242" s="364">
        <v>43853</v>
      </c>
      <c r="O242" s="57"/>
      <c r="P242" s="16"/>
      <c r="Q242" s="16"/>
      <c r="R242" s="17" t="s">
        <v>755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4">
        <v>151</v>
      </c>
      <c r="B243" s="212">
        <v>43754</v>
      </c>
      <c r="C243" s="212"/>
      <c r="D243" s="193" t="s">
        <v>2975</v>
      </c>
      <c r="E243" s="350" t="s">
        <v>625</v>
      </c>
      <c r="F243" s="353" t="s">
        <v>2941</v>
      </c>
      <c r="G243" s="350"/>
      <c r="H243" s="350"/>
      <c r="I243" s="356">
        <v>344</v>
      </c>
      <c r="J243" s="360"/>
      <c r="K243" s="242"/>
      <c r="L243" s="362"/>
      <c r="M243" s="344" t="s">
        <v>603</v>
      </c>
      <c r="N243" s="365"/>
      <c r="O243" s="16"/>
      <c r="P243" s="16"/>
      <c r="Q243" s="16"/>
      <c r="R243" s="345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47">
        <v>152</v>
      </c>
      <c r="B244" s="213">
        <v>43832</v>
      </c>
      <c r="C244" s="213"/>
      <c r="D244" s="217" t="s">
        <v>2255</v>
      </c>
      <c r="E244" s="214" t="s">
        <v>625</v>
      </c>
      <c r="F244" s="215" t="s">
        <v>3137</v>
      </c>
      <c r="G244" s="214"/>
      <c r="H244" s="214"/>
      <c r="I244" s="238">
        <v>590</v>
      </c>
      <c r="J244" s="239"/>
      <c r="K244" s="239"/>
      <c r="L244" s="124"/>
      <c r="M244" s="344" t="s">
        <v>603</v>
      </c>
      <c r="N244" s="241"/>
      <c r="O244" s="16"/>
      <c r="P244" s="16"/>
      <c r="Q244" s="16"/>
      <c r="R244" s="345" t="s">
        <v>755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1">
        <v>153</v>
      </c>
      <c r="B245" s="213">
        <v>43966</v>
      </c>
      <c r="C245" s="213"/>
      <c r="D245" s="460" t="s">
        <v>66</v>
      </c>
      <c r="E245" s="461" t="s">
        <v>625</v>
      </c>
      <c r="F245" s="462" t="s">
        <v>3634</v>
      </c>
      <c r="G245" s="214"/>
      <c r="H245" s="214"/>
      <c r="I245" s="238">
        <v>86</v>
      </c>
      <c r="J245" s="239"/>
      <c r="K245" s="239"/>
      <c r="L245" s="124"/>
      <c r="M245" s="344" t="s">
        <v>603</v>
      </c>
      <c r="N245" s="241"/>
      <c r="O245" s="16"/>
      <c r="P245" s="16"/>
      <c r="Q245" s="16"/>
      <c r="R245" s="345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1"/>
      <c r="B246" s="201" t="s">
        <v>2982</v>
      </c>
      <c r="C246" s="213"/>
      <c r="D246" s="217"/>
      <c r="E246" s="214"/>
      <c r="F246" s="215"/>
      <c r="G246" s="214"/>
      <c r="H246" s="214"/>
      <c r="I246" s="238"/>
      <c r="J246" s="239"/>
      <c r="K246" s="239"/>
      <c r="L246" s="124"/>
      <c r="M246" s="240"/>
      <c r="N246" s="241"/>
      <c r="O246" s="16"/>
      <c r="P246" s="16"/>
      <c r="Q246" s="16"/>
      <c r="R246" s="345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1"/>
      <c r="B247" s="213"/>
      <c r="C247" s="213"/>
      <c r="D247" s="217"/>
      <c r="E247" s="214"/>
      <c r="F247" s="215"/>
      <c r="G247" s="214"/>
      <c r="H247" s="214"/>
      <c r="I247" s="238"/>
      <c r="J247" s="239"/>
      <c r="K247" s="239"/>
      <c r="L247" s="124"/>
      <c r="M247" s="240"/>
      <c r="N247" s="241"/>
      <c r="O247" s="16"/>
      <c r="P247" s="16"/>
      <c r="Q247" s="16"/>
      <c r="R247" s="345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1"/>
      <c r="B248" s="213"/>
      <c r="C248" s="213"/>
      <c r="D248" s="217"/>
      <c r="E248" s="214"/>
      <c r="F248" s="215"/>
      <c r="G248" s="214"/>
      <c r="H248" s="214"/>
      <c r="I248" s="238"/>
      <c r="J248" s="239"/>
      <c r="K248" s="239"/>
      <c r="L248" s="124"/>
      <c r="M248" s="240"/>
      <c r="N248" s="241"/>
      <c r="O248" s="16"/>
      <c r="P248" s="16"/>
      <c r="Q248" s="16"/>
      <c r="R248" s="345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1"/>
      <c r="B249" s="213"/>
      <c r="C249" s="213"/>
      <c r="D249" s="217"/>
      <c r="E249" s="214"/>
      <c r="F249" s="215"/>
      <c r="G249" s="214"/>
      <c r="H249" s="214"/>
      <c r="I249" s="238"/>
      <c r="J249" s="239"/>
      <c r="K249" s="239"/>
      <c r="L249" s="124"/>
      <c r="M249" s="240"/>
      <c r="N249" s="241"/>
      <c r="O249" s="16"/>
      <c r="P249" s="16"/>
      <c r="Q249" s="16"/>
      <c r="R249" s="345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1"/>
      <c r="B250" s="213"/>
      <c r="C250" s="213"/>
      <c r="D250" s="217"/>
      <c r="E250" s="214"/>
      <c r="F250" s="215"/>
      <c r="G250" s="214"/>
      <c r="H250" s="214"/>
      <c r="I250" s="238"/>
      <c r="J250" s="239"/>
      <c r="K250" s="239"/>
      <c r="L250" s="124"/>
      <c r="M250" s="240"/>
      <c r="N250" s="241"/>
      <c r="O250" s="16"/>
      <c r="P250" s="16"/>
      <c r="Q250" s="16"/>
      <c r="R250" s="345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1"/>
      <c r="B251" s="213"/>
      <c r="C251" s="213"/>
      <c r="D251" s="217"/>
      <c r="E251" s="214"/>
      <c r="F251" s="215"/>
      <c r="G251" s="214"/>
      <c r="H251" s="214"/>
      <c r="I251" s="238"/>
      <c r="J251" s="239"/>
      <c r="K251" s="239"/>
      <c r="L251" s="124"/>
      <c r="M251" s="240"/>
      <c r="N251" s="241"/>
      <c r="O251" s="16"/>
      <c r="P251" s="16"/>
      <c r="Q251" s="16"/>
      <c r="R251" s="345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1"/>
      <c r="B252" s="213"/>
      <c r="C252" s="213"/>
      <c r="D252" s="217"/>
      <c r="E252" s="214"/>
      <c r="F252" s="215"/>
      <c r="G252" s="214"/>
      <c r="H252" s="214"/>
      <c r="I252" s="238"/>
      <c r="J252" s="239"/>
      <c r="K252" s="239"/>
      <c r="L252" s="124"/>
      <c r="M252" s="240"/>
      <c r="N252" s="241"/>
      <c r="O252" s="16"/>
      <c r="P252" s="16"/>
      <c r="Q252" s="16"/>
      <c r="R252" s="345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1"/>
      <c r="B253" s="213"/>
      <c r="C253" s="213"/>
      <c r="D253" s="217"/>
      <c r="E253" s="214"/>
      <c r="F253" s="215"/>
      <c r="G253" s="214"/>
      <c r="H253" s="214"/>
      <c r="I253" s="238"/>
      <c r="J253" s="239"/>
      <c r="K253" s="239"/>
      <c r="L253" s="124"/>
      <c r="M253" s="240"/>
      <c r="N253" s="241"/>
      <c r="O253" s="16"/>
      <c r="P253" s="16"/>
      <c r="Q253" s="16"/>
      <c r="R253" s="345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1"/>
      <c r="B254" s="213"/>
      <c r="C254" s="213"/>
      <c r="D254" s="217"/>
      <c r="E254" s="214"/>
      <c r="F254" s="215"/>
      <c r="G254" s="214"/>
      <c r="H254" s="214"/>
      <c r="I254" s="238"/>
      <c r="J254" s="239"/>
      <c r="K254" s="239"/>
      <c r="L254" s="124"/>
      <c r="M254" s="240"/>
      <c r="N254" s="241"/>
      <c r="O254" s="16"/>
      <c r="P254" s="16"/>
      <c r="R254" s="345"/>
    </row>
    <row r="255" spans="1:26">
      <c r="A255" s="211"/>
      <c r="B255" s="213"/>
      <c r="C255" s="213"/>
      <c r="D255" s="217"/>
      <c r="E255" s="214"/>
      <c r="F255" s="215"/>
      <c r="G255" s="214"/>
      <c r="H255" s="214"/>
      <c r="I255" s="238"/>
      <c r="J255" s="239"/>
      <c r="K255" s="239"/>
      <c r="L255" s="124"/>
      <c r="M255" s="240"/>
      <c r="N255" s="241"/>
      <c r="O255" s="16"/>
      <c r="P255" s="16"/>
      <c r="R255" s="345"/>
    </row>
    <row r="256" spans="1:26">
      <c r="A256" s="211"/>
      <c r="B256" s="213"/>
      <c r="C256" s="213"/>
      <c r="D256" s="217"/>
      <c r="E256" s="214"/>
      <c r="F256" s="215"/>
      <c r="G256" s="214"/>
      <c r="H256" s="214"/>
      <c r="I256" s="238"/>
      <c r="J256" s="239"/>
      <c r="K256" s="239"/>
      <c r="L256" s="124"/>
      <c r="M256" s="240"/>
      <c r="N256" s="241"/>
      <c r="O256" s="16"/>
      <c r="P256" s="16"/>
      <c r="R256" s="345"/>
    </row>
    <row r="257" spans="1:18">
      <c r="A257" s="211"/>
      <c r="B257" s="213"/>
      <c r="C257" s="213"/>
      <c r="D257" s="217"/>
      <c r="E257" s="214"/>
      <c r="F257" s="215"/>
      <c r="G257" s="214"/>
      <c r="H257" s="214"/>
      <c r="I257" s="238"/>
      <c r="J257" s="239"/>
      <c r="K257" s="239"/>
      <c r="L257" s="124"/>
      <c r="M257" s="240"/>
      <c r="N257" s="241"/>
      <c r="O257" s="16"/>
      <c r="P257" s="16"/>
      <c r="R257" s="345"/>
    </row>
    <row r="258" spans="1:18">
      <c r="A258" s="211"/>
      <c r="B258" s="201"/>
      <c r="O258" s="16"/>
      <c r="P258" s="16"/>
      <c r="R258" s="345"/>
    </row>
    <row r="259" spans="1:18">
      <c r="R259" s="243"/>
    </row>
    <row r="260" spans="1:18">
      <c r="R260" s="243"/>
    </row>
    <row r="261" spans="1:18">
      <c r="R261" s="243"/>
    </row>
    <row r="262" spans="1:18">
      <c r="R262" s="243"/>
    </row>
    <row r="263" spans="1:18">
      <c r="R263" s="243"/>
    </row>
    <row r="264" spans="1:18">
      <c r="R264" s="243"/>
    </row>
    <row r="265" spans="1:18">
      <c r="R265" s="243"/>
    </row>
    <row r="266" spans="1:18">
      <c r="R266" s="243"/>
    </row>
    <row r="267" spans="1:18">
      <c r="R267" s="243"/>
    </row>
    <row r="268" spans="1:18">
      <c r="R268" s="243"/>
    </row>
    <row r="269" spans="1:18">
      <c r="R269" s="243"/>
    </row>
    <row r="275" spans="1:1">
      <c r="A275" s="218"/>
    </row>
    <row r="276" spans="1:1">
      <c r="A276" s="218"/>
    </row>
    <row r="277" spans="1:1">
      <c r="A277" s="214"/>
    </row>
  </sheetData>
  <autoFilter ref="R1:R277"/>
  <mergeCells count="14">
    <mergeCell ref="N64:N65"/>
    <mergeCell ref="O64:O65"/>
    <mergeCell ref="N66:N67"/>
    <mergeCell ref="O66:O67"/>
    <mergeCell ref="A66:A67"/>
    <mergeCell ref="B66:B67"/>
    <mergeCell ref="J66:J67"/>
    <mergeCell ref="L66:L67"/>
    <mergeCell ref="M66:M67"/>
    <mergeCell ref="A64:A65"/>
    <mergeCell ref="B64:B65"/>
    <mergeCell ref="J64:J65"/>
    <mergeCell ref="L64:L65"/>
    <mergeCell ref="M64:M6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2020-06-09T02:38:43Z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